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090" activeTab="0"/>
  </bookViews>
  <sheets>
    <sheet name="Anexo 1" sheetId="1" r:id="rId1"/>
  </sheets>
  <definedNames>
    <definedName name="_xlnm.Print_Area" localSheetId="0">'Anexo 1'!$C$1:$P$55</definedName>
  </definedNames>
  <calcPr fullCalcOnLoad="1"/>
</workbook>
</file>

<file path=xl/sharedStrings.xml><?xml version="1.0" encoding="utf-8"?>
<sst xmlns="http://schemas.openxmlformats.org/spreadsheetml/2006/main" count="112" uniqueCount="103">
  <si>
    <t>ANEXO 1</t>
  </si>
  <si>
    <t>PLIEGO 011 MINISTERIO DE SALUD</t>
  </si>
  <si>
    <t>(Nuevos Soles)</t>
  </si>
  <si>
    <t>Fuente de Financiamiento 09 Recursos Directamente Recaudados</t>
  </si>
  <si>
    <t>N°</t>
  </si>
  <si>
    <t>UNIDAD EJECUTORA</t>
  </si>
  <si>
    <t>001</t>
  </si>
  <si>
    <t>ADMINISTRACION CENTRAL - MINSA</t>
  </si>
  <si>
    <t>005</t>
  </si>
  <si>
    <t>INSTITUTO ESPECIALIZADO DE SALUD MENTAL</t>
  </si>
  <si>
    <t>006</t>
  </si>
  <si>
    <t>INSTITUTO ESPECIALIZADO DE ENFERMEDADES NEOPLASICAS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</si>
  <si>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</si>
  <si>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</si>
  <si>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</si>
  <si>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</si>
  <si>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</si>
  <si>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</si>
  <si>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</si>
  <si>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</si>
  <si>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</si>
  <si>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</si>
  <si>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012</t>
  </si>
  <si>
    <t>DIRECCION DE SALUD I CALLAO</t>
  </si>
  <si>
    <t>013</t>
  </si>
  <si>
    <t>HOSPITAL DANIEL ALCIDES CARRION</t>
  </si>
  <si>
    <t>014</t>
  </si>
  <si>
    <t>HOSPITAL DE APOYO SAN JOSE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</si>
  <si>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</si>
  <si>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</si>
  <si>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</si>
  <si>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</si>
  <si>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</si>
  <si>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</si>
  <si>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018</t>
  </si>
  <si>
    <t>DIRECCION DE SALUD III LIMA NORTE</t>
  </si>
  <si>
    <t>019</t>
  </si>
  <si>
    <t>HOSPITAL HUACHO - HUAURA - OYON Y SERVICIOS BASICOS DE SALUD</t>
  </si>
  <si>
    <t>020</t>
  </si>
  <si>
    <t>HOSPITAL SERGIO BERNALES</t>
  </si>
  <si>
    <t>021</t>
  </si>
  <si>
    <t>HOSPITAL CAYETANO HEREDIA</t>
  </si>
  <si>
    <t>022</t>
  </si>
  <si>
    <t>DIRECCION DE SALUD II LIMA SUR</t>
  </si>
  <si>
    <t>023</t>
  </si>
  <si>
    <t>SERVICIOS BASICOS DE SALUD CAÑETE-YAUYOS</t>
  </si>
  <si>
    <t>024</t>
  </si>
  <si>
    <t>HOSPITAL DE APOYO REZOLA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</si>
  <si>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</si>
  <si>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</si>
  <si>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</si>
  <si>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</si>
  <si>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</si>
  <si>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</si>
  <si>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</si>
  <si>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</si>
  <si>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</si>
  <si>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</si>
  <si>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</si>
  <si>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</si>
  <si>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</si>
  <si>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</si>
  <si>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</si>
  <si>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</si>
  <si>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</si>
  <si>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</si>
  <si>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035</t>
  </si>
  <si>
    <t>ADMINISTRADORA  DE ACUERDOS DE GESTION</t>
  </si>
  <si>
    <t>036</t>
  </si>
  <si>
    <t>HOSPITAL PUENTE PIEDRA Y SERVICIOS BASICOS DE SALUD</t>
  </si>
  <si>
    <t>037</t>
  </si>
  <si>
    <t>HOSPITAL BARRANCA-CAJATAMBO Y SERVICIOS BASICOS DE SALUD</t>
  </si>
  <si>
    <t>038</t>
  </si>
  <si>
    <t>HOSPITAL  CHANCAY Y SERVICIOS BASICOS DE SALUD</t>
  </si>
  <si>
    <t>039</t>
  </si>
  <si>
    <t>SERVICIOS BASICOS DE SALUD CHILCA-MALA</t>
  </si>
  <si>
    <t>040</t>
  </si>
  <si>
    <t>HOSPITAL HUARAL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</si>
  <si>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</si>
  <si>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</si>
  <si>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</si>
  <si>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</si>
  <si>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</si>
  <si>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</si>
  <si>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</si>
  <si>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</si>
  <si>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</si>
  <si>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</si>
  <si>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</si>
  <si>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</si>
  <si>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</si>
  <si>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</si>
  <si>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123</t>
  </si>
  <si>
    <t>PROGRAMA DE APOYO A LA REFORMA DEL SECTOR SALUD-PARSALUD</t>
  </si>
  <si>
    <t>TOTALES</t>
  </si>
  <si>
    <t>RECAUDACION</t>
  </si>
  <si>
    <t>PROGRAMACION</t>
  </si>
  <si>
    <t>%           RECAUDADO</t>
  </si>
  <si>
    <t>EJECUCION DE INGRESOS OCTUBRE - DICIEMBRE 2005</t>
  </si>
  <si>
    <t>OCTUBRE 2005</t>
  </si>
  <si>
    <t>NOVIEMBRE 2005</t>
  </si>
  <si>
    <t>DICIEMBRE 2005</t>
  </si>
  <si>
    <t>TOTAL OCTUBRE - DICIEMBRE 2005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</si>
</sst>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9" formatCode="_(* #,##0_);_(* \(#,##0\);_(* &quot;-&quot;_);_(@_)"/>
    <numFmt numFmtId="171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.25"/>
      <name val="Arial"/>
      <family val="2"/>
    </font>
    <font>
      <b/>
      <sz val="1.25"/>
      <name val="Arial"/>
      <family val="2"/>
    </font>
    <font>
      <sz val="1"/>
      <name val="Arial"/>
      <family val="2"/>
    </font>
    <font>
      <sz val="1.5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86" fontId="5" fillId="0" borderId="1" xfId="17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3" fillId="0" borderId="1" xfId="17" applyNumberFormat="1" applyFont="1" applyFill="1" applyBorder="1" applyAlignment="1">
      <alignment/>
    </xf>
    <xf numFmtId="10" fontId="3" fillId="0" borderId="1" xfId="0" applyNumberFormat="1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/>
    </xf>
    <xf numFmtId="10" fontId="4" fillId="2" borderId="1" xfId="0" applyNumberFormat="1" applyFont="1" applyFill="1" applyBorder="1" applyAlignment="1">
      <alignment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7" fontId="13" fillId="2" borderId="1" xfId="0" applyNumberFormat="1" applyFont="1" applyFill="1" applyBorder="1" applyAlignment="1" quotePrefix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" fontId="13" fillId="2" borderId="4" xfId="0" applyNumberFormat="1" applyFont="1" applyFill="1" applyBorder="1" applyAlignment="1" quotePrefix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7" fontId="13" fillId="2" borderId="4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Ejecución de Ingresos I Trimestre 2005 - Recursos Directamente Recaudados
Pliego 011 Ministerio de Salud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" b="0" i="0" u="none" baseline="0">
                <a:latin typeface="Arial"/>
                <a:ea typeface="Arial"/>
                <a:cs typeface="Arial"/>
              </a:rPr>
              <a:t>(Nuevos Soles)</a:t>
            </a:r>
          </a:p>
        </c:rich>
      </c:tx>
      <c:layout/>
      <c:spPr>
        <a:noFill/>
        <a:ln>
          <a:noFill/>
        </a:ln>
      </c:spPr>
    </c:title>
    <c:view3D>
      <c:rotX val="5"/>
      <c:rotY val="19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'Anexo 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'Anexo 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9487795"/>
        <c:axId val="42736972"/>
      </c:bar3D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736972"/>
        <c:crosses val="autoZero"/>
        <c:auto val="1"/>
        <c:lblOffset val="100"/>
        <c:noMultiLvlLbl val="0"/>
      </c:catAx>
      <c:valAx>
        <c:axId val="4273697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487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Arial"/>
                <a:ea typeface="Arial"/>
                <a:cs typeface="Arial"/>
              </a:rPr>
              <a:t>Recaudación de Ingresos % Enero - Marzo 2005 - Recursos Directamente Recaudados
Pliego 011 Ministerio de Salud</a:t>
            </a:r>
          </a:p>
        </c:rich>
      </c:tx>
      <c:layout/>
      <c:spPr>
        <a:noFill/>
        <a:ln>
          <a:noFill/>
        </a:ln>
      </c:spPr>
    </c:title>
    <c:view3D>
      <c:rotX val="9"/>
      <c:rotY val="19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RECAUDACION %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49088429"/>
        <c:axId val="39142678"/>
      </c:bar3D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142678"/>
        <c:crosses val="autoZero"/>
        <c:auto val="1"/>
        <c:lblOffset val="100"/>
        <c:noMultiLvlLbl val="0"/>
      </c:catAx>
      <c:valAx>
        <c:axId val="39142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088429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Arial"/>
                <a:ea typeface="Arial"/>
                <a:cs typeface="Arial"/>
              </a:rPr>
              <a:t>Ejecucion de Ingresos % I Trimestre 2005 - Recursos Directamente Recaudados 
Recaudado % Vs No Recaudado
Pliego 011 Ministerio de Salud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'Anexo 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NO RECAUDADO %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16739783"/>
        <c:axId val="16440320"/>
      </c:bar3DChart>
      <c:catAx>
        <c:axId val="16739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440320"/>
        <c:crosses val="autoZero"/>
        <c:auto val="1"/>
        <c:lblOffset val="100"/>
        <c:noMultiLvlLbl val="0"/>
      </c:catAx>
      <c:valAx>
        <c:axId val="164403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73978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409950" y="9286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3409950" y="9286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3409950" y="92868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1" sqref="E11"/>
    </sheetView>
  </sheetViews>
  <sheetFormatPr defaultColWidth="11.421875" defaultRowHeight="12.75"/>
  <cols>
    <col min="1" max="1" width="2.7109375" style="1" customWidth="1"/>
    <col min="2" max="2" width="4.7109375" style="1" hidden="1" customWidth="1"/>
    <col min="3" max="3" width="3.7109375" style="13" customWidth="1"/>
    <col min="4" max="4" width="44.7109375" style="1" customWidth="1"/>
    <col min="5" max="6" width="13.7109375" style="1" customWidth="1"/>
    <col min="7" max="7" width="10.7109375" style="1" customWidth="1"/>
    <col min="8" max="9" width="13.7109375" style="1" customWidth="1"/>
    <col min="10" max="10" width="10.7109375" style="1" customWidth="1"/>
    <col min="11" max="12" width="13.7109375" style="1" customWidth="1"/>
    <col min="13" max="13" width="10.7109375" style="1" customWidth="1"/>
    <col min="14" max="15" width="13.7109375" style="1" customWidth="1"/>
    <col min="16" max="16" width="10.7109375" style="1" customWidth="1"/>
    <col min="17" max="16384" width="11.421875" style="1" customWidth="1"/>
  </cols>
  <sheetData>
    <row r="1" spans="3:16" ht="12.75">
      <c r="C1" s="27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3:16" s="2" customFormat="1" ht="13.5" customHeight="1">
      <c r="C2" s="27" t="s">
        <v>98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3:16" s="2" customFormat="1" ht="13.5" customHeight="1">
      <c r="C3" s="27" t="s">
        <v>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3:16" s="2" customFormat="1" ht="13.5" customHeight="1">
      <c r="C4" s="27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="2" customFormat="1" ht="12.75">
      <c r="C5" s="3"/>
    </row>
    <row r="6" ht="12.75">
      <c r="C6" s="4" t="s">
        <v>3</v>
      </c>
    </row>
    <row r="7" ht="6" customHeight="1">
      <c r="C7" s="4"/>
    </row>
    <row r="8" spans="2:16" s="6" customFormat="1" ht="13.5" customHeight="1">
      <c r="B8" s="5"/>
      <c r="C8" s="25" t="s">
        <v>4</v>
      </c>
      <c r="D8" s="23" t="s">
        <v>5</v>
      </c>
      <c r="E8" s="28" t="s">
        <v>99</v>
      </c>
      <c r="F8" s="29"/>
      <c r="G8" s="29"/>
      <c r="H8" s="30" t="s">
        <v>100</v>
      </c>
      <c r="I8" s="31"/>
      <c r="J8" s="31"/>
      <c r="K8" s="30" t="s">
        <v>101</v>
      </c>
      <c r="L8" s="31"/>
      <c r="M8" s="31"/>
      <c r="N8" s="32" t="s">
        <v>102</v>
      </c>
      <c r="O8" s="31"/>
      <c r="P8" s="33"/>
    </row>
    <row r="9" spans="2:16" s="6" customFormat="1" ht="25.5" customHeight="1">
      <c r="B9" s="5"/>
      <c r="C9" s="26"/>
      <c r="D9" s="24"/>
      <c r="E9" s="21" t="s">
        <v>96</v>
      </c>
      <c r="F9" s="22" t="s">
        <v>95</v>
      </c>
      <c r="G9" s="22" t="s">
        <v>97</v>
      </c>
      <c r="H9" s="21" t="s">
        <v>96</v>
      </c>
      <c r="I9" s="22" t="s">
        <v>95</v>
      </c>
      <c r="J9" s="22" t="s">
        <v>97</v>
      </c>
      <c r="K9" s="21" t="s">
        <v>96</v>
      </c>
      <c r="L9" s="22" t="s">
        <v>95</v>
      </c>
      <c r="M9" s="22" t="s">
        <v>97</v>
      </c>
      <c r="N9" s="21" t="s">
        <v>96</v>
      </c>
      <c r="O9" s="22" t="s">
        <v>95</v>
      </c>
      <c r="P9" s="22" t="s">
        <v>97</v>
      </c>
    </row>
    <row r="10" spans="2:17" ht="13.5">
      <c r="B10" s="7">
        <v>117</v>
      </c>
      <c r="C10" s="8" t="s">
        <v>6</v>
      </c>
      <c r="D10" s="9" t="s">
        <v>7</v>
      </c>
      <c r="E10" s="10">
        <v>2201355</v>
      </c>
      <c r="F10" s="10">
        <v>2571578.95</v>
      </c>
      <c r="G10" s="16">
        <f>+F10/E10</f>
        <v>1.1681800300269607</v>
      </c>
      <c r="H10" s="7">
        <v>2201355</v>
      </c>
      <c r="I10" s="10">
        <v>1847170.28</v>
      </c>
      <c r="J10" s="16">
        <f aca="true" t="shared" si="0" ref="J10:J54">+I10/H10</f>
        <v>0.8391060415062541</v>
      </c>
      <c r="K10" s="7">
        <v>2201356</v>
      </c>
      <c r="L10" s="10">
        <v>2608736.15</v>
      </c>
      <c r="M10" s="16">
        <f aca="true" t="shared" si="1" ref="M10:M54">+L10/K10</f>
        <v>1.1850587319815604</v>
      </c>
      <c r="N10" s="10">
        <f>+E10+H10+K10</f>
        <v>6604066</v>
      </c>
      <c r="O10" s="10">
        <f aca="true" t="shared" si="2" ref="O10:O53">+F10+I10+L10</f>
        <v>7027485.380000001</v>
      </c>
      <c r="P10" s="16">
        <f aca="true" t="shared" si="3" ref="P10:P54">+O10/N10</f>
        <v>1.0641149528184608</v>
      </c>
      <c r="Q10" s="34"/>
    </row>
    <row r="11" spans="2:17" ht="13.5">
      <c r="B11" s="7">
        <v>121</v>
      </c>
      <c r="C11" s="8" t="s">
        <v>8</v>
      </c>
      <c r="D11" s="9" t="s">
        <v>9</v>
      </c>
      <c r="E11" s="10">
        <v>247759</v>
      </c>
      <c r="F11" s="10">
        <v>227173.64</v>
      </c>
      <c r="G11" s="16">
        <f aca="true" t="shared" si="4" ref="G11:G54">+F11/E11</f>
        <v>0.9169137750798155</v>
      </c>
      <c r="H11" s="7">
        <v>247759</v>
      </c>
      <c r="I11" s="10">
        <v>243609.73</v>
      </c>
      <c r="J11" s="16">
        <f t="shared" si="0"/>
        <v>0.9832527980820072</v>
      </c>
      <c r="K11" s="7">
        <v>247757</v>
      </c>
      <c r="L11" s="10">
        <v>257375.2</v>
      </c>
      <c r="M11" s="16">
        <f t="shared" si="1"/>
        <v>1.0388211029355376</v>
      </c>
      <c r="N11" s="10">
        <f aca="true" t="shared" si="5" ref="N11:N54">+E11+H11+K11</f>
        <v>743275</v>
      </c>
      <c r="O11" s="10">
        <f t="shared" si="2"/>
        <v>728158.5700000001</v>
      </c>
      <c r="P11" s="16">
        <f t="shared" si="3"/>
        <v>0.9796623995156571</v>
      </c>
      <c r="Q11" s="34"/>
    </row>
    <row r="12" spans="2:17" ht="13.5">
      <c r="B12" s="7">
        <v>122</v>
      </c>
      <c r="C12" s="8" t="s">
        <v>10</v>
      </c>
      <c r="D12" s="9" t="s">
        <v>11</v>
      </c>
      <c r="E12" s="10">
        <v>6032277</v>
      </c>
      <c r="F12" s="10">
        <v>5084459.05</v>
      </c>
      <c r="G12" s="16">
        <f t="shared" si="4"/>
        <v>0.842875592417258</v>
      </c>
      <c r="H12" s="7">
        <v>5806309</v>
      </c>
      <c r="I12" s="10">
        <v>5231944.23</v>
      </c>
      <c r="J12" s="16">
        <f t="shared" si="0"/>
        <v>0.9010791933395209</v>
      </c>
      <c r="K12" s="7">
        <v>5542503</v>
      </c>
      <c r="L12" s="10">
        <v>5701517.619999999</v>
      </c>
      <c r="M12" s="16">
        <f t="shared" si="1"/>
        <v>1.0286900376959651</v>
      </c>
      <c r="N12" s="10">
        <f t="shared" si="5"/>
        <v>17381089</v>
      </c>
      <c r="O12" s="10">
        <f t="shared" si="2"/>
        <v>16017920.9</v>
      </c>
      <c r="P12" s="16">
        <f t="shared" si="3"/>
        <v>0.9215717668783584</v>
      </c>
      <c r="Q12" s="34"/>
    </row>
    <row r="13" spans="2:17" ht="13.5">
      <c r="B13" s="7">
        <v>123</v>
      </c>
      <c r="C13" s="8" t="s">
        <v>12</v>
      </c>
      <c r="D13" s="9" t="s">
        <v>13</v>
      </c>
      <c r="E13" s="10">
        <v>346598</v>
      </c>
      <c r="F13" s="10">
        <v>488751.92</v>
      </c>
      <c r="G13" s="16">
        <f t="shared" si="4"/>
        <v>1.410140624008217</v>
      </c>
      <c r="H13" s="7">
        <v>610648</v>
      </c>
      <c r="I13" s="10">
        <v>524337.06</v>
      </c>
      <c r="J13" s="16">
        <f t="shared" si="0"/>
        <v>0.8586568039197706</v>
      </c>
      <c r="K13" s="7">
        <v>354525</v>
      </c>
      <c r="L13" s="10">
        <v>448802.49</v>
      </c>
      <c r="M13" s="16">
        <f t="shared" si="1"/>
        <v>1.265926211127565</v>
      </c>
      <c r="N13" s="10">
        <f t="shared" si="5"/>
        <v>1311771</v>
      </c>
      <c r="O13" s="10">
        <f t="shared" si="2"/>
        <v>1461891.47</v>
      </c>
      <c r="P13" s="16">
        <f t="shared" si="3"/>
        <v>1.1144410647895098</v>
      </c>
      <c r="Q13" s="34"/>
    </row>
    <row r="14" spans="2:17" ht="13.5">
      <c r="B14" s="7">
        <v>124</v>
      </c>
      <c r="C14" s="8" t="s">
        <v>14</v>
      </c>
      <c r="D14" s="9" t="s">
        <v>15</v>
      </c>
      <c r="E14" s="10">
        <v>1257501</v>
      </c>
      <c r="F14" s="10">
        <v>879110.36</v>
      </c>
      <c r="G14" s="16">
        <f t="shared" si="4"/>
        <v>0.6990931697072209</v>
      </c>
      <c r="H14" s="7">
        <v>1257501</v>
      </c>
      <c r="I14" s="10">
        <v>1116202.96</v>
      </c>
      <c r="J14" s="16">
        <f t="shared" si="0"/>
        <v>0.8876358428343197</v>
      </c>
      <c r="K14" s="7">
        <v>1257501</v>
      </c>
      <c r="L14" s="10">
        <v>965484.79</v>
      </c>
      <c r="M14" s="16">
        <f t="shared" si="1"/>
        <v>0.7677805345681634</v>
      </c>
      <c r="N14" s="10">
        <f t="shared" si="5"/>
        <v>3772503</v>
      </c>
      <c r="O14" s="10">
        <f t="shared" si="2"/>
        <v>2960798.11</v>
      </c>
      <c r="P14" s="16">
        <f t="shared" si="3"/>
        <v>0.7848365157032346</v>
      </c>
      <c r="Q14" s="34"/>
    </row>
    <row r="15" spans="2:17" ht="13.5">
      <c r="B15" s="7">
        <v>125</v>
      </c>
      <c r="C15" s="8" t="s">
        <v>16</v>
      </c>
      <c r="D15" s="9" t="s">
        <v>17</v>
      </c>
      <c r="E15" s="10">
        <v>215693</v>
      </c>
      <c r="F15" s="10">
        <v>223011.83</v>
      </c>
      <c r="G15" s="16">
        <f t="shared" si="4"/>
        <v>1.0339316992206515</v>
      </c>
      <c r="H15" s="7">
        <v>215693</v>
      </c>
      <c r="I15" s="10">
        <v>229244.4</v>
      </c>
      <c r="J15" s="16">
        <f t="shared" si="0"/>
        <v>1.0628272591136476</v>
      </c>
      <c r="K15" s="7">
        <v>215964</v>
      </c>
      <c r="L15" s="10">
        <v>185328.42</v>
      </c>
      <c r="M15" s="16">
        <f t="shared" si="1"/>
        <v>0.8581449686058789</v>
      </c>
      <c r="N15" s="10">
        <f t="shared" si="5"/>
        <v>647350</v>
      </c>
      <c r="O15" s="10">
        <f t="shared" si="2"/>
        <v>637584.65</v>
      </c>
      <c r="P15" s="16">
        <f t="shared" si="3"/>
        <v>0.9849148837568549</v>
      </c>
      <c r="Q15" s="34"/>
    </row>
    <row r="16" spans="2:17" ht="13.5">
      <c r="B16" s="7">
        <v>126</v>
      </c>
      <c r="C16" s="8" t="s">
        <v>18</v>
      </c>
      <c r="D16" s="9" t="s">
        <v>19</v>
      </c>
      <c r="E16" s="10">
        <v>1843423</v>
      </c>
      <c r="F16" s="10">
        <v>1518987.35</v>
      </c>
      <c r="G16" s="16">
        <f t="shared" si="4"/>
        <v>0.8240036877048839</v>
      </c>
      <c r="H16" s="7">
        <v>1883697</v>
      </c>
      <c r="I16" s="10">
        <v>1430592.78</v>
      </c>
      <c r="J16" s="16">
        <f t="shared" si="0"/>
        <v>0.759460136104692</v>
      </c>
      <c r="K16" s="7">
        <v>1932596</v>
      </c>
      <c r="L16" s="10">
        <v>1489703.44</v>
      </c>
      <c r="M16" s="16">
        <f t="shared" si="1"/>
        <v>0.7708302407745851</v>
      </c>
      <c r="N16" s="10">
        <f t="shared" si="5"/>
        <v>5659716</v>
      </c>
      <c r="O16" s="10">
        <f t="shared" si="2"/>
        <v>4439283.57</v>
      </c>
      <c r="P16" s="16">
        <f t="shared" si="3"/>
        <v>0.78436507591547</v>
      </c>
      <c r="Q16" s="34"/>
    </row>
    <row r="17" spans="2:17" ht="13.5">
      <c r="B17" s="7">
        <v>127</v>
      </c>
      <c r="C17" s="8" t="s">
        <v>20</v>
      </c>
      <c r="D17" s="9" t="s">
        <v>21</v>
      </c>
      <c r="E17" s="10">
        <v>749258</v>
      </c>
      <c r="F17" s="10">
        <v>608023.27</v>
      </c>
      <c r="G17" s="16">
        <f t="shared" si="4"/>
        <v>0.8115005378654616</v>
      </c>
      <c r="H17" s="7">
        <v>749258</v>
      </c>
      <c r="I17" s="10">
        <v>659387.66</v>
      </c>
      <c r="J17" s="16">
        <f t="shared" si="0"/>
        <v>0.8800542136353566</v>
      </c>
      <c r="K17" s="7">
        <v>751514</v>
      </c>
      <c r="L17" s="10">
        <v>707700.14</v>
      </c>
      <c r="M17" s="16">
        <f t="shared" si="1"/>
        <v>0.9416992098616925</v>
      </c>
      <c r="N17" s="10">
        <f t="shared" si="5"/>
        <v>2250030</v>
      </c>
      <c r="O17" s="10">
        <f t="shared" si="2"/>
        <v>1975111.0700000003</v>
      </c>
      <c r="P17" s="16">
        <f t="shared" si="3"/>
        <v>0.8778154380163822</v>
      </c>
      <c r="Q17" s="34"/>
    </row>
    <row r="18" spans="2:17" ht="13.5">
      <c r="B18" s="7">
        <v>128</v>
      </c>
      <c r="C18" s="8" t="s">
        <v>22</v>
      </c>
      <c r="D18" s="9" t="s">
        <v>23</v>
      </c>
      <c r="E18" s="10">
        <v>871460</v>
      </c>
      <c r="F18" s="10">
        <v>556865.27</v>
      </c>
      <c r="G18" s="16">
        <f t="shared" si="4"/>
        <v>0.6390026736740643</v>
      </c>
      <c r="H18" s="7">
        <v>799185</v>
      </c>
      <c r="I18" s="10">
        <v>581912.97</v>
      </c>
      <c r="J18" s="16">
        <f t="shared" si="0"/>
        <v>0.7281329979917041</v>
      </c>
      <c r="K18" s="7">
        <v>734604</v>
      </c>
      <c r="L18" s="10">
        <v>523658.07</v>
      </c>
      <c r="M18" s="16">
        <f t="shared" si="1"/>
        <v>0.7128440220853685</v>
      </c>
      <c r="N18" s="10">
        <f t="shared" si="5"/>
        <v>2405249</v>
      </c>
      <c r="O18" s="10">
        <f t="shared" si="2"/>
        <v>1662436.31</v>
      </c>
      <c r="P18" s="16">
        <f t="shared" si="3"/>
        <v>0.6911701491196962</v>
      </c>
      <c r="Q18" s="34"/>
    </row>
    <row r="19" spans="2:17" ht="13.5">
      <c r="B19" s="7">
        <v>129</v>
      </c>
      <c r="C19" s="8" t="s">
        <v>24</v>
      </c>
      <c r="D19" s="9" t="s">
        <v>25</v>
      </c>
      <c r="E19" s="10">
        <v>900004</v>
      </c>
      <c r="F19" s="10">
        <v>973335.82</v>
      </c>
      <c r="G19" s="16">
        <f t="shared" si="4"/>
        <v>1.081479437869165</v>
      </c>
      <c r="H19" s="7">
        <v>900004</v>
      </c>
      <c r="I19" s="10">
        <v>1009436.89</v>
      </c>
      <c r="J19" s="16">
        <f t="shared" si="0"/>
        <v>1.1215915595930686</v>
      </c>
      <c r="K19" s="7">
        <v>900004</v>
      </c>
      <c r="L19" s="10">
        <v>1130436.12</v>
      </c>
      <c r="M19" s="16">
        <f t="shared" si="1"/>
        <v>1.2560345509575515</v>
      </c>
      <c r="N19" s="10">
        <f t="shared" si="5"/>
        <v>2700012</v>
      </c>
      <c r="O19" s="10">
        <f t="shared" si="2"/>
        <v>3113208.83</v>
      </c>
      <c r="P19" s="16">
        <f t="shared" si="3"/>
        <v>1.153035182806595</v>
      </c>
      <c r="Q19" s="34"/>
    </row>
    <row r="20" spans="2:17" ht="13.5">
      <c r="B20" s="7">
        <v>130</v>
      </c>
      <c r="C20" s="8" t="s">
        <v>26</v>
      </c>
      <c r="D20" s="9" t="s">
        <v>27</v>
      </c>
      <c r="E20" s="10">
        <v>397805</v>
      </c>
      <c r="F20" s="10">
        <v>539978.79</v>
      </c>
      <c r="G20" s="16">
        <f t="shared" si="4"/>
        <v>1.3573956838149346</v>
      </c>
      <c r="H20" s="7">
        <v>397805</v>
      </c>
      <c r="I20" s="10">
        <v>527904.2</v>
      </c>
      <c r="J20" s="16">
        <f t="shared" si="0"/>
        <v>1.3270426465227938</v>
      </c>
      <c r="K20" s="7">
        <v>397800</v>
      </c>
      <c r="L20" s="10">
        <v>556154.22</v>
      </c>
      <c r="M20" s="16">
        <f t="shared" si="1"/>
        <v>1.3980749622926092</v>
      </c>
      <c r="N20" s="10">
        <f t="shared" si="5"/>
        <v>1193410</v>
      </c>
      <c r="O20" s="10">
        <f t="shared" si="2"/>
        <v>1624037.21</v>
      </c>
      <c r="P20" s="16">
        <f t="shared" si="3"/>
        <v>1.360837608198356</v>
      </c>
      <c r="Q20" s="34"/>
    </row>
    <row r="21" spans="2:17" ht="13.5">
      <c r="B21" s="7">
        <v>131</v>
      </c>
      <c r="C21" s="8" t="s">
        <v>28</v>
      </c>
      <c r="D21" s="9" t="s">
        <v>29</v>
      </c>
      <c r="E21" s="10">
        <v>851460.7</v>
      </c>
      <c r="F21" s="10">
        <v>695960.08</v>
      </c>
      <c r="G21" s="16">
        <f t="shared" si="4"/>
        <v>0.8173719350758056</v>
      </c>
      <c r="H21" s="7">
        <v>851460.7</v>
      </c>
      <c r="I21" s="10">
        <v>753384.31</v>
      </c>
      <c r="J21" s="16">
        <f t="shared" si="0"/>
        <v>0.8848139555941925</v>
      </c>
      <c r="K21" s="7">
        <v>851461</v>
      </c>
      <c r="L21" s="10">
        <v>710754.54</v>
      </c>
      <c r="M21" s="16">
        <f t="shared" si="1"/>
        <v>0.834747028930274</v>
      </c>
      <c r="N21" s="10">
        <f t="shared" si="5"/>
        <v>2554382.4</v>
      </c>
      <c r="O21" s="10">
        <f t="shared" si="2"/>
        <v>2160098.93</v>
      </c>
      <c r="P21" s="16">
        <f t="shared" si="3"/>
        <v>0.8456443052535909</v>
      </c>
      <c r="Q21" s="34"/>
    </row>
    <row r="22" spans="2:17" ht="13.5">
      <c r="B22" s="7">
        <v>132</v>
      </c>
      <c r="C22" s="8" t="s">
        <v>30</v>
      </c>
      <c r="D22" s="9" t="s">
        <v>31</v>
      </c>
      <c r="E22" s="10">
        <v>900000</v>
      </c>
      <c r="F22" s="10">
        <v>1117213.03</v>
      </c>
      <c r="G22" s="16">
        <f t="shared" si="4"/>
        <v>1.2413478111111111</v>
      </c>
      <c r="H22" s="7">
        <v>900000</v>
      </c>
      <c r="I22" s="10">
        <v>1027868.52</v>
      </c>
      <c r="J22" s="16">
        <f t="shared" si="0"/>
        <v>1.1420761333333334</v>
      </c>
      <c r="K22" s="7">
        <v>900000</v>
      </c>
      <c r="L22" s="10">
        <v>1293103.99</v>
      </c>
      <c r="M22" s="16">
        <f t="shared" si="1"/>
        <v>1.436782211111111</v>
      </c>
      <c r="N22" s="10">
        <f t="shared" si="5"/>
        <v>2700000</v>
      </c>
      <c r="O22" s="10">
        <f t="shared" si="2"/>
        <v>3438185.54</v>
      </c>
      <c r="P22" s="16">
        <f t="shared" si="3"/>
        <v>1.2734020518518518</v>
      </c>
      <c r="Q22" s="34"/>
    </row>
    <row r="23" spans="2:17" ht="13.5">
      <c r="B23" s="7">
        <v>133</v>
      </c>
      <c r="C23" s="8" t="s">
        <v>32</v>
      </c>
      <c r="D23" s="9" t="s">
        <v>33</v>
      </c>
      <c r="E23" s="10">
        <v>419986</v>
      </c>
      <c r="F23" s="10">
        <v>869142.58</v>
      </c>
      <c r="G23" s="16">
        <f t="shared" si="4"/>
        <v>2.0694560771073323</v>
      </c>
      <c r="H23" s="7">
        <v>419986</v>
      </c>
      <c r="I23" s="10">
        <v>378507.46</v>
      </c>
      <c r="J23" s="16">
        <f t="shared" si="0"/>
        <v>0.9012382793712171</v>
      </c>
      <c r="K23" s="7">
        <v>419985</v>
      </c>
      <c r="L23" s="10">
        <v>356646.05</v>
      </c>
      <c r="M23" s="16">
        <f t="shared" si="1"/>
        <v>0.8491875900329774</v>
      </c>
      <c r="N23" s="10">
        <f t="shared" si="5"/>
        <v>1259957</v>
      </c>
      <c r="O23" s="10">
        <f t="shared" si="2"/>
        <v>1604296.09</v>
      </c>
      <c r="P23" s="16">
        <f t="shared" si="3"/>
        <v>1.273294318774371</v>
      </c>
      <c r="Q23" s="34"/>
    </row>
    <row r="24" spans="2:17" ht="13.5">
      <c r="B24" s="7">
        <v>136</v>
      </c>
      <c r="C24" s="8" t="s">
        <v>34</v>
      </c>
      <c r="D24" s="9" t="s">
        <v>35</v>
      </c>
      <c r="E24" s="10">
        <v>715208</v>
      </c>
      <c r="F24" s="10">
        <v>440983.35</v>
      </c>
      <c r="G24" s="16">
        <f t="shared" si="4"/>
        <v>0.6165805611794051</v>
      </c>
      <c r="H24" s="7">
        <v>715208</v>
      </c>
      <c r="I24" s="10">
        <v>457340.14</v>
      </c>
      <c r="J24" s="16">
        <f t="shared" si="0"/>
        <v>0.6394505374660239</v>
      </c>
      <c r="K24" s="7">
        <v>715209</v>
      </c>
      <c r="L24" s="10">
        <v>583167.86</v>
      </c>
      <c r="M24" s="16">
        <f t="shared" si="1"/>
        <v>0.8153810424645104</v>
      </c>
      <c r="N24" s="10">
        <f t="shared" si="5"/>
        <v>2145625</v>
      </c>
      <c r="O24" s="10">
        <f t="shared" si="2"/>
        <v>1481491.35</v>
      </c>
      <c r="P24" s="16">
        <f t="shared" si="3"/>
        <v>0.6904707719196039</v>
      </c>
      <c r="Q24" s="34"/>
    </row>
    <row r="25" spans="2:17" ht="13.5">
      <c r="B25" s="7">
        <v>137</v>
      </c>
      <c r="C25" s="8" t="s">
        <v>36</v>
      </c>
      <c r="D25" s="9" t="s">
        <v>37</v>
      </c>
      <c r="E25" s="10">
        <v>464303</v>
      </c>
      <c r="F25" s="10">
        <v>453787.55</v>
      </c>
      <c r="G25" s="16">
        <f t="shared" si="4"/>
        <v>0.9773521816572367</v>
      </c>
      <c r="H25" s="7">
        <v>464303</v>
      </c>
      <c r="I25" s="10">
        <v>427350.26</v>
      </c>
      <c r="J25" s="16">
        <f t="shared" si="0"/>
        <v>0.920412446182773</v>
      </c>
      <c r="K25" s="7">
        <v>464306</v>
      </c>
      <c r="L25" s="10">
        <v>403658.24</v>
      </c>
      <c r="M25" s="16">
        <f t="shared" si="1"/>
        <v>0.8693797624842238</v>
      </c>
      <c r="N25" s="10">
        <f t="shared" si="5"/>
        <v>1392912</v>
      </c>
      <c r="O25" s="10">
        <f t="shared" si="2"/>
        <v>1284796.05</v>
      </c>
      <c r="P25" s="16">
        <f t="shared" si="3"/>
        <v>0.9223813492883973</v>
      </c>
      <c r="Q25" s="34"/>
    </row>
    <row r="26" spans="2:17" ht="13.5">
      <c r="B26" s="7">
        <v>138</v>
      </c>
      <c r="C26" s="8" t="s">
        <v>38</v>
      </c>
      <c r="D26" s="9" t="s">
        <v>39</v>
      </c>
      <c r="E26" s="10">
        <v>550150</v>
      </c>
      <c r="F26" s="10">
        <v>455759.66</v>
      </c>
      <c r="G26" s="16">
        <f t="shared" si="4"/>
        <v>0.8284279923657184</v>
      </c>
      <c r="H26" s="7">
        <v>550150</v>
      </c>
      <c r="I26" s="10">
        <v>628018.02</v>
      </c>
      <c r="J26" s="16">
        <f t="shared" si="0"/>
        <v>1.1415396164682359</v>
      </c>
      <c r="K26" s="7">
        <v>550150</v>
      </c>
      <c r="L26" s="10">
        <v>533918.91</v>
      </c>
      <c r="M26" s="16">
        <f t="shared" si="1"/>
        <v>0.9704969735526675</v>
      </c>
      <c r="N26" s="10">
        <f t="shared" si="5"/>
        <v>1650450</v>
      </c>
      <c r="O26" s="10">
        <f t="shared" si="2"/>
        <v>1617696.5899999999</v>
      </c>
      <c r="P26" s="16">
        <f t="shared" si="3"/>
        <v>0.9801548607955405</v>
      </c>
      <c r="Q26" s="34"/>
    </row>
    <row r="27" spans="2:17" ht="13.5">
      <c r="B27" s="7">
        <v>139</v>
      </c>
      <c r="C27" s="8" t="s">
        <v>40</v>
      </c>
      <c r="D27" s="9" t="s">
        <v>41</v>
      </c>
      <c r="E27" s="10">
        <v>1166668</v>
      </c>
      <c r="F27" s="10">
        <v>1115258.98</v>
      </c>
      <c r="G27" s="16">
        <f t="shared" si="4"/>
        <v>0.9559351760740845</v>
      </c>
      <c r="H27" s="7">
        <v>1166668</v>
      </c>
      <c r="I27" s="10">
        <v>1395331.05</v>
      </c>
      <c r="J27" s="16">
        <f t="shared" si="0"/>
        <v>1.195996676003799</v>
      </c>
      <c r="K27" s="7">
        <v>1166667</v>
      </c>
      <c r="L27" s="10">
        <v>1004924.89</v>
      </c>
      <c r="M27" s="16">
        <f t="shared" si="1"/>
        <v>0.861363945324587</v>
      </c>
      <c r="N27" s="10">
        <f t="shared" si="5"/>
        <v>3500003</v>
      </c>
      <c r="O27" s="10">
        <f t="shared" si="2"/>
        <v>3515514.9200000004</v>
      </c>
      <c r="P27" s="16">
        <f t="shared" si="3"/>
        <v>1.004431973344023</v>
      </c>
      <c r="Q27" s="34"/>
    </row>
    <row r="28" spans="2:17" ht="13.5">
      <c r="B28" s="7">
        <v>140</v>
      </c>
      <c r="C28" s="8" t="s">
        <v>42</v>
      </c>
      <c r="D28" s="9" t="s">
        <v>43</v>
      </c>
      <c r="E28" s="10">
        <v>209012</v>
      </c>
      <c r="F28" s="10">
        <v>228294.33</v>
      </c>
      <c r="G28" s="16">
        <f t="shared" si="4"/>
        <v>1.092254655235106</v>
      </c>
      <c r="H28" s="7">
        <v>209012</v>
      </c>
      <c r="I28" s="10">
        <v>243782.48</v>
      </c>
      <c r="J28" s="16">
        <f t="shared" si="0"/>
        <v>1.1663563814517828</v>
      </c>
      <c r="K28" s="7">
        <v>209024</v>
      </c>
      <c r="L28" s="10">
        <v>238771.71</v>
      </c>
      <c r="M28" s="16">
        <f t="shared" si="1"/>
        <v>1.1423171980251072</v>
      </c>
      <c r="N28" s="10">
        <f t="shared" si="5"/>
        <v>627048</v>
      </c>
      <c r="O28" s="10">
        <f t="shared" si="2"/>
        <v>710848.52</v>
      </c>
      <c r="P28" s="16">
        <f t="shared" si="3"/>
        <v>1.1336429109095316</v>
      </c>
      <c r="Q28" s="34"/>
    </row>
    <row r="29" spans="2:17" ht="13.5">
      <c r="B29" s="7">
        <v>141</v>
      </c>
      <c r="C29" s="8" t="s">
        <v>44</v>
      </c>
      <c r="D29" s="9" t="s">
        <v>45</v>
      </c>
      <c r="E29" s="10">
        <v>34962</v>
      </c>
      <c r="F29" s="10">
        <v>27421.5</v>
      </c>
      <c r="G29" s="16">
        <f t="shared" si="4"/>
        <v>0.7843229792345976</v>
      </c>
      <c r="H29" s="7">
        <v>34962</v>
      </c>
      <c r="I29" s="10">
        <v>28185</v>
      </c>
      <c r="J29" s="16">
        <f t="shared" si="0"/>
        <v>0.8061609747726103</v>
      </c>
      <c r="K29" s="7">
        <v>35076</v>
      </c>
      <c r="L29" s="10">
        <v>27498.5</v>
      </c>
      <c r="M29" s="16">
        <f t="shared" si="1"/>
        <v>0.7839690956779565</v>
      </c>
      <c r="N29" s="10">
        <f t="shared" si="5"/>
        <v>105000</v>
      </c>
      <c r="O29" s="10">
        <f t="shared" si="2"/>
        <v>83105</v>
      </c>
      <c r="P29" s="16">
        <f t="shared" si="3"/>
        <v>0.7914761904761904</v>
      </c>
      <c r="Q29" s="34"/>
    </row>
    <row r="30" spans="2:17" ht="13.5">
      <c r="B30" s="7">
        <v>142</v>
      </c>
      <c r="C30" s="8" t="s">
        <v>46</v>
      </c>
      <c r="D30" s="9" t="s">
        <v>47</v>
      </c>
      <c r="E30" s="10">
        <v>130001</v>
      </c>
      <c r="F30" s="10">
        <v>138362.78</v>
      </c>
      <c r="G30" s="16">
        <f t="shared" si="4"/>
        <v>1.0643208898393088</v>
      </c>
      <c r="H30" s="7">
        <v>130001</v>
      </c>
      <c r="I30" s="10">
        <v>139068.8</v>
      </c>
      <c r="J30" s="16">
        <f t="shared" si="0"/>
        <v>1.069751771140222</v>
      </c>
      <c r="K30" s="7">
        <v>129998</v>
      </c>
      <c r="L30" s="10">
        <v>138642.64</v>
      </c>
      <c r="M30" s="16">
        <f t="shared" si="1"/>
        <v>1.0664982538192895</v>
      </c>
      <c r="N30" s="10">
        <f t="shared" si="5"/>
        <v>390000</v>
      </c>
      <c r="O30" s="10">
        <f t="shared" si="2"/>
        <v>416074.22</v>
      </c>
      <c r="P30" s="16">
        <f t="shared" si="3"/>
        <v>1.0668569743589742</v>
      </c>
      <c r="Q30" s="34"/>
    </row>
    <row r="31" spans="2:17" ht="13.5">
      <c r="B31" s="7">
        <v>143</v>
      </c>
      <c r="C31" s="8" t="s">
        <v>48</v>
      </c>
      <c r="D31" s="9" t="s">
        <v>49</v>
      </c>
      <c r="E31" s="10">
        <v>1100001</v>
      </c>
      <c r="F31" s="10">
        <v>823282.45</v>
      </c>
      <c r="G31" s="16">
        <f t="shared" si="4"/>
        <v>0.7484379105109904</v>
      </c>
      <c r="H31" s="7">
        <v>1100001</v>
      </c>
      <c r="I31" s="10">
        <v>671377.22</v>
      </c>
      <c r="J31" s="16">
        <f t="shared" si="0"/>
        <v>0.6103423724160251</v>
      </c>
      <c r="K31" s="7">
        <v>1099998</v>
      </c>
      <c r="L31" s="10">
        <v>668040.05</v>
      </c>
      <c r="M31" s="16">
        <f t="shared" si="1"/>
        <v>0.6073102405640738</v>
      </c>
      <c r="N31" s="10">
        <f t="shared" si="5"/>
        <v>3300000</v>
      </c>
      <c r="O31" s="10">
        <f t="shared" si="2"/>
        <v>2162699.7199999997</v>
      </c>
      <c r="P31" s="16">
        <f t="shared" si="3"/>
        <v>0.6553635515151515</v>
      </c>
      <c r="Q31" s="34"/>
    </row>
    <row r="32" spans="2:17" ht="13.5">
      <c r="B32" s="7">
        <v>144</v>
      </c>
      <c r="C32" s="8" t="s">
        <v>50</v>
      </c>
      <c r="D32" s="9" t="s">
        <v>51</v>
      </c>
      <c r="E32" s="10">
        <v>533352</v>
      </c>
      <c r="F32" s="10">
        <v>567696.7</v>
      </c>
      <c r="G32" s="16">
        <f t="shared" si="4"/>
        <v>1.0643940587079452</v>
      </c>
      <c r="H32" s="7">
        <v>532729</v>
      </c>
      <c r="I32" s="10">
        <v>614777.88</v>
      </c>
      <c r="J32" s="16">
        <f t="shared" si="0"/>
        <v>1.1540161695721465</v>
      </c>
      <c r="K32" s="7">
        <v>533135</v>
      </c>
      <c r="L32" s="10">
        <v>488824.39</v>
      </c>
      <c r="M32" s="16">
        <f t="shared" si="1"/>
        <v>0.9168866984910014</v>
      </c>
      <c r="N32" s="10">
        <f t="shared" si="5"/>
        <v>1599216</v>
      </c>
      <c r="O32" s="10">
        <f t="shared" si="2"/>
        <v>1671298.9700000002</v>
      </c>
      <c r="P32" s="16">
        <f t="shared" si="3"/>
        <v>1.0450739424818163</v>
      </c>
      <c r="Q32" s="34"/>
    </row>
    <row r="33" spans="2:17" ht="13.5">
      <c r="B33" s="7">
        <v>145</v>
      </c>
      <c r="C33" s="8" t="s">
        <v>52</v>
      </c>
      <c r="D33" s="9" t="s">
        <v>53</v>
      </c>
      <c r="E33" s="10">
        <v>3726708</v>
      </c>
      <c r="F33" s="10">
        <v>2764839.35</v>
      </c>
      <c r="G33" s="16">
        <f t="shared" si="4"/>
        <v>0.7418985737546382</v>
      </c>
      <c r="H33" s="7">
        <v>3726708</v>
      </c>
      <c r="I33" s="10">
        <v>3101324.06</v>
      </c>
      <c r="J33" s="16">
        <f t="shared" si="0"/>
        <v>0.8321886394104395</v>
      </c>
      <c r="K33" s="7">
        <v>3726707</v>
      </c>
      <c r="L33" s="10">
        <v>3042678.02</v>
      </c>
      <c r="M33" s="16">
        <f t="shared" si="1"/>
        <v>0.8164521707770426</v>
      </c>
      <c r="N33" s="10">
        <f t="shared" si="5"/>
        <v>11180123</v>
      </c>
      <c r="O33" s="10">
        <f t="shared" si="2"/>
        <v>8908841.43</v>
      </c>
      <c r="P33" s="16">
        <f t="shared" si="3"/>
        <v>0.796846459560418</v>
      </c>
      <c r="Q33" s="34"/>
    </row>
    <row r="34" spans="2:17" ht="13.5">
      <c r="B34" s="7">
        <v>146</v>
      </c>
      <c r="C34" s="8" t="s">
        <v>54</v>
      </c>
      <c r="D34" s="9" t="s">
        <v>55</v>
      </c>
      <c r="E34" s="10">
        <v>1412968</v>
      </c>
      <c r="F34" s="10">
        <v>1458732.57</v>
      </c>
      <c r="G34" s="16">
        <f t="shared" si="4"/>
        <v>1.0323889642228274</v>
      </c>
      <c r="H34" s="7">
        <v>1412968</v>
      </c>
      <c r="I34" s="10">
        <v>1503842.69</v>
      </c>
      <c r="J34" s="16">
        <f t="shared" si="0"/>
        <v>1.0643147544742697</v>
      </c>
      <c r="K34" s="7">
        <v>1412965</v>
      </c>
      <c r="L34" s="10">
        <v>1462506.98</v>
      </c>
      <c r="M34" s="16">
        <f t="shared" si="1"/>
        <v>1.0350624254670144</v>
      </c>
      <c r="N34" s="10">
        <f t="shared" si="5"/>
        <v>4238901</v>
      </c>
      <c r="O34" s="10">
        <f t="shared" si="2"/>
        <v>4425082.24</v>
      </c>
      <c r="P34" s="16">
        <f t="shared" si="3"/>
        <v>1.0439220543249301</v>
      </c>
      <c r="Q34" s="34"/>
    </row>
    <row r="35" spans="2:17" ht="13.5">
      <c r="B35" s="7">
        <v>147</v>
      </c>
      <c r="C35" s="8" t="s">
        <v>56</v>
      </c>
      <c r="D35" s="9" t="s">
        <v>57</v>
      </c>
      <c r="E35" s="10">
        <v>791675</v>
      </c>
      <c r="F35" s="10">
        <v>613616.01</v>
      </c>
      <c r="G35" s="16">
        <f t="shared" si="4"/>
        <v>0.7750857485710677</v>
      </c>
      <c r="H35" s="7">
        <v>791675</v>
      </c>
      <c r="I35" s="10">
        <v>686700.41</v>
      </c>
      <c r="J35" s="16">
        <f t="shared" si="0"/>
        <v>0.8674019136640667</v>
      </c>
      <c r="K35" s="7">
        <v>791671</v>
      </c>
      <c r="L35" s="10">
        <v>633399.17</v>
      </c>
      <c r="M35" s="16">
        <f t="shared" si="1"/>
        <v>0.800078782726663</v>
      </c>
      <c r="N35" s="10">
        <f t="shared" si="5"/>
        <v>2375021</v>
      </c>
      <c r="O35" s="10">
        <f t="shared" si="2"/>
        <v>1933715.5899999999</v>
      </c>
      <c r="P35" s="16">
        <f t="shared" si="3"/>
        <v>0.8141888387513204</v>
      </c>
      <c r="Q35" s="34"/>
    </row>
    <row r="36" spans="2:17" ht="13.5">
      <c r="B36" s="7">
        <v>148</v>
      </c>
      <c r="C36" s="8" t="s">
        <v>58</v>
      </c>
      <c r="D36" s="9" t="s">
        <v>59</v>
      </c>
      <c r="E36" s="10">
        <v>491709</v>
      </c>
      <c r="F36" s="10">
        <v>471595.54</v>
      </c>
      <c r="G36" s="16">
        <f t="shared" si="4"/>
        <v>0.9590947898045388</v>
      </c>
      <c r="H36" s="7">
        <v>491709</v>
      </c>
      <c r="I36" s="10">
        <v>514048.96</v>
      </c>
      <c r="J36" s="16">
        <f t="shared" si="0"/>
        <v>1.045433294895965</v>
      </c>
      <c r="K36" s="7">
        <v>491706</v>
      </c>
      <c r="L36" s="10">
        <v>557868.09</v>
      </c>
      <c r="M36" s="16">
        <f t="shared" si="1"/>
        <v>1.134556198216007</v>
      </c>
      <c r="N36" s="10">
        <f t="shared" si="5"/>
        <v>1475124</v>
      </c>
      <c r="O36" s="10">
        <f t="shared" si="2"/>
        <v>1543512.5899999999</v>
      </c>
      <c r="P36" s="16">
        <f t="shared" si="3"/>
        <v>1.046361248274721</v>
      </c>
      <c r="Q36" s="34"/>
    </row>
    <row r="37" spans="2:17" ht="13.5">
      <c r="B37" s="7">
        <v>149</v>
      </c>
      <c r="C37" s="8" t="s">
        <v>60</v>
      </c>
      <c r="D37" s="9" t="s">
        <v>61</v>
      </c>
      <c r="E37" s="10">
        <v>195884</v>
      </c>
      <c r="F37" s="10">
        <v>184671.88</v>
      </c>
      <c r="G37" s="16">
        <f t="shared" si="4"/>
        <v>0.9427614302342203</v>
      </c>
      <c r="H37" s="7">
        <v>195884</v>
      </c>
      <c r="I37" s="10">
        <v>173320.93</v>
      </c>
      <c r="J37" s="16">
        <f t="shared" si="0"/>
        <v>0.8848141246860386</v>
      </c>
      <c r="K37" s="7">
        <v>195884</v>
      </c>
      <c r="L37" s="10">
        <v>167072.18</v>
      </c>
      <c r="M37" s="16">
        <f t="shared" si="1"/>
        <v>0.8529138673909048</v>
      </c>
      <c r="N37" s="10">
        <f t="shared" si="5"/>
        <v>587652</v>
      </c>
      <c r="O37" s="10">
        <f t="shared" si="2"/>
        <v>525064.99</v>
      </c>
      <c r="P37" s="16">
        <f t="shared" si="3"/>
        <v>0.8934964741037212</v>
      </c>
      <c r="Q37" s="34"/>
    </row>
    <row r="38" spans="2:17" ht="13.5">
      <c r="B38" s="7">
        <v>519</v>
      </c>
      <c r="C38" s="8" t="s">
        <v>62</v>
      </c>
      <c r="D38" s="9" t="s">
        <v>63</v>
      </c>
      <c r="E38" s="10">
        <v>217605</v>
      </c>
      <c r="F38" s="10">
        <v>195642.53</v>
      </c>
      <c r="G38" s="16">
        <f t="shared" si="4"/>
        <v>0.8990718503710852</v>
      </c>
      <c r="H38" s="7">
        <v>217605</v>
      </c>
      <c r="I38" s="10">
        <v>185566.34</v>
      </c>
      <c r="J38" s="16">
        <f t="shared" si="0"/>
        <v>0.8527668941430574</v>
      </c>
      <c r="K38" s="7">
        <v>217607</v>
      </c>
      <c r="L38" s="10">
        <v>173445.05</v>
      </c>
      <c r="M38" s="16">
        <f t="shared" si="1"/>
        <v>0.7970563906491979</v>
      </c>
      <c r="N38" s="10">
        <f t="shared" si="5"/>
        <v>652817</v>
      </c>
      <c r="O38" s="10">
        <f t="shared" si="2"/>
        <v>554653.9199999999</v>
      </c>
      <c r="P38" s="16">
        <f t="shared" si="3"/>
        <v>0.8496315506489567</v>
      </c>
      <c r="Q38" s="34"/>
    </row>
    <row r="39" spans="2:17" ht="13.5">
      <c r="B39" s="7">
        <v>520</v>
      </c>
      <c r="C39" s="8" t="s">
        <v>64</v>
      </c>
      <c r="D39" s="9" t="s">
        <v>65</v>
      </c>
      <c r="E39" s="10">
        <v>300992</v>
      </c>
      <c r="F39" s="10">
        <v>404465.45</v>
      </c>
      <c r="G39" s="16">
        <f t="shared" si="4"/>
        <v>1.3437747514884117</v>
      </c>
      <c r="H39" s="7">
        <v>300992</v>
      </c>
      <c r="I39" s="10">
        <v>396098.29</v>
      </c>
      <c r="J39" s="16">
        <f t="shared" si="0"/>
        <v>1.3159761389007016</v>
      </c>
      <c r="K39" s="7">
        <v>301000</v>
      </c>
      <c r="L39" s="10">
        <v>444340.16</v>
      </c>
      <c r="M39" s="16">
        <f t="shared" si="1"/>
        <v>1.4762131561461793</v>
      </c>
      <c r="N39" s="10">
        <f t="shared" si="5"/>
        <v>902984</v>
      </c>
      <c r="O39" s="10">
        <f t="shared" si="2"/>
        <v>1244903.9</v>
      </c>
      <c r="P39" s="16">
        <f t="shared" si="3"/>
        <v>1.3786555464991628</v>
      </c>
      <c r="Q39" s="34"/>
    </row>
    <row r="40" spans="2:17" ht="13.5">
      <c r="B40" s="7">
        <v>521</v>
      </c>
      <c r="C40" s="8" t="s">
        <v>66</v>
      </c>
      <c r="D40" s="9" t="s">
        <v>67</v>
      </c>
      <c r="E40" s="10">
        <v>0</v>
      </c>
      <c r="F40" s="10">
        <v>21437.37</v>
      </c>
      <c r="G40" s="16">
        <v>1</v>
      </c>
      <c r="H40" s="7">
        <v>0</v>
      </c>
      <c r="I40" s="10">
        <v>7568.01</v>
      </c>
      <c r="J40" s="16">
        <v>1</v>
      </c>
      <c r="K40" s="7">
        <v>0</v>
      </c>
      <c r="L40" s="10">
        <v>8331.26</v>
      </c>
      <c r="M40" s="16">
        <v>1</v>
      </c>
      <c r="N40" s="10">
        <f t="shared" si="5"/>
        <v>0</v>
      </c>
      <c r="O40" s="10">
        <f t="shared" si="2"/>
        <v>37336.64</v>
      </c>
      <c r="P40" s="16">
        <v>1</v>
      </c>
      <c r="Q40" s="34"/>
    </row>
    <row r="41" spans="2:17" ht="13.5">
      <c r="B41" s="7">
        <v>522</v>
      </c>
      <c r="C41" s="8" t="s">
        <v>68</v>
      </c>
      <c r="D41" s="9" t="s">
        <v>69</v>
      </c>
      <c r="E41" s="10">
        <v>220830</v>
      </c>
      <c r="F41" s="10">
        <v>222927.79</v>
      </c>
      <c r="G41" s="16">
        <f t="shared" si="4"/>
        <v>1.0094995698048272</v>
      </c>
      <c r="H41" s="7">
        <v>220830</v>
      </c>
      <c r="I41" s="10">
        <v>244610.2</v>
      </c>
      <c r="J41" s="16">
        <f t="shared" si="0"/>
        <v>1.1076855499705656</v>
      </c>
      <c r="K41" s="7">
        <v>220870</v>
      </c>
      <c r="L41" s="10">
        <v>223004.9</v>
      </c>
      <c r="M41" s="16">
        <f t="shared" si="1"/>
        <v>1.0096658667994747</v>
      </c>
      <c r="N41" s="10">
        <f t="shared" si="5"/>
        <v>662530</v>
      </c>
      <c r="O41" s="10">
        <f t="shared" si="2"/>
        <v>690542.89</v>
      </c>
      <c r="P41" s="16">
        <f t="shared" si="3"/>
        <v>1.0422816929044723</v>
      </c>
      <c r="Q41" s="34"/>
    </row>
    <row r="42" spans="2:17" ht="13.5">
      <c r="B42" s="7">
        <v>523</v>
      </c>
      <c r="C42" s="8" t="s">
        <v>70</v>
      </c>
      <c r="D42" s="9" t="s">
        <v>71</v>
      </c>
      <c r="E42" s="10">
        <v>257223</v>
      </c>
      <c r="F42" s="10">
        <v>297448.16</v>
      </c>
      <c r="G42" s="16">
        <f t="shared" si="4"/>
        <v>1.1563824385844188</v>
      </c>
      <c r="H42" s="7">
        <v>256623</v>
      </c>
      <c r="I42" s="10">
        <v>292753.86</v>
      </c>
      <c r="J42" s="16">
        <f t="shared" si="0"/>
        <v>1.1407935376018516</v>
      </c>
      <c r="K42" s="7">
        <v>251609</v>
      </c>
      <c r="L42" s="10">
        <v>335555.04</v>
      </c>
      <c r="M42" s="16">
        <f t="shared" si="1"/>
        <v>1.333636873084826</v>
      </c>
      <c r="N42" s="10">
        <f t="shared" si="5"/>
        <v>765455</v>
      </c>
      <c r="O42" s="10">
        <f t="shared" si="2"/>
        <v>925757.06</v>
      </c>
      <c r="P42" s="16">
        <f t="shared" si="3"/>
        <v>1.209420619108896</v>
      </c>
      <c r="Q42" s="34"/>
    </row>
    <row r="43" spans="2:17" ht="13.5">
      <c r="B43" s="7">
        <v>524</v>
      </c>
      <c r="C43" s="8" t="s">
        <v>72</v>
      </c>
      <c r="D43" s="9" t="s">
        <v>73</v>
      </c>
      <c r="E43" s="10">
        <v>189844</v>
      </c>
      <c r="F43" s="10">
        <v>222074.24</v>
      </c>
      <c r="G43" s="16">
        <f t="shared" si="4"/>
        <v>1.1697722340447947</v>
      </c>
      <c r="H43" s="7">
        <v>189844</v>
      </c>
      <c r="I43" s="10">
        <v>208234.66</v>
      </c>
      <c r="J43" s="16">
        <f t="shared" si="0"/>
        <v>1.0968724847769749</v>
      </c>
      <c r="K43" s="7">
        <v>189852</v>
      </c>
      <c r="L43" s="10">
        <v>255998.45</v>
      </c>
      <c r="M43" s="16">
        <f t="shared" si="1"/>
        <v>1.34841060404947</v>
      </c>
      <c r="N43" s="10">
        <f t="shared" si="5"/>
        <v>569540</v>
      </c>
      <c r="O43" s="10">
        <f t="shared" si="2"/>
        <v>686307.3500000001</v>
      </c>
      <c r="P43" s="16">
        <f t="shared" si="3"/>
        <v>1.2050204551041193</v>
      </c>
      <c r="Q43" s="34"/>
    </row>
    <row r="44" spans="2:17" ht="13.5">
      <c r="B44" s="7">
        <v>1022</v>
      </c>
      <c r="C44" s="8" t="s">
        <v>74</v>
      </c>
      <c r="D44" s="9" t="s">
        <v>75</v>
      </c>
      <c r="E44" s="10">
        <v>16509</v>
      </c>
      <c r="F44" s="10">
        <v>23487.51</v>
      </c>
      <c r="G44" s="16">
        <f t="shared" si="4"/>
        <v>1.422709431219335</v>
      </c>
      <c r="H44" s="7">
        <v>16382</v>
      </c>
      <c r="I44" s="10">
        <v>24971.5</v>
      </c>
      <c r="J44" s="16">
        <f t="shared" si="0"/>
        <v>1.5243254791844707</v>
      </c>
      <c r="K44" s="7">
        <v>16380</v>
      </c>
      <c r="L44" s="10">
        <v>25744.5</v>
      </c>
      <c r="M44" s="16">
        <f t="shared" si="1"/>
        <v>1.5717032967032967</v>
      </c>
      <c r="N44" s="10">
        <f t="shared" si="5"/>
        <v>49271</v>
      </c>
      <c r="O44" s="10">
        <f t="shared" si="2"/>
        <v>74203.51</v>
      </c>
      <c r="P44" s="16">
        <f t="shared" si="3"/>
        <v>1.5060280895455744</v>
      </c>
      <c r="Q44" s="34"/>
    </row>
    <row r="45" spans="2:17" ht="13.5">
      <c r="B45" s="7">
        <v>1119</v>
      </c>
      <c r="C45" s="8" t="s">
        <v>76</v>
      </c>
      <c r="D45" s="11" t="s">
        <v>77</v>
      </c>
      <c r="E45" s="10">
        <v>219490</v>
      </c>
      <c r="F45" s="10">
        <v>172917.28</v>
      </c>
      <c r="G45" s="16">
        <f t="shared" si="4"/>
        <v>0.787813932297599</v>
      </c>
      <c r="H45" s="7">
        <v>216500</v>
      </c>
      <c r="I45" s="10">
        <v>185952.12</v>
      </c>
      <c r="J45" s="16">
        <f t="shared" si="0"/>
        <v>0.858901247113164</v>
      </c>
      <c r="K45" s="7">
        <v>216320</v>
      </c>
      <c r="L45" s="10">
        <v>180756.49</v>
      </c>
      <c r="M45" s="16">
        <f t="shared" si="1"/>
        <v>0.8355976793639053</v>
      </c>
      <c r="N45" s="15">
        <f t="shared" si="5"/>
        <v>652310</v>
      </c>
      <c r="O45" s="10">
        <f t="shared" si="2"/>
        <v>539625.89</v>
      </c>
      <c r="P45" s="16">
        <f t="shared" si="3"/>
        <v>0.8272537443853383</v>
      </c>
      <c r="Q45" s="34"/>
    </row>
    <row r="46" spans="2:17" ht="13.5">
      <c r="B46" s="7">
        <v>1131</v>
      </c>
      <c r="C46" s="8" t="s">
        <v>78</v>
      </c>
      <c r="D46" s="9" t="s">
        <v>79</v>
      </c>
      <c r="E46" s="10">
        <v>120952</v>
      </c>
      <c r="F46" s="10">
        <v>138800.01</v>
      </c>
      <c r="G46" s="16">
        <f t="shared" si="4"/>
        <v>1.1475627521661487</v>
      </c>
      <c r="H46" s="7">
        <v>121007</v>
      </c>
      <c r="I46" s="10">
        <v>138585.84</v>
      </c>
      <c r="J46" s="16">
        <f t="shared" si="0"/>
        <v>1.1452712652987016</v>
      </c>
      <c r="K46" s="7">
        <v>120949</v>
      </c>
      <c r="L46" s="10">
        <v>140223.56</v>
      </c>
      <c r="M46" s="16">
        <f t="shared" si="1"/>
        <v>1.1593610530058123</v>
      </c>
      <c r="N46" s="10">
        <f t="shared" si="5"/>
        <v>362908</v>
      </c>
      <c r="O46" s="10">
        <f t="shared" si="2"/>
        <v>417609.41</v>
      </c>
      <c r="P46" s="16">
        <f t="shared" si="3"/>
        <v>1.1507307912749236</v>
      </c>
      <c r="Q46" s="34"/>
    </row>
    <row r="47" spans="2:17" ht="13.5">
      <c r="B47" s="7">
        <v>1138</v>
      </c>
      <c r="C47" s="8" t="s">
        <v>80</v>
      </c>
      <c r="D47" s="9" t="s">
        <v>81</v>
      </c>
      <c r="E47" s="10">
        <v>298786</v>
      </c>
      <c r="F47" s="10">
        <v>299576.8</v>
      </c>
      <c r="G47" s="16">
        <f t="shared" si="4"/>
        <v>1.0026467103545682</v>
      </c>
      <c r="H47" s="7">
        <v>298786</v>
      </c>
      <c r="I47" s="10">
        <v>317795.37</v>
      </c>
      <c r="J47" s="16">
        <f t="shared" si="0"/>
        <v>1.063622023789602</v>
      </c>
      <c r="K47" s="7">
        <v>298784</v>
      </c>
      <c r="L47" s="10">
        <v>306335.9</v>
      </c>
      <c r="M47" s="16">
        <f t="shared" si="1"/>
        <v>1.025275449823284</v>
      </c>
      <c r="N47" s="10">
        <f t="shared" si="5"/>
        <v>896356</v>
      </c>
      <c r="O47" s="10">
        <f t="shared" si="2"/>
        <v>923708.07</v>
      </c>
      <c r="P47" s="16">
        <f t="shared" si="3"/>
        <v>1.0305147396793237</v>
      </c>
      <c r="Q47" s="34"/>
    </row>
    <row r="48" spans="2:17" ht="13.5">
      <c r="B48" s="7">
        <v>1151</v>
      </c>
      <c r="C48" s="8" t="s">
        <v>82</v>
      </c>
      <c r="D48" s="9" t="s">
        <v>83</v>
      </c>
      <c r="E48" s="10">
        <v>304741</v>
      </c>
      <c r="F48" s="10">
        <v>165884.96</v>
      </c>
      <c r="G48" s="16">
        <f t="shared" si="4"/>
        <v>0.5443473638269875</v>
      </c>
      <c r="H48" s="7">
        <v>304741</v>
      </c>
      <c r="I48" s="10">
        <v>174308.24</v>
      </c>
      <c r="J48" s="16">
        <f t="shared" si="0"/>
        <v>0.5719881473119797</v>
      </c>
      <c r="K48" s="7">
        <v>304752</v>
      </c>
      <c r="L48" s="10">
        <v>150224.79</v>
      </c>
      <c r="M48" s="16">
        <f t="shared" si="1"/>
        <v>0.49294111277366515</v>
      </c>
      <c r="N48" s="10">
        <f t="shared" si="5"/>
        <v>914234</v>
      </c>
      <c r="O48" s="10">
        <f t="shared" si="2"/>
        <v>490417.99</v>
      </c>
      <c r="P48" s="16">
        <f t="shared" si="3"/>
        <v>0.5364250181025865</v>
      </c>
      <c r="Q48" s="34"/>
    </row>
    <row r="49" spans="2:17" ht="13.5">
      <c r="B49" s="7">
        <v>1152</v>
      </c>
      <c r="C49" s="8" t="s">
        <v>84</v>
      </c>
      <c r="D49" s="9" t="s">
        <v>85</v>
      </c>
      <c r="E49" s="10">
        <v>208221</v>
      </c>
      <c r="F49" s="10">
        <v>201357.02</v>
      </c>
      <c r="G49" s="16">
        <f t="shared" si="4"/>
        <v>0.9670351213374251</v>
      </c>
      <c r="H49" s="7">
        <v>208221</v>
      </c>
      <c r="I49" s="10">
        <v>219265.94</v>
      </c>
      <c r="J49" s="16">
        <f t="shared" si="0"/>
        <v>1.0530443134938359</v>
      </c>
      <c r="K49" s="7">
        <v>208222</v>
      </c>
      <c r="L49" s="10">
        <v>185890.51</v>
      </c>
      <c r="M49" s="16">
        <f t="shared" si="1"/>
        <v>0.8927515344199941</v>
      </c>
      <c r="N49" s="10">
        <f t="shared" si="5"/>
        <v>624664</v>
      </c>
      <c r="O49" s="10">
        <f t="shared" si="2"/>
        <v>606513.47</v>
      </c>
      <c r="P49" s="16">
        <f t="shared" si="3"/>
        <v>0.9709435312423959</v>
      </c>
      <c r="Q49" s="34"/>
    </row>
    <row r="50" spans="2:17" ht="13.5">
      <c r="B50" s="7">
        <v>1153</v>
      </c>
      <c r="C50" s="8" t="s">
        <v>86</v>
      </c>
      <c r="D50" s="9" t="s">
        <v>87</v>
      </c>
      <c r="E50" s="10">
        <v>150001</v>
      </c>
      <c r="F50" s="10">
        <v>142106.5</v>
      </c>
      <c r="G50" s="16">
        <f t="shared" si="4"/>
        <v>0.9473703508643275</v>
      </c>
      <c r="H50" s="7">
        <v>150001</v>
      </c>
      <c r="I50" s="10">
        <v>167562.7</v>
      </c>
      <c r="J50" s="16">
        <f t="shared" si="0"/>
        <v>1.1170772194852034</v>
      </c>
      <c r="K50" s="7">
        <v>150000</v>
      </c>
      <c r="L50" s="10">
        <v>134668.6</v>
      </c>
      <c r="M50" s="16">
        <f t="shared" si="1"/>
        <v>0.8977906666666667</v>
      </c>
      <c r="N50" s="10">
        <f t="shared" si="5"/>
        <v>450002</v>
      </c>
      <c r="O50" s="10">
        <f t="shared" si="2"/>
        <v>444337.80000000005</v>
      </c>
      <c r="P50" s="16">
        <f t="shared" si="3"/>
        <v>0.9874129448313564</v>
      </c>
      <c r="Q50" s="34"/>
    </row>
    <row r="51" spans="2:17" ht="13.5">
      <c r="B51" s="7">
        <v>1154</v>
      </c>
      <c r="C51" s="8" t="s">
        <v>88</v>
      </c>
      <c r="D51" s="9" t="s">
        <v>89</v>
      </c>
      <c r="E51" s="10">
        <v>221675</v>
      </c>
      <c r="F51" s="10">
        <v>222920.3</v>
      </c>
      <c r="G51" s="16">
        <f t="shared" si="4"/>
        <v>1.0056176835457313</v>
      </c>
      <c r="H51" s="7">
        <v>221675</v>
      </c>
      <c r="I51" s="10">
        <v>231461.1</v>
      </c>
      <c r="J51" s="16">
        <f t="shared" si="0"/>
        <v>1.0441461599188</v>
      </c>
      <c r="K51" s="7">
        <v>221679</v>
      </c>
      <c r="L51" s="10">
        <v>202014.76</v>
      </c>
      <c r="M51" s="16">
        <f t="shared" si="1"/>
        <v>0.9112940783745868</v>
      </c>
      <c r="N51" s="10">
        <f t="shared" si="5"/>
        <v>665029</v>
      </c>
      <c r="O51" s="10">
        <f t="shared" si="2"/>
        <v>656396.16</v>
      </c>
      <c r="P51" s="16">
        <f t="shared" si="3"/>
        <v>0.98701885180947</v>
      </c>
      <c r="Q51" s="34"/>
    </row>
    <row r="52" spans="2:17" ht="13.5">
      <c r="B52" s="7">
        <v>1155</v>
      </c>
      <c r="C52" s="8" t="s">
        <v>90</v>
      </c>
      <c r="D52" s="9" t="s">
        <v>91</v>
      </c>
      <c r="E52" s="10">
        <v>220044</v>
      </c>
      <c r="F52" s="10">
        <v>177924.4</v>
      </c>
      <c r="G52" s="16">
        <f t="shared" si="4"/>
        <v>0.8085855556161494</v>
      </c>
      <c r="H52" s="7">
        <v>220044</v>
      </c>
      <c r="I52" s="10">
        <v>193238.6</v>
      </c>
      <c r="J52" s="16">
        <f t="shared" si="0"/>
        <v>0.8781816363999928</v>
      </c>
      <c r="K52" s="7">
        <v>220043</v>
      </c>
      <c r="L52" s="10">
        <v>175013.1</v>
      </c>
      <c r="M52" s="16">
        <f t="shared" si="1"/>
        <v>0.7953586344487215</v>
      </c>
      <c r="N52" s="10">
        <f t="shared" si="5"/>
        <v>660131</v>
      </c>
      <c r="O52" s="10">
        <f t="shared" si="2"/>
        <v>546176.1</v>
      </c>
      <c r="P52" s="16">
        <f t="shared" si="3"/>
        <v>0.8273753239887234</v>
      </c>
      <c r="Q52" s="34"/>
    </row>
    <row r="53" spans="2:17" ht="13.5">
      <c r="B53" s="7">
        <v>1156</v>
      </c>
      <c r="C53" s="8" t="s">
        <v>92</v>
      </c>
      <c r="D53" s="9" t="s">
        <v>93</v>
      </c>
      <c r="E53" s="10">
        <v>0</v>
      </c>
      <c r="F53" s="10">
        <v>107552.57</v>
      </c>
      <c r="G53" s="16">
        <v>1</v>
      </c>
      <c r="H53" s="7">
        <v>0</v>
      </c>
      <c r="I53" s="10">
        <v>1479.28</v>
      </c>
      <c r="J53" s="16">
        <v>1</v>
      </c>
      <c r="K53" s="7">
        <v>0</v>
      </c>
      <c r="L53" s="10">
        <v>63042.03</v>
      </c>
      <c r="M53" s="16">
        <v>1</v>
      </c>
      <c r="N53" s="10">
        <f>+E53+H53+K53</f>
        <v>0</v>
      </c>
      <c r="O53" s="10">
        <f t="shared" si="2"/>
        <v>172073.88</v>
      </c>
      <c r="P53" s="16">
        <v>1</v>
      </c>
      <c r="Q53" s="34"/>
    </row>
    <row r="54" spans="2:16" ht="13.5">
      <c r="B54" s="12"/>
      <c r="C54" s="17"/>
      <c r="D54" s="18" t="s">
        <v>94</v>
      </c>
      <c r="E54" s="19">
        <f>SUM(E10:E53)</f>
        <v>31704093.7</v>
      </c>
      <c r="F54" s="19">
        <f>SUM(F10:F53)</f>
        <v>29114417.480000004</v>
      </c>
      <c r="G54" s="20">
        <f t="shared" si="4"/>
        <v>0.9183172922555425</v>
      </c>
      <c r="H54" s="19">
        <f>SUM(H10:H53)</f>
        <v>31705889.7</v>
      </c>
      <c r="I54" s="19">
        <f>SUM(I10:I53)</f>
        <v>29135423.40000001</v>
      </c>
      <c r="J54" s="20">
        <f t="shared" si="0"/>
        <v>0.9189277978217407</v>
      </c>
      <c r="K54" s="19">
        <f>SUM(K10:K53)</f>
        <v>31168133</v>
      </c>
      <c r="L54" s="19">
        <f>SUM(L10:L53)</f>
        <v>29890961.970000006</v>
      </c>
      <c r="M54" s="20">
        <f t="shared" si="1"/>
        <v>0.9590231782571002</v>
      </c>
      <c r="N54" s="19">
        <f>SUM(N10:N53)</f>
        <v>94578116.4</v>
      </c>
      <c r="O54" s="19">
        <f>SUM(O10:O53)</f>
        <v>88140802.84999998</v>
      </c>
      <c r="P54" s="20">
        <f t="shared" si="3"/>
        <v>0.9319365430923297</v>
      </c>
    </row>
    <row r="55" spans="6:16" ht="12.75"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</sheetData>
  <mergeCells count="10">
    <mergeCell ref="D8:D9"/>
    <mergeCell ref="C8:C9"/>
    <mergeCell ref="C2:P2"/>
    <mergeCell ref="C1:P1"/>
    <mergeCell ref="C4:P4"/>
    <mergeCell ref="C3:P3"/>
    <mergeCell ref="E8:G8"/>
    <mergeCell ref="H8:J8"/>
    <mergeCell ref="K8:M8"/>
    <mergeCell ref="N8:P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rrivera</cp:lastModifiedBy>
  <cp:lastPrinted>2006-02-17T13:54:15Z</cp:lastPrinted>
  <dcterms:created xsi:type="dcterms:W3CDTF">2005-09-06T14:46:39Z</dcterms:created>
  <dcterms:modified xsi:type="dcterms:W3CDTF">2006-02-17T13:54:19Z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