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7595" windowHeight="9855" activeTab="0"/>
  </bookViews>
  <sheets>
    <sheet name="RO" sheetId="1" r:id="rId1"/>
    <sheet name="RDR" sheetId="2" r:id="rId2"/>
    <sheet name="DYT" sheetId="3" r:id="rId3"/>
    <sheet name="ROOC" sheetId="4" r:id="rId4"/>
    <sheet name="RD" sheetId="5" state="hidden" r:id="rId5"/>
  </sheets>
  <definedNames>
    <definedName name="_xlnm.Print_Area" localSheetId="2">'DYT'!$B$2:$N$48</definedName>
    <definedName name="_xlnm.Print_Area" localSheetId="4">'RD'!$B$2:$N$51</definedName>
    <definedName name="_xlnm.Print_Area" localSheetId="1">'RDR'!$B$2:$N$48</definedName>
    <definedName name="_xlnm.Print_Area" localSheetId="0">'RO'!$B$2:$M$48</definedName>
    <definedName name="_xlnm.Print_Area" localSheetId="3">'ROOC'!$B$2:$N$48</definedName>
  </definedNames>
  <calcPr fullCalcOnLoad="1"/>
</workbook>
</file>

<file path=xl/sharedStrings.xml><?xml version="1.0" encoding="utf-8"?>
<sst xmlns="http://schemas.openxmlformats.org/spreadsheetml/2006/main" count="279" uniqueCount="66">
  <si>
    <t>PRESUPUESTO</t>
  </si>
  <si>
    <t>UNIDAD EJECUTORA</t>
  </si>
  <si>
    <t>PLIEGO 011 MINISTERIO DE SALUD</t>
  </si>
  <si>
    <t>001 Administración Central</t>
  </si>
  <si>
    <t xml:space="preserve">005 Instituto Nacional de Salud Mental </t>
  </si>
  <si>
    <t>008 Instituto Nacional de Oftalmología</t>
  </si>
  <si>
    <t>009 Instituto Nacional de Rehabilitación</t>
  </si>
  <si>
    <t>010 Instituto Nacional de Salud del Niño</t>
  </si>
  <si>
    <t>011 Instituto Nacional Materno Perinatal</t>
  </si>
  <si>
    <t>015 Dirección de Salud IV Lima Este</t>
  </si>
  <si>
    <t>016 Hospital Nacional Hipólito Unanue</t>
  </si>
  <si>
    <t>017 Hospital Hermilio Valdizán</t>
  </si>
  <si>
    <t>020 Hospital Sergio Bernales</t>
  </si>
  <si>
    <t>021 Hospital Cayetano Heredia</t>
  </si>
  <si>
    <t>022 Dirección de Salud II Lima Sur</t>
  </si>
  <si>
    <t>025 Hospital de Apoyo Departamental María AuxiliadoraDirección de Salud II Lima Sur</t>
  </si>
  <si>
    <t>026 Dirección de Salud V Lima Ciudad</t>
  </si>
  <si>
    <t>027 Hospital Nacional Arzobispo Loayza</t>
  </si>
  <si>
    <t>028 Hospital Nacional Dos de Mayo</t>
  </si>
  <si>
    <t>029 Hospital de Apoyo Santa Rosa</t>
  </si>
  <si>
    <t>030 Hospital de Emergencias Casimiro Ulloa</t>
  </si>
  <si>
    <t>031 Hospital de Emergencias Pediátricas</t>
  </si>
  <si>
    <t>032 Hospital Víctor Larco Herrera</t>
  </si>
  <si>
    <t>033 Hospital Nacional Docente Madre Niño-San Bartolomé</t>
  </si>
  <si>
    <t>036 Hospital Puente Piedra y Servicios Básicos de Salud</t>
  </si>
  <si>
    <t>042 Hospital José Agurto Tello de Chosica</t>
  </si>
  <si>
    <t>043 Red de Salud San Juan de Lurigancho</t>
  </si>
  <si>
    <t>044 Red de Salud Rímac, San Martín de Porres Los Olivos</t>
  </si>
  <si>
    <t>045 Red de Salud Tupac Amaru</t>
  </si>
  <si>
    <t>046 Red de Salud Barranco Chorrillos Surco</t>
  </si>
  <si>
    <t>047 Red de Salud San Juan de Miraflores y Villa María</t>
  </si>
  <si>
    <t>048 Red de Salud Villa El Salvador, Lurín Pachacama</t>
  </si>
  <si>
    <t>049 Hospital San Juan de Lurigancho</t>
  </si>
  <si>
    <t>050 Hospital Vitarte</t>
  </si>
  <si>
    <t>053 Red de Salud Lima Ciudad</t>
  </si>
  <si>
    <t>123 Programa de Apoyo a la Reforma del Sector Salud PARSALUD</t>
  </si>
  <si>
    <t>124 Direcciòn de Abastecimientos de Recursos Estrategicos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</si>
  <si>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</si>
  <si>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</si>
  <si>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</si>
  <si>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</si>
  <si>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</si>
  <si>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</si>
  <si>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INDICADORES</t>
  </si>
  <si>
    <t>PCA
(1)</t>
  </si>
  <si>
    <t>COMPROMISO
ANUALIZADO
(2)</t>
  </si>
  <si>
    <t>(COM/PCA)
(3/1)</t>
  </si>
  <si>
    <t>(DEV/PCA)
(4/1)</t>
  </si>
  <si>
    <t>(GIR/PCA)
(5/1)</t>
  </si>
  <si>
    <t>SALDO
(1-3)</t>
  </si>
  <si>
    <t>SALDO
(1-2)</t>
  </si>
  <si>
    <t>SEGÚN FUENTE DE FINANCIAMIENTO 3: RECURSOS POR OPERACIONES OFICIALES DE CREDITO</t>
  </si>
  <si>
    <t xml:space="preserve">PCA
(1) </t>
  </si>
  <si>
    <t>SEGÚN FUENTE DE FINANCIAMIENTO 5: RECURSOS DETERMINADOS</t>
  </si>
  <si>
    <t>007 Instituto Nacional de  Ciencias Neurologicas</t>
  </si>
  <si>
    <t>COMPROMETIDO
ENE-SET
(3)</t>
  </si>
  <si>
    <t>DEVENGADO
ENE-SET
(4)</t>
  </si>
  <si>
    <t>GIRO
ENE-SET
(5)</t>
  </si>
  <si>
    <t>Fuente: Consulta Amigable y Base de Datos  MEF al 01 de Abril del 2013</t>
  </si>
  <si>
    <t>EJECUCION PRESUPUESTAL MENSUALIZADA DE GASTOS 
MINISTERIO DE SALUD 2013
AL MES DE ABRIL</t>
  </si>
  <si>
    <t>139. Instituto Nacional de Salud del Niño - San Borja</t>
  </si>
  <si>
    <t>COMPROMETIDO
ENE-OCT
(3)</t>
  </si>
  <si>
    <t>DEVENGADO
ENE-OCT
(4)</t>
  </si>
  <si>
    <t>GIRO
ENE-OCT
(5)</t>
  </si>
  <si>
    <t>PRESUPUESTO ASIGNADO 2013, PROGRAMACIÓN DE COMPROMISOS ANUALES 
Y EJECUCION PRESUPUESTAL MENSUALIZADA DE GASTOS 
MINISTERIO DE SALUD 2013
AL MES DE DICIEMBRE</t>
  </si>
  <si>
    <t>Fuente: Cierre Base de Datos  MEF al Cierre  del Mes de  Diciembre del 2013 (31.12.13)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</si>
</sst>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%"/>
    <numFmt numFmtId="165" formatCode="_ * #,##0_ ;_ * \-#,##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18"/>
      <color indexed="18"/>
      <name val="Arial Narrow"/>
      <family val="2"/>
    </font>
    <font>
      <b/>
      <sz val="12"/>
      <color indexed="8"/>
      <name val="Calibri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/>
      <right/>
      <top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3" fontId="0" fillId="0" borderId="0" xfId="0" applyNumberFormat="1" applyAlignment="1">
      <alignment vertical="center"/>
    </xf>
    <xf numFmtId="3" fontId="3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39" fillId="0" borderId="0" xfId="0" applyNumberFormat="1" applyFont="1" applyAlignment="1">
      <alignment vertical="center"/>
    </xf>
    <xf numFmtId="3" fontId="39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164" fontId="0" fillId="0" borderId="0" xfId="52" applyNumberFormat="1" applyFont="1" applyAlignment="1">
      <alignment vertical="center"/>
    </xf>
    <xf numFmtId="3" fontId="40" fillId="0" borderId="13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  <protection/>
    </xf>
    <xf numFmtId="164" fontId="39" fillId="33" borderId="10" xfId="52" applyNumberFormat="1" applyFont="1" applyFill="1" applyBorder="1" applyAlignment="1">
      <alignment vertical="center"/>
    </xf>
    <xf numFmtId="164" fontId="39" fillId="33" borderId="11" xfId="52" applyNumberFormat="1" applyFont="1" applyFill="1" applyBorder="1" applyAlignment="1">
      <alignment vertical="center"/>
    </xf>
    <xf numFmtId="164" fontId="39" fillId="33" borderId="12" xfId="52" applyNumberFormat="1" applyFont="1" applyFill="1" applyBorder="1" applyAlignment="1">
      <alignment vertical="center"/>
    </xf>
    <xf numFmtId="164" fontId="40" fillId="33" borderId="13" xfId="52" applyNumberFormat="1" applyFont="1" applyFill="1" applyBorder="1" applyAlignment="1">
      <alignment vertical="center"/>
    </xf>
    <xf numFmtId="164" fontId="39" fillId="33" borderId="14" xfId="52" applyNumberFormat="1" applyFont="1" applyFill="1" applyBorder="1" applyAlignment="1">
      <alignment vertical="center"/>
    </xf>
    <xf numFmtId="3" fontId="39" fillId="33" borderId="10" xfId="52" applyNumberFormat="1" applyFont="1" applyFill="1" applyBorder="1" applyAlignment="1">
      <alignment vertical="center"/>
    </xf>
    <xf numFmtId="3" fontId="39" fillId="33" borderId="11" xfId="52" applyNumberFormat="1" applyFont="1" applyFill="1" applyBorder="1" applyAlignment="1">
      <alignment vertical="center"/>
    </xf>
    <xf numFmtId="3" fontId="39" fillId="33" borderId="12" xfId="52" applyNumberFormat="1" applyFont="1" applyFill="1" applyBorder="1" applyAlignment="1">
      <alignment vertical="center"/>
    </xf>
    <xf numFmtId="3" fontId="40" fillId="33" borderId="13" xfId="52" applyNumberFormat="1" applyFont="1" applyFill="1" applyBorder="1" applyAlignment="1">
      <alignment vertical="center"/>
    </xf>
    <xf numFmtId="3" fontId="40" fillId="13" borderId="13" xfId="0" applyNumberFormat="1" applyFont="1" applyFill="1" applyBorder="1" applyAlignment="1">
      <alignment vertical="center"/>
    </xf>
    <xf numFmtId="3" fontId="27" fillId="34" borderId="15" xfId="0" applyNumberFormat="1" applyFont="1" applyFill="1" applyBorder="1" applyAlignment="1">
      <alignment horizontal="center" vertical="center" wrapText="1"/>
    </xf>
    <xf numFmtId="164" fontId="27" fillId="34" borderId="15" xfId="52" applyNumberFormat="1" applyFont="1" applyFill="1" applyBorder="1" applyAlignment="1">
      <alignment horizontal="center" vertical="center" wrapText="1"/>
    </xf>
    <xf numFmtId="41" fontId="23" fillId="13" borderId="11" xfId="0" applyNumberFormat="1" applyFont="1" applyFill="1" applyBorder="1" applyAlignment="1">
      <alignment vertical="center"/>
    </xf>
    <xf numFmtId="41" fontId="23" fillId="13" borderId="12" xfId="0" applyNumberFormat="1" applyFont="1" applyFill="1" applyBorder="1" applyAlignment="1">
      <alignment vertical="center"/>
    </xf>
    <xf numFmtId="3" fontId="23" fillId="0" borderId="11" xfId="0" applyNumberFormat="1" applyFont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vertical="center"/>
    </xf>
    <xf numFmtId="41" fontId="23" fillId="13" borderId="10" xfId="0" applyNumberFormat="1" applyFont="1" applyFill="1" applyBorder="1" applyAlignment="1">
      <alignment vertical="center"/>
    </xf>
    <xf numFmtId="41" fontId="23" fillId="0" borderId="11" xfId="0" applyNumberFormat="1" applyFont="1" applyBorder="1" applyAlignment="1">
      <alignment vertical="center"/>
    </xf>
    <xf numFmtId="3" fontId="23" fillId="0" borderId="12" xfId="0" applyNumberFormat="1" applyFont="1" applyBorder="1" applyAlignment="1">
      <alignment vertical="center"/>
    </xf>
    <xf numFmtId="41" fontId="23" fillId="0" borderId="12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3" fontId="0" fillId="0" borderId="0" xfId="52" applyNumberFormat="1" applyFont="1" applyAlignment="1">
      <alignment vertical="center"/>
    </xf>
    <xf numFmtId="3" fontId="39" fillId="0" borderId="0" xfId="52" applyNumberFormat="1" applyFont="1" applyAlignment="1">
      <alignment horizontal="center" vertical="center"/>
    </xf>
    <xf numFmtId="165" fontId="23" fillId="13" borderId="10" xfId="0" applyNumberFormat="1" applyFont="1" applyFill="1" applyBorder="1" applyAlignment="1">
      <alignment vertical="center"/>
    </xf>
    <xf numFmtId="3" fontId="39" fillId="0" borderId="16" xfId="0" applyNumberFormat="1" applyFont="1" applyBorder="1" applyAlignment="1">
      <alignment horizontal="right" vertical="center"/>
    </xf>
    <xf numFmtId="3" fontId="27" fillId="34" borderId="17" xfId="0" applyNumberFormat="1" applyFont="1" applyFill="1" applyBorder="1" applyAlignment="1">
      <alignment horizontal="center" vertical="center" wrapText="1"/>
    </xf>
    <xf numFmtId="3" fontId="27" fillId="34" borderId="15" xfId="0" applyNumberFormat="1" applyFont="1" applyFill="1" applyBorder="1" applyAlignment="1">
      <alignment horizontal="center" vertical="center"/>
    </xf>
    <xf numFmtId="164" fontId="27" fillId="34" borderId="17" xfId="52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  <protection/>
    </xf>
    <xf numFmtId="3" fontId="27" fillId="34" borderId="18" xfId="0" applyNumberFormat="1" applyFont="1" applyFill="1" applyBorder="1" applyAlignment="1">
      <alignment horizontal="center" vertical="center" wrapText="1"/>
    </xf>
    <xf numFmtId="3" fontId="27" fillId="34" borderId="19" xfId="0" applyNumberFormat="1" applyFont="1" applyFill="1" applyBorder="1" applyAlignment="1">
      <alignment horizontal="center" vertical="center"/>
    </xf>
    <xf numFmtId="3" fontId="27" fillId="34" borderId="17" xfId="0" applyNumberFormat="1" applyFont="1" applyFill="1" applyBorder="1" applyAlignment="1">
      <alignment horizontal="center" vertical="center"/>
    </xf>
    <xf numFmtId="3" fontId="27" fillId="34" borderId="20" xfId="0" applyNumberFormat="1" applyFont="1" applyFill="1" applyBorder="1" applyAlignment="1">
      <alignment horizontal="center" vertical="center"/>
    </xf>
    <xf numFmtId="3" fontId="27" fillId="34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</xdr:row>
      <xdr:rowOff>228600</xdr:rowOff>
    </xdr:from>
    <xdr:to>
      <xdr:col>1</xdr:col>
      <xdr:colOff>1285875</xdr:colOff>
      <xdr:row>1</xdr:row>
      <xdr:rowOff>1152525</xdr:rowOff>
    </xdr:to>
    <xdr:pic>
      <xdr:nvPicPr>
        <xdr:cNvPr id="1" name="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41910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942975</xdr:colOff>
      <xdr:row>1</xdr:row>
      <xdr:rowOff>914400</xdr:rowOff>
    </xdr:to>
    <xdr:pic>
      <xdr:nvPicPr>
        <xdr:cNvPr id="1" name="9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5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942975</xdr:colOff>
      <xdr:row>1</xdr:row>
      <xdr:rowOff>914400</xdr:rowOff>
    </xdr:to>
    <xdr:pic>
      <xdr:nvPicPr>
        <xdr:cNvPr id="1" name="1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5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942975</xdr:colOff>
      <xdr:row>1</xdr:row>
      <xdr:rowOff>914400</xdr:rowOff>
    </xdr:to>
    <xdr:pic>
      <xdr:nvPicPr>
        <xdr:cNvPr id="1" name="9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5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" name="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" name="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4" name="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5" name="5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6" name="6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7" name="7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8" name="8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9" name="9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0" name="10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1" name="1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Q4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5.851562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15625" style="1" hidden="1" customWidth="1"/>
    <col min="8" max="8" width="15.7109375" style="1" customWidth="1"/>
    <col min="9" max="9" width="15.7109375" style="1" hidden="1" customWidth="1"/>
    <col min="10" max="10" width="12.7109375" style="1" hidden="1" customWidth="1"/>
    <col min="11" max="11" width="12.7109375" style="1" customWidth="1"/>
    <col min="12" max="12" width="12.7109375" style="12" hidden="1" customWidth="1"/>
    <col min="13" max="13" width="15.28125" style="1" hidden="1" customWidth="1"/>
    <col min="14" max="14" width="15.00390625" style="1" customWidth="1"/>
    <col min="15" max="15" width="13.421875" style="38" bestFit="1" customWidth="1"/>
    <col min="16" max="16" width="13.421875" style="0" bestFit="1" customWidth="1"/>
    <col min="21" max="16384" width="11.421875" style="1" customWidth="1"/>
  </cols>
  <sheetData>
    <row r="2" spans="2:14" ht="105" customHeight="1">
      <c r="B2" s="45" t="s">
        <v>64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2:14" ht="15.75" customHeigh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ht="15.75">
      <c r="B4" s="2" t="s">
        <v>40</v>
      </c>
    </row>
    <row r="5" ht="15">
      <c r="B5" s="3" t="s">
        <v>2</v>
      </c>
    </row>
    <row r="7" spans="2:12" ht="15">
      <c r="B7" s="4"/>
      <c r="J7" s="41"/>
      <c r="K7" s="41"/>
      <c r="L7" s="41"/>
    </row>
    <row r="8" spans="2:15" s="5" customFormat="1" ht="15" customHeight="1">
      <c r="B8" s="49" t="s">
        <v>1</v>
      </c>
      <c r="C8" s="48" t="s">
        <v>0</v>
      </c>
      <c r="D8" s="48"/>
      <c r="E8" s="42" t="s">
        <v>52</v>
      </c>
      <c r="F8" s="42" t="s">
        <v>45</v>
      </c>
      <c r="G8" s="42" t="s">
        <v>61</v>
      </c>
      <c r="H8" s="42" t="s">
        <v>62</v>
      </c>
      <c r="I8" s="42" t="s">
        <v>63</v>
      </c>
      <c r="J8" s="44" t="s">
        <v>43</v>
      </c>
      <c r="K8" s="44"/>
      <c r="L8" s="44"/>
      <c r="M8" s="42" t="s">
        <v>49</v>
      </c>
      <c r="N8" s="46" t="s">
        <v>50</v>
      </c>
      <c r="O8" s="39"/>
    </row>
    <row r="9" spans="2:15" s="5" customFormat="1" ht="40.5" customHeight="1">
      <c r="B9" s="50"/>
      <c r="C9" s="25" t="s">
        <v>38</v>
      </c>
      <c r="D9" s="25" t="s">
        <v>37</v>
      </c>
      <c r="E9" s="43"/>
      <c r="F9" s="43"/>
      <c r="G9" s="43"/>
      <c r="H9" s="43"/>
      <c r="I9" s="43"/>
      <c r="J9" s="25" t="s">
        <v>46</v>
      </c>
      <c r="K9" s="25" t="s">
        <v>47</v>
      </c>
      <c r="L9" s="26" t="s">
        <v>48</v>
      </c>
      <c r="M9" s="43"/>
      <c r="N9" s="47"/>
      <c r="O9" s="39"/>
    </row>
    <row r="10" spans="2:17" ht="19.5" customHeight="1">
      <c r="B10" s="6" t="s">
        <v>3</v>
      </c>
      <c r="C10" s="9">
        <v>1331406007</v>
      </c>
      <c r="D10" s="9">
        <v>760465799</v>
      </c>
      <c r="E10" s="40">
        <v>738343973</v>
      </c>
      <c r="F10" s="32">
        <v>726530983.31</v>
      </c>
      <c r="G10" s="31"/>
      <c r="H10" s="31">
        <v>725752528.6099997</v>
      </c>
      <c r="I10" s="31">
        <v>0</v>
      </c>
      <c r="J10" s="15">
        <f>IF(ISERROR(+G10/E10)=TRUE,0,++G10/E10)</f>
        <v>0</v>
      </c>
      <c r="K10" s="15">
        <f aca="true" t="shared" si="0" ref="K10:K46">IF(ISERROR(+H10/E10)=TRUE,0,++H10/E10)</f>
        <v>0.9829463707290256</v>
      </c>
      <c r="L10" s="15">
        <f aca="true" t="shared" si="1" ref="L10:L46">IF(ISERROR(+I10/E10)=TRUE,0,++I10/E10)</f>
        <v>0</v>
      </c>
      <c r="M10" s="20">
        <f>IF(ISERROR(+E10-G10)=TRUE,0,++E10-G10)</f>
        <v>738343973</v>
      </c>
      <c r="N10" s="20">
        <f>IF(ISERROR(+E10-F10)=TRUE,0,++E10-F10)</f>
        <v>11812989.690000057</v>
      </c>
      <c r="P10" s="38"/>
      <c r="Q10" s="37"/>
    </row>
    <row r="11" spans="2:17" ht="19.5" customHeight="1">
      <c r="B11" s="7" t="s">
        <v>4</v>
      </c>
      <c r="C11" s="10">
        <v>26439321</v>
      </c>
      <c r="D11" s="10">
        <v>28979385</v>
      </c>
      <c r="E11" s="27">
        <v>28919611</v>
      </c>
      <c r="F11" s="27">
        <v>28903080.21</v>
      </c>
      <c r="G11" s="33"/>
      <c r="H11" s="33">
        <v>28903207.07000002</v>
      </c>
      <c r="I11" s="33">
        <v>0</v>
      </c>
      <c r="J11" s="16">
        <f aca="true" t="shared" si="2" ref="J11:J46">IF(ISERROR(+G11/E11)=TRUE,0,++G11/E11)</f>
        <v>0</v>
      </c>
      <c r="K11" s="16">
        <f t="shared" si="0"/>
        <v>0.9994327748737706</v>
      </c>
      <c r="L11" s="16">
        <f t="shared" si="1"/>
        <v>0</v>
      </c>
      <c r="M11" s="21">
        <f aca="true" t="shared" si="3" ref="M11:M45">IF(ISERROR(+E11-G11)=TRUE,0,++E11-G11)</f>
        <v>28919611</v>
      </c>
      <c r="N11" s="21">
        <f aca="true" t="shared" si="4" ref="N11:N46">IF(ISERROR(+E11-F11)=TRUE,0,++E11-F11)</f>
        <v>16530.789999999106</v>
      </c>
      <c r="P11" s="38"/>
      <c r="Q11" s="37"/>
    </row>
    <row r="12" spans="2:14" ht="19.5" customHeight="1">
      <c r="B12" s="7" t="s">
        <v>54</v>
      </c>
      <c r="C12" s="10">
        <v>31800764</v>
      </c>
      <c r="D12" s="10">
        <v>34958886</v>
      </c>
      <c r="E12" s="27">
        <v>34958886</v>
      </c>
      <c r="F12" s="27">
        <v>34495035.239999995</v>
      </c>
      <c r="G12" s="33"/>
      <c r="H12" s="33">
        <v>34502901.11000001</v>
      </c>
      <c r="I12" s="33">
        <v>0</v>
      </c>
      <c r="J12" s="16">
        <f t="shared" si="2"/>
        <v>0</v>
      </c>
      <c r="K12" s="16">
        <f t="shared" si="0"/>
        <v>0.9869565383176113</v>
      </c>
      <c r="L12" s="16">
        <f t="shared" si="1"/>
        <v>0</v>
      </c>
      <c r="M12" s="21">
        <f t="shared" si="3"/>
        <v>34958886</v>
      </c>
      <c r="N12" s="21">
        <f t="shared" si="4"/>
        <v>463850.76000000536</v>
      </c>
    </row>
    <row r="13" spans="2:14" ht="19.5" customHeight="1">
      <c r="B13" s="7" t="s">
        <v>5</v>
      </c>
      <c r="C13" s="10">
        <v>17936248</v>
      </c>
      <c r="D13" s="10">
        <v>20890547</v>
      </c>
      <c r="E13" s="27">
        <v>20380526</v>
      </c>
      <c r="F13" s="27">
        <v>20364594.94</v>
      </c>
      <c r="G13" s="33"/>
      <c r="H13" s="33">
        <v>20354748.94</v>
      </c>
      <c r="I13" s="33">
        <v>0</v>
      </c>
      <c r="J13" s="16">
        <f t="shared" si="2"/>
        <v>0</v>
      </c>
      <c r="K13" s="16">
        <f t="shared" si="0"/>
        <v>0.9987352112501906</v>
      </c>
      <c r="L13" s="16">
        <f t="shared" si="1"/>
        <v>0</v>
      </c>
      <c r="M13" s="21">
        <f t="shared" si="3"/>
        <v>20380526</v>
      </c>
      <c r="N13" s="21">
        <f t="shared" si="4"/>
        <v>15931.059999998659</v>
      </c>
    </row>
    <row r="14" spans="2:14" ht="19.5" customHeight="1">
      <c r="B14" s="7" t="s">
        <v>6</v>
      </c>
      <c r="C14" s="10">
        <v>32077283</v>
      </c>
      <c r="D14" s="10">
        <v>51585977</v>
      </c>
      <c r="E14" s="27">
        <v>51490299</v>
      </c>
      <c r="F14" s="27">
        <v>43339084.92</v>
      </c>
      <c r="G14" s="33"/>
      <c r="H14" s="33">
        <v>43291513.45000001</v>
      </c>
      <c r="I14" s="33">
        <v>0</v>
      </c>
      <c r="J14" s="16">
        <f t="shared" si="2"/>
        <v>0</v>
      </c>
      <c r="K14" s="16">
        <f t="shared" si="0"/>
        <v>0.8407702866514721</v>
      </c>
      <c r="L14" s="16">
        <f t="shared" si="1"/>
        <v>0</v>
      </c>
      <c r="M14" s="21">
        <f t="shared" si="3"/>
        <v>51490299</v>
      </c>
      <c r="N14" s="21">
        <f t="shared" si="4"/>
        <v>8151214.079999998</v>
      </c>
    </row>
    <row r="15" spans="2:14" ht="19.5" customHeight="1">
      <c r="B15" s="7" t="s">
        <v>7</v>
      </c>
      <c r="C15" s="10">
        <v>114506070</v>
      </c>
      <c r="D15" s="10">
        <v>155310521</v>
      </c>
      <c r="E15" s="27">
        <v>155310521</v>
      </c>
      <c r="F15" s="27">
        <v>154808519.07</v>
      </c>
      <c r="G15" s="33"/>
      <c r="H15" s="33">
        <v>154981461.39999995</v>
      </c>
      <c r="I15" s="33">
        <v>0</v>
      </c>
      <c r="J15" s="16">
        <f t="shared" si="2"/>
        <v>0</v>
      </c>
      <c r="K15" s="16">
        <f t="shared" si="0"/>
        <v>0.9978812794015413</v>
      </c>
      <c r="L15" s="16">
        <f t="shared" si="1"/>
        <v>0</v>
      </c>
      <c r="M15" s="21">
        <f t="shared" si="3"/>
        <v>155310521</v>
      </c>
      <c r="N15" s="21">
        <f t="shared" si="4"/>
        <v>502001.93000000715</v>
      </c>
    </row>
    <row r="16" spans="2:14" ht="19.5" customHeight="1">
      <c r="B16" s="7" t="s">
        <v>8</v>
      </c>
      <c r="C16" s="10">
        <v>76591604</v>
      </c>
      <c r="D16" s="10">
        <v>99911752</v>
      </c>
      <c r="E16" s="27">
        <v>99911752</v>
      </c>
      <c r="F16" s="27">
        <v>99664949.78999999</v>
      </c>
      <c r="G16" s="33"/>
      <c r="H16" s="33">
        <v>99661417.75999998</v>
      </c>
      <c r="I16" s="33">
        <v>0</v>
      </c>
      <c r="J16" s="16">
        <f t="shared" si="2"/>
        <v>0</v>
      </c>
      <c r="K16" s="16">
        <f t="shared" si="0"/>
        <v>0.9974944464991463</v>
      </c>
      <c r="L16" s="16">
        <f t="shared" si="1"/>
        <v>0</v>
      </c>
      <c r="M16" s="21">
        <f t="shared" si="3"/>
        <v>99911752</v>
      </c>
      <c r="N16" s="21">
        <f t="shared" si="4"/>
        <v>246802.21000000834</v>
      </c>
    </row>
    <row r="17" spans="2:14" ht="19.5" customHeight="1">
      <c r="B17" s="7" t="s">
        <v>9</v>
      </c>
      <c r="C17" s="10">
        <v>84976962</v>
      </c>
      <c r="D17" s="10">
        <v>97424902</v>
      </c>
      <c r="E17" s="27">
        <v>97386353</v>
      </c>
      <c r="F17" s="27">
        <v>94859693.47</v>
      </c>
      <c r="G17" s="33"/>
      <c r="H17" s="33">
        <v>94509679.00000009</v>
      </c>
      <c r="I17" s="33">
        <v>0</v>
      </c>
      <c r="J17" s="16">
        <f t="shared" si="2"/>
        <v>0</v>
      </c>
      <c r="K17" s="16">
        <f t="shared" si="0"/>
        <v>0.9704612205777958</v>
      </c>
      <c r="L17" s="16">
        <f t="shared" si="1"/>
        <v>0</v>
      </c>
      <c r="M17" s="21">
        <f t="shared" si="3"/>
        <v>97386353</v>
      </c>
      <c r="N17" s="21">
        <f t="shared" si="4"/>
        <v>2526659.530000001</v>
      </c>
    </row>
    <row r="18" spans="2:14" ht="19.5" customHeight="1">
      <c r="B18" s="7" t="s">
        <v>10</v>
      </c>
      <c r="C18" s="10">
        <v>153897605</v>
      </c>
      <c r="D18" s="10">
        <v>107563009</v>
      </c>
      <c r="E18" s="27">
        <v>107362936</v>
      </c>
      <c r="F18" s="27">
        <v>106355537.50999999</v>
      </c>
      <c r="G18" s="33"/>
      <c r="H18" s="33">
        <v>106204621.71000001</v>
      </c>
      <c r="I18" s="33">
        <v>0</v>
      </c>
      <c r="J18" s="16">
        <f t="shared" si="2"/>
        <v>0</v>
      </c>
      <c r="K18" s="16">
        <f t="shared" si="0"/>
        <v>0.9892112275133759</v>
      </c>
      <c r="L18" s="16">
        <f t="shared" si="1"/>
        <v>0</v>
      </c>
      <c r="M18" s="21">
        <f t="shared" si="3"/>
        <v>107362936</v>
      </c>
      <c r="N18" s="21">
        <f t="shared" si="4"/>
        <v>1007398.4900000095</v>
      </c>
    </row>
    <row r="19" spans="2:14" ht="19.5" customHeight="1">
      <c r="B19" s="7" t="s">
        <v>11</v>
      </c>
      <c r="C19" s="10">
        <v>26409111</v>
      </c>
      <c r="D19" s="10">
        <v>31982108</v>
      </c>
      <c r="E19" s="27">
        <v>31982108</v>
      </c>
      <c r="F19" s="27">
        <v>31843117.86</v>
      </c>
      <c r="G19" s="33"/>
      <c r="H19" s="33">
        <v>31752304.179999992</v>
      </c>
      <c r="I19" s="33">
        <v>0</v>
      </c>
      <c r="J19" s="16">
        <f t="shared" si="2"/>
        <v>0</v>
      </c>
      <c r="K19" s="16">
        <f t="shared" si="0"/>
        <v>0.9928146130955469</v>
      </c>
      <c r="L19" s="16">
        <f t="shared" si="1"/>
        <v>0</v>
      </c>
      <c r="M19" s="21">
        <f t="shared" si="3"/>
        <v>31982108</v>
      </c>
      <c r="N19" s="21">
        <f t="shared" si="4"/>
        <v>138990.1400000006</v>
      </c>
    </row>
    <row r="20" spans="2:14" ht="19.5" customHeight="1">
      <c r="B20" s="7" t="s">
        <v>12</v>
      </c>
      <c r="C20" s="10">
        <v>50160567</v>
      </c>
      <c r="D20" s="10">
        <v>60919213</v>
      </c>
      <c r="E20" s="27">
        <v>60919213</v>
      </c>
      <c r="F20" s="27">
        <v>59839933.2</v>
      </c>
      <c r="G20" s="33"/>
      <c r="H20" s="33">
        <v>59602907.18000002</v>
      </c>
      <c r="I20" s="33">
        <v>0</v>
      </c>
      <c r="J20" s="16">
        <f t="shared" si="2"/>
        <v>0</v>
      </c>
      <c r="K20" s="16">
        <f t="shared" si="0"/>
        <v>0.9783925997205516</v>
      </c>
      <c r="L20" s="16">
        <f t="shared" si="1"/>
        <v>0</v>
      </c>
      <c r="M20" s="21">
        <f t="shared" si="3"/>
        <v>60919213</v>
      </c>
      <c r="N20" s="21">
        <f t="shared" si="4"/>
        <v>1079279.799999997</v>
      </c>
    </row>
    <row r="21" spans="2:14" ht="19.5" customHeight="1">
      <c r="B21" s="7" t="s">
        <v>13</v>
      </c>
      <c r="C21" s="10">
        <v>80774619</v>
      </c>
      <c r="D21" s="10">
        <v>115185307</v>
      </c>
      <c r="E21" s="27">
        <v>115185307</v>
      </c>
      <c r="F21" s="27">
        <v>114653529.93</v>
      </c>
      <c r="G21" s="33"/>
      <c r="H21" s="33">
        <v>114587522.56000006</v>
      </c>
      <c r="I21" s="33">
        <v>0</v>
      </c>
      <c r="J21" s="16">
        <f t="shared" si="2"/>
        <v>0</v>
      </c>
      <c r="K21" s="16">
        <f t="shared" si="0"/>
        <v>0.9948102370383062</v>
      </c>
      <c r="L21" s="16">
        <f t="shared" si="1"/>
        <v>0</v>
      </c>
      <c r="M21" s="21">
        <f t="shared" si="3"/>
        <v>115185307</v>
      </c>
      <c r="N21" s="21">
        <f t="shared" si="4"/>
        <v>531777.0699999928</v>
      </c>
    </row>
    <row r="22" spans="2:14" ht="19.5" customHeight="1">
      <c r="B22" s="7" t="s">
        <v>14</v>
      </c>
      <c r="C22" s="10">
        <v>32309996</v>
      </c>
      <c r="D22" s="10">
        <v>30508649</v>
      </c>
      <c r="E22" s="27">
        <v>30508649</v>
      </c>
      <c r="F22" s="27">
        <v>28644637.89</v>
      </c>
      <c r="G22" s="33"/>
      <c r="H22" s="33">
        <v>28634913.710000005</v>
      </c>
      <c r="I22" s="33">
        <v>0</v>
      </c>
      <c r="J22" s="16">
        <f t="shared" si="2"/>
        <v>0</v>
      </c>
      <c r="K22" s="16">
        <f t="shared" si="0"/>
        <v>0.9385834721819378</v>
      </c>
      <c r="L22" s="16">
        <f t="shared" si="1"/>
        <v>0</v>
      </c>
      <c r="M22" s="21">
        <f t="shared" si="3"/>
        <v>30508649</v>
      </c>
      <c r="N22" s="21">
        <f t="shared" si="4"/>
        <v>1864011.1099999994</v>
      </c>
    </row>
    <row r="23" spans="2:14" ht="19.5" customHeight="1">
      <c r="B23" s="7" t="s">
        <v>15</v>
      </c>
      <c r="C23" s="10">
        <v>78832038</v>
      </c>
      <c r="D23" s="10">
        <v>93029163</v>
      </c>
      <c r="E23" s="27">
        <v>92919859</v>
      </c>
      <c r="F23" s="27">
        <v>91195226.27</v>
      </c>
      <c r="G23" s="33"/>
      <c r="H23" s="33">
        <v>90852786.72999999</v>
      </c>
      <c r="I23" s="33">
        <v>0</v>
      </c>
      <c r="J23" s="16">
        <f t="shared" si="2"/>
        <v>0</v>
      </c>
      <c r="K23" s="16">
        <f t="shared" si="0"/>
        <v>0.9777542465922165</v>
      </c>
      <c r="L23" s="16">
        <f t="shared" si="1"/>
        <v>0</v>
      </c>
      <c r="M23" s="21">
        <f t="shared" si="3"/>
        <v>92919859</v>
      </c>
      <c r="N23" s="21">
        <f t="shared" si="4"/>
        <v>1724632.7300000042</v>
      </c>
    </row>
    <row r="24" spans="2:14" ht="19.5" customHeight="1">
      <c r="B24" s="7" t="s">
        <v>16</v>
      </c>
      <c r="C24" s="10">
        <v>30861292</v>
      </c>
      <c r="D24" s="10">
        <v>22256205</v>
      </c>
      <c r="E24" s="27">
        <v>21692335</v>
      </c>
      <c r="F24" s="27">
        <v>21565428.17</v>
      </c>
      <c r="G24" s="33"/>
      <c r="H24" s="33">
        <v>21529690.56</v>
      </c>
      <c r="I24" s="33">
        <v>0</v>
      </c>
      <c r="J24" s="16">
        <f t="shared" si="2"/>
        <v>0</v>
      </c>
      <c r="K24" s="16">
        <f t="shared" si="0"/>
        <v>0.9925022161053662</v>
      </c>
      <c r="L24" s="16">
        <f t="shared" si="1"/>
        <v>0</v>
      </c>
      <c r="M24" s="21">
        <f t="shared" si="3"/>
        <v>21692335</v>
      </c>
      <c r="N24" s="21">
        <f t="shared" si="4"/>
        <v>126906.82999999821</v>
      </c>
    </row>
    <row r="25" spans="2:14" ht="19.5" customHeight="1">
      <c r="B25" s="7" t="s">
        <v>17</v>
      </c>
      <c r="C25" s="10">
        <v>102290680</v>
      </c>
      <c r="D25" s="10">
        <v>141402209</v>
      </c>
      <c r="E25" s="27">
        <v>141302744</v>
      </c>
      <c r="F25" s="27">
        <v>138690335</v>
      </c>
      <c r="G25" s="33"/>
      <c r="H25" s="33">
        <v>137826941.27</v>
      </c>
      <c r="I25" s="33">
        <v>0</v>
      </c>
      <c r="J25" s="16">
        <f t="shared" si="2"/>
        <v>0</v>
      </c>
      <c r="K25" s="16">
        <f t="shared" si="0"/>
        <v>0.9754017322551076</v>
      </c>
      <c r="L25" s="16">
        <f t="shared" si="1"/>
        <v>0</v>
      </c>
      <c r="M25" s="21">
        <f t="shared" si="3"/>
        <v>141302744</v>
      </c>
      <c r="N25" s="21">
        <f t="shared" si="4"/>
        <v>2612409</v>
      </c>
    </row>
    <row r="26" spans="2:14" ht="19.5" customHeight="1">
      <c r="B26" s="7" t="s">
        <v>18</v>
      </c>
      <c r="C26" s="10">
        <v>96659993</v>
      </c>
      <c r="D26" s="10">
        <v>127878631</v>
      </c>
      <c r="E26" s="27">
        <v>127813171</v>
      </c>
      <c r="F26" s="27">
        <v>127069122.97999999</v>
      </c>
      <c r="G26" s="33"/>
      <c r="H26" s="33">
        <v>127021328.79999995</v>
      </c>
      <c r="I26" s="33">
        <v>0</v>
      </c>
      <c r="J26" s="16">
        <f t="shared" si="2"/>
        <v>0</v>
      </c>
      <c r="K26" s="16">
        <f t="shared" si="0"/>
        <v>0.993804690128531</v>
      </c>
      <c r="L26" s="16">
        <f t="shared" si="1"/>
        <v>0</v>
      </c>
      <c r="M26" s="21">
        <f t="shared" si="3"/>
        <v>127813171</v>
      </c>
      <c r="N26" s="21">
        <f t="shared" si="4"/>
        <v>744048.0200000107</v>
      </c>
    </row>
    <row r="27" spans="2:14" ht="19.5" customHeight="1">
      <c r="B27" s="7" t="s">
        <v>19</v>
      </c>
      <c r="C27" s="10">
        <v>53463215</v>
      </c>
      <c r="D27" s="10">
        <v>72409424</v>
      </c>
      <c r="E27" s="27">
        <v>72226433</v>
      </c>
      <c r="F27" s="27">
        <v>71512849.62</v>
      </c>
      <c r="G27" s="33"/>
      <c r="H27" s="33">
        <v>71491444.33999999</v>
      </c>
      <c r="I27" s="33">
        <v>0</v>
      </c>
      <c r="J27" s="16">
        <f t="shared" si="2"/>
        <v>0</v>
      </c>
      <c r="K27" s="16">
        <f t="shared" si="0"/>
        <v>0.9898238272406445</v>
      </c>
      <c r="L27" s="16">
        <f t="shared" si="1"/>
        <v>0</v>
      </c>
      <c r="M27" s="21">
        <f t="shared" si="3"/>
        <v>72226433</v>
      </c>
      <c r="N27" s="21">
        <f t="shared" si="4"/>
        <v>713583.3799999952</v>
      </c>
    </row>
    <row r="28" spans="2:14" ht="19.5" customHeight="1">
      <c r="B28" s="7" t="s">
        <v>20</v>
      </c>
      <c r="C28" s="10">
        <v>30452248</v>
      </c>
      <c r="D28" s="10">
        <v>44037071</v>
      </c>
      <c r="E28" s="27">
        <v>43857045</v>
      </c>
      <c r="F28" s="27">
        <v>43485930.99</v>
      </c>
      <c r="G28" s="33"/>
      <c r="H28" s="33">
        <v>43555872.52</v>
      </c>
      <c r="I28" s="33">
        <v>0</v>
      </c>
      <c r="J28" s="16">
        <f t="shared" si="2"/>
        <v>0</v>
      </c>
      <c r="K28" s="16">
        <f t="shared" si="0"/>
        <v>0.9931328597264135</v>
      </c>
      <c r="L28" s="16">
        <f t="shared" si="1"/>
        <v>0</v>
      </c>
      <c r="M28" s="21">
        <f t="shared" si="3"/>
        <v>43857045</v>
      </c>
      <c r="N28" s="21">
        <f t="shared" si="4"/>
        <v>371114.0099999979</v>
      </c>
    </row>
    <row r="29" spans="2:14" ht="19.5" customHeight="1">
      <c r="B29" s="7" t="s">
        <v>21</v>
      </c>
      <c r="C29" s="10">
        <v>27272509</v>
      </c>
      <c r="D29" s="10">
        <v>30887774</v>
      </c>
      <c r="E29" s="27">
        <v>30887774</v>
      </c>
      <c r="F29" s="27">
        <v>30848590.049999997</v>
      </c>
      <c r="G29" s="33"/>
      <c r="H29" s="33">
        <v>30847301.88999999</v>
      </c>
      <c r="I29" s="33">
        <v>0</v>
      </c>
      <c r="J29" s="16">
        <f t="shared" si="2"/>
        <v>0</v>
      </c>
      <c r="K29" s="16">
        <f t="shared" si="0"/>
        <v>0.9986897045413499</v>
      </c>
      <c r="L29" s="16">
        <f t="shared" si="1"/>
        <v>0</v>
      </c>
      <c r="M29" s="21">
        <f t="shared" si="3"/>
        <v>30887774</v>
      </c>
      <c r="N29" s="21">
        <f t="shared" si="4"/>
        <v>39183.95000000298</v>
      </c>
    </row>
    <row r="30" spans="2:14" ht="19.5" customHeight="1">
      <c r="B30" s="7" t="s">
        <v>22</v>
      </c>
      <c r="C30" s="10">
        <v>41294681</v>
      </c>
      <c r="D30" s="10">
        <v>53972889</v>
      </c>
      <c r="E30" s="27">
        <v>52266933</v>
      </c>
      <c r="F30" s="27">
        <v>51567693.6</v>
      </c>
      <c r="G30" s="33"/>
      <c r="H30" s="33">
        <v>51567833.600000024</v>
      </c>
      <c r="I30" s="33">
        <v>0</v>
      </c>
      <c r="J30" s="16">
        <f t="shared" si="2"/>
        <v>0</v>
      </c>
      <c r="K30" s="16">
        <f t="shared" si="0"/>
        <v>0.9866244418818304</v>
      </c>
      <c r="L30" s="16">
        <f t="shared" si="1"/>
        <v>0</v>
      </c>
      <c r="M30" s="21">
        <f t="shared" si="3"/>
        <v>52266933</v>
      </c>
      <c r="N30" s="21">
        <f t="shared" si="4"/>
        <v>699239.3999999985</v>
      </c>
    </row>
    <row r="31" spans="2:14" ht="19.5" customHeight="1">
      <c r="B31" s="7" t="s">
        <v>23</v>
      </c>
      <c r="C31" s="10">
        <v>61555245</v>
      </c>
      <c r="D31" s="10">
        <v>82537020</v>
      </c>
      <c r="E31" s="27">
        <v>81946933</v>
      </c>
      <c r="F31" s="27">
        <v>73250551.5</v>
      </c>
      <c r="G31" s="33"/>
      <c r="H31" s="33">
        <v>81343545.44999996</v>
      </c>
      <c r="I31" s="33">
        <v>0</v>
      </c>
      <c r="J31" s="16">
        <f t="shared" si="2"/>
        <v>0</v>
      </c>
      <c r="K31" s="16">
        <f t="shared" si="0"/>
        <v>0.9926368501186</v>
      </c>
      <c r="L31" s="16">
        <f t="shared" si="1"/>
        <v>0</v>
      </c>
      <c r="M31" s="21">
        <f t="shared" si="3"/>
        <v>81946933</v>
      </c>
      <c r="N31" s="21">
        <f t="shared" si="4"/>
        <v>8696381.5</v>
      </c>
    </row>
    <row r="32" spans="2:14" ht="19.5" customHeight="1">
      <c r="B32" s="7" t="s">
        <v>24</v>
      </c>
      <c r="C32" s="10">
        <v>34810480</v>
      </c>
      <c r="D32" s="10">
        <v>45444589</v>
      </c>
      <c r="E32" s="27">
        <v>45444589</v>
      </c>
      <c r="F32" s="27">
        <v>45403265.34</v>
      </c>
      <c r="G32" s="33"/>
      <c r="H32" s="33">
        <v>45303815.36000001</v>
      </c>
      <c r="I32" s="33">
        <v>0</v>
      </c>
      <c r="J32" s="16">
        <f t="shared" si="2"/>
        <v>0</v>
      </c>
      <c r="K32" s="16">
        <f t="shared" si="0"/>
        <v>0.9969023013939021</v>
      </c>
      <c r="L32" s="16">
        <f t="shared" si="1"/>
        <v>0</v>
      </c>
      <c r="M32" s="21">
        <f t="shared" si="3"/>
        <v>45444589</v>
      </c>
      <c r="N32" s="21">
        <f t="shared" si="4"/>
        <v>41323.659999996424</v>
      </c>
    </row>
    <row r="33" spans="2:14" ht="19.5" customHeight="1">
      <c r="B33" s="7" t="s">
        <v>25</v>
      </c>
      <c r="C33" s="10">
        <v>15294710</v>
      </c>
      <c r="D33" s="10">
        <v>19416487</v>
      </c>
      <c r="E33" s="27">
        <v>19416487</v>
      </c>
      <c r="F33" s="27">
        <v>18867002.590000004</v>
      </c>
      <c r="G33" s="33"/>
      <c r="H33" s="33">
        <v>18871249.589999992</v>
      </c>
      <c r="I33" s="33">
        <v>0</v>
      </c>
      <c r="J33" s="16">
        <f t="shared" si="2"/>
        <v>0</v>
      </c>
      <c r="K33" s="16">
        <f t="shared" si="0"/>
        <v>0.9719188435065516</v>
      </c>
      <c r="L33" s="16">
        <f t="shared" si="1"/>
        <v>0</v>
      </c>
      <c r="M33" s="21">
        <f t="shared" si="3"/>
        <v>19416487</v>
      </c>
      <c r="N33" s="21">
        <f t="shared" si="4"/>
        <v>549484.4099999964</v>
      </c>
    </row>
    <row r="34" spans="2:14" ht="19.5" customHeight="1">
      <c r="B34" s="7" t="s">
        <v>26</v>
      </c>
      <c r="C34" s="10">
        <v>43020878</v>
      </c>
      <c r="D34" s="10">
        <v>56259532</v>
      </c>
      <c r="E34" s="27">
        <v>56161777</v>
      </c>
      <c r="F34" s="27">
        <v>54494645.54</v>
      </c>
      <c r="G34" s="33"/>
      <c r="H34" s="33">
        <v>54548662.540000014</v>
      </c>
      <c r="I34" s="33">
        <v>0</v>
      </c>
      <c r="J34" s="16">
        <f>IF(ISERROR(+G34/E40)=TRUE,0,++G34/E40)</f>
        <v>0</v>
      </c>
      <c r="K34" s="16">
        <f>IF(ISERROR(+H34/E40)=TRUE,0,++H34/E40)</f>
        <v>1.6710725512940718</v>
      </c>
      <c r="L34" s="16">
        <f>IF(ISERROR(+I34/E40)=TRUE,0,++I34/E40)</f>
        <v>0</v>
      </c>
      <c r="M34" s="21">
        <f>IF(ISERROR(+E40-G34)=TRUE,0,++E40-G34)</f>
        <v>32642905</v>
      </c>
      <c r="N34" s="21">
        <f>IF(ISERROR(+E40-F40)=TRUE,0,++E40-F40)</f>
        <v>143511.76999999583</v>
      </c>
    </row>
    <row r="35" spans="2:14" ht="19.5" customHeight="1">
      <c r="B35" s="7" t="s">
        <v>27</v>
      </c>
      <c r="C35" s="10">
        <v>51916666</v>
      </c>
      <c r="D35" s="10">
        <v>48934891</v>
      </c>
      <c r="E35" s="27">
        <v>48934177</v>
      </c>
      <c r="F35" s="27">
        <v>48764281.25</v>
      </c>
      <c r="G35" s="33"/>
      <c r="H35" s="33">
        <v>48764281.250000015</v>
      </c>
      <c r="I35" s="33">
        <v>0</v>
      </c>
      <c r="J35" s="16">
        <f t="shared" si="2"/>
        <v>0</v>
      </c>
      <c r="K35" s="16">
        <f t="shared" si="0"/>
        <v>0.9965280758681201</v>
      </c>
      <c r="L35" s="16">
        <f t="shared" si="1"/>
        <v>0</v>
      </c>
      <c r="M35" s="21">
        <f t="shared" si="3"/>
        <v>48934177</v>
      </c>
      <c r="N35" s="21">
        <f t="shared" si="4"/>
        <v>169895.75</v>
      </c>
    </row>
    <row r="36" spans="2:14" ht="19.5" customHeight="1">
      <c r="B36" s="7" t="s">
        <v>28</v>
      </c>
      <c r="C36" s="10">
        <v>58187319</v>
      </c>
      <c r="D36" s="10">
        <v>63789799</v>
      </c>
      <c r="E36" s="27">
        <v>63789799</v>
      </c>
      <c r="F36" s="27">
        <v>61380426.31</v>
      </c>
      <c r="G36" s="33"/>
      <c r="H36" s="33">
        <v>61341339.07000003</v>
      </c>
      <c r="I36" s="33">
        <v>0</v>
      </c>
      <c r="J36" s="16">
        <f t="shared" si="2"/>
        <v>0</v>
      </c>
      <c r="K36" s="16">
        <f t="shared" si="0"/>
        <v>0.961616748000727</v>
      </c>
      <c r="L36" s="16">
        <f t="shared" si="1"/>
        <v>0</v>
      </c>
      <c r="M36" s="21">
        <f t="shared" si="3"/>
        <v>63789799</v>
      </c>
      <c r="N36" s="21">
        <f t="shared" si="4"/>
        <v>2409372.6899999976</v>
      </c>
    </row>
    <row r="37" spans="2:14" ht="19.5" customHeight="1">
      <c r="B37" s="7" t="s">
        <v>29</v>
      </c>
      <c r="C37" s="10">
        <v>29605317</v>
      </c>
      <c r="D37" s="10">
        <v>41792036</v>
      </c>
      <c r="E37" s="27">
        <v>41792036</v>
      </c>
      <c r="F37" s="27">
        <v>41684907.6</v>
      </c>
      <c r="G37" s="33"/>
      <c r="H37" s="33">
        <v>41610018.02999997</v>
      </c>
      <c r="I37" s="33">
        <v>0</v>
      </c>
      <c r="J37" s="16">
        <f t="shared" si="2"/>
        <v>0</v>
      </c>
      <c r="K37" s="16">
        <f t="shared" si="0"/>
        <v>0.9956446733056981</v>
      </c>
      <c r="L37" s="16">
        <f t="shared" si="1"/>
        <v>0</v>
      </c>
      <c r="M37" s="21">
        <f t="shared" si="3"/>
        <v>41792036</v>
      </c>
      <c r="N37" s="21">
        <f t="shared" si="4"/>
        <v>107128.39999999851</v>
      </c>
    </row>
    <row r="38" spans="2:14" ht="19.5" customHeight="1">
      <c r="B38" s="7" t="s">
        <v>30</v>
      </c>
      <c r="C38" s="10">
        <v>41197184</v>
      </c>
      <c r="D38" s="10">
        <v>50265219</v>
      </c>
      <c r="E38" s="27">
        <v>50265219</v>
      </c>
      <c r="F38" s="27">
        <v>50250526.24</v>
      </c>
      <c r="G38" s="33"/>
      <c r="H38" s="33">
        <v>50207418.23</v>
      </c>
      <c r="I38" s="33">
        <v>0</v>
      </c>
      <c r="J38" s="16">
        <f t="shared" si="2"/>
        <v>0</v>
      </c>
      <c r="K38" s="16">
        <f t="shared" si="0"/>
        <v>0.998850084190422</v>
      </c>
      <c r="L38" s="16">
        <f t="shared" si="1"/>
        <v>0</v>
      </c>
      <c r="M38" s="21">
        <f t="shared" si="3"/>
        <v>50265219</v>
      </c>
      <c r="N38" s="21">
        <f t="shared" si="4"/>
        <v>14692.759999997914</v>
      </c>
    </row>
    <row r="39" spans="2:14" ht="19.5" customHeight="1">
      <c r="B39" s="7" t="s">
        <v>31</v>
      </c>
      <c r="C39" s="10">
        <v>39941826</v>
      </c>
      <c r="D39" s="10">
        <v>49212555</v>
      </c>
      <c r="E39" s="27">
        <v>49093441</v>
      </c>
      <c r="F39" s="27">
        <v>49049507.8</v>
      </c>
      <c r="G39" s="33"/>
      <c r="H39" s="33">
        <v>48977617.080000035</v>
      </c>
      <c r="I39" s="33">
        <v>0</v>
      </c>
      <c r="J39" s="16">
        <f t="shared" si="2"/>
        <v>0</v>
      </c>
      <c r="K39" s="16">
        <f t="shared" si="0"/>
        <v>0.9976407455325862</v>
      </c>
      <c r="L39" s="16">
        <f t="shared" si="1"/>
        <v>0</v>
      </c>
      <c r="M39" s="21">
        <f t="shared" si="3"/>
        <v>49093441</v>
      </c>
      <c r="N39" s="21">
        <f t="shared" si="4"/>
        <v>43933.20000000298</v>
      </c>
    </row>
    <row r="40" spans="2:14" ht="19.5" customHeight="1">
      <c r="B40" s="7" t="s">
        <v>32</v>
      </c>
      <c r="C40" s="10">
        <v>26010080</v>
      </c>
      <c r="D40" s="10">
        <v>32688024</v>
      </c>
      <c r="E40" s="27">
        <v>32642905</v>
      </c>
      <c r="F40" s="27">
        <v>32499393.230000004</v>
      </c>
      <c r="G40" s="33"/>
      <c r="H40" s="33">
        <v>32440375.70999997</v>
      </c>
      <c r="I40" s="33">
        <v>0</v>
      </c>
      <c r="J40" s="16">
        <f>IF(ISERROR(+G40/#REF!)=TRUE,0,++G40/#REF!)</f>
        <v>0</v>
      </c>
      <c r="K40" s="16">
        <f>IF(ISERROR(+H40/#REF!)=TRUE,0,++H40/#REF!)</f>
        <v>0</v>
      </c>
      <c r="L40" s="16">
        <f>IF(ISERROR(+I40/#REF!)=TRUE,0,++I40/#REF!)</f>
        <v>0</v>
      </c>
      <c r="M40" s="21">
        <f>IF(ISERROR(+#REF!-G40)=TRUE,0,++#REF!-G40)</f>
        <v>0</v>
      </c>
      <c r="N40" s="21">
        <f>IF(ISERROR(+#REF!-#REF!)=TRUE,0,++#REF!-#REF!)</f>
        <v>0</v>
      </c>
    </row>
    <row r="41" spans="2:14" ht="19.5" customHeight="1">
      <c r="B41" s="7" t="s">
        <v>33</v>
      </c>
      <c r="C41" s="10">
        <v>24494349</v>
      </c>
      <c r="D41" s="10">
        <v>33958106</v>
      </c>
      <c r="E41" s="27">
        <v>33958106</v>
      </c>
      <c r="F41" s="27">
        <v>33818558.66</v>
      </c>
      <c r="G41" s="33"/>
      <c r="H41" s="33">
        <v>33814518.57</v>
      </c>
      <c r="I41" s="33">
        <v>0</v>
      </c>
      <c r="J41" s="16">
        <f t="shared" si="2"/>
        <v>0</v>
      </c>
      <c r="K41" s="16">
        <f t="shared" si="0"/>
        <v>0.9957716301963366</v>
      </c>
      <c r="L41" s="16">
        <f t="shared" si="1"/>
        <v>0</v>
      </c>
      <c r="M41" s="21">
        <f t="shared" si="3"/>
        <v>33958106</v>
      </c>
      <c r="N41" s="21">
        <f t="shared" si="4"/>
        <v>139547.34000000358</v>
      </c>
    </row>
    <row r="42" spans="2:14" ht="19.5" customHeight="1">
      <c r="B42" s="7" t="s">
        <v>34</v>
      </c>
      <c r="C42" s="10">
        <v>61725921</v>
      </c>
      <c r="D42" s="10">
        <v>82669542</v>
      </c>
      <c r="E42" s="27">
        <v>82479871</v>
      </c>
      <c r="F42" s="27">
        <v>82369279.12</v>
      </c>
      <c r="G42" s="33"/>
      <c r="H42" s="33">
        <v>82208761.19999997</v>
      </c>
      <c r="I42" s="33">
        <v>0</v>
      </c>
      <c r="J42" s="16">
        <f t="shared" si="2"/>
        <v>0</v>
      </c>
      <c r="K42" s="16">
        <f t="shared" si="0"/>
        <v>0.9967130186224463</v>
      </c>
      <c r="L42" s="16">
        <f t="shared" si="1"/>
        <v>0</v>
      </c>
      <c r="M42" s="21">
        <f t="shared" si="3"/>
        <v>82479871</v>
      </c>
      <c r="N42" s="21">
        <f t="shared" si="4"/>
        <v>110591.87999999523</v>
      </c>
    </row>
    <row r="43" spans="2:14" ht="19.5" customHeight="1">
      <c r="B43" s="7" t="s">
        <v>35</v>
      </c>
      <c r="C43" s="10">
        <v>92780786</v>
      </c>
      <c r="D43" s="10">
        <v>87850061</v>
      </c>
      <c r="E43" s="27">
        <v>87638361</v>
      </c>
      <c r="F43" s="27">
        <v>86749179.15</v>
      </c>
      <c r="G43" s="33"/>
      <c r="H43" s="33">
        <v>86764082.81000002</v>
      </c>
      <c r="I43" s="33">
        <v>0</v>
      </c>
      <c r="J43" s="16">
        <f t="shared" si="2"/>
        <v>0</v>
      </c>
      <c r="K43" s="16">
        <f t="shared" si="0"/>
        <v>0.990024023954533</v>
      </c>
      <c r="L43" s="16">
        <f t="shared" si="1"/>
        <v>0</v>
      </c>
      <c r="M43" s="21">
        <f t="shared" si="3"/>
        <v>87638361</v>
      </c>
      <c r="N43" s="21">
        <f t="shared" si="4"/>
        <v>889181.849999994</v>
      </c>
    </row>
    <row r="44" spans="2:14" ht="19.5" customHeight="1">
      <c r="B44" s="7" t="s">
        <v>36</v>
      </c>
      <c r="C44" s="10">
        <v>445814400</v>
      </c>
      <c r="D44" s="10">
        <v>344697910</v>
      </c>
      <c r="E44" s="27">
        <v>334413061</v>
      </c>
      <c r="F44" s="27">
        <v>333763193.74</v>
      </c>
      <c r="G44" s="33"/>
      <c r="H44" s="33">
        <v>333161870.33000004</v>
      </c>
      <c r="I44" s="33">
        <v>0</v>
      </c>
      <c r="J44" s="16">
        <f>IF(ISERROR(+G44/E44)=TRUE,0,++G44/E44)</f>
        <v>0</v>
      </c>
      <c r="K44" s="16">
        <f>IF(ISERROR(+H44/E44)=TRUE,0,++H44/E44)</f>
        <v>0.996258547240175</v>
      </c>
      <c r="L44" s="16">
        <f>IF(ISERROR(+I44/E44)=TRUE,0,++I44/E44)</f>
        <v>0</v>
      </c>
      <c r="M44" s="21">
        <f>IF(ISERROR(+E44-G44)=TRUE,0,++E44-G44)</f>
        <v>334413061</v>
      </c>
      <c r="N44" s="21">
        <f>IF(ISERROR(+E44-F44)=TRUE,0,++E44-F44)</f>
        <v>649867.2599999905</v>
      </c>
    </row>
    <row r="45" spans="2:14" ht="19.5" customHeight="1">
      <c r="B45" s="8" t="s">
        <v>60</v>
      </c>
      <c r="C45" s="11">
        <v>0</v>
      </c>
      <c r="D45" s="11">
        <v>10426100</v>
      </c>
      <c r="E45" s="28">
        <v>9107775</v>
      </c>
      <c r="F45" s="28">
        <v>9092943.88</v>
      </c>
      <c r="G45" s="35"/>
      <c r="H45" s="35">
        <v>8699718.729999999</v>
      </c>
      <c r="I45" s="35">
        <v>0</v>
      </c>
      <c r="J45" s="19">
        <f t="shared" si="2"/>
        <v>0</v>
      </c>
      <c r="K45" s="19">
        <f t="shared" si="0"/>
        <v>0.9551969311934033</v>
      </c>
      <c r="L45" s="17">
        <f t="shared" si="1"/>
        <v>0</v>
      </c>
      <c r="M45" s="22">
        <f t="shared" si="3"/>
        <v>9107775</v>
      </c>
      <c r="N45" s="22">
        <f t="shared" si="4"/>
        <v>14831.11999999918</v>
      </c>
    </row>
    <row r="46" spans="2:14" ht="23.25" customHeight="1">
      <c r="B46" s="13" t="s">
        <v>39</v>
      </c>
      <c r="C46" s="13">
        <f>SUM(C10:C45)</f>
        <v>3546767974</v>
      </c>
      <c r="D46" s="13">
        <f aca="true" t="shared" si="5" ref="D46:I46">SUM(D10:D45)</f>
        <v>3231501292</v>
      </c>
      <c r="E46" s="24">
        <f t="shared" si="5"/>
        <v>3192710965</v>
      </c>
      <c r="F46" s="24">
        <f t="shared" si="5"/>
        <v>3141675535.9700003</v>
      </c>
      <c r="G46" s="13">
        <f t="shared" si="5"/>
        <v>0</v>
      </c>
      <c r="H46" s="13">
        <f t="shared" si="5"/>
        <v>3145490200.34</v>
      </c>
      <c r="I46" s="13">
        <f t="shared" si="5"/>
        <v>0</v>
      </c>
      <c r="J46" s="18">
        <f t="shared" si="2"/>
        <v>0</v>
      </c>
      <c r="K46" s="18">
        <f t="shared" si="0"/>
        <v>0.9852098216288113</v>
      </c>
      <c r="L46" s="18">
        <f t="shared" si="1"/>
        <v>0</v>
      </c>
      <c r="M46" s="23">
        <f>SUM(M10:M45)</f>
        <v>3136549188</v>
      </c>
      <c r="N46" s="23">
        <f t="shared" si="4"/>
        <v>51035429.02999973</v>
      </c>
    </row>
    <row r="48" ht="15">
      <c r="B48" s="14" t="s">
        <v>65</v>
      </c>
    </row>
  </sheetData>
  <sheetProtection/>
  <mergeCells count="12">
    <mergeCell ref="J7:L7"/>
    <mergeCell ref="E8:E9"/>
    <mergeCell ref="J8:L8"/>
    <mergeCell ref="G8:G9"/>
    <mergeCell ref="B2:N2"/>
    <mergeCell ref="M8:M9"/>
    <mergeCell ref="N8:N9"/>
    <mergeCell ref="I8:I9"/>
    <mergeCell ref="C8:D8"/>
    <mergeCell ref="B8:B9"/>
    <mergeCell ref="F8:F9"/>
    <mergeCell ref="H8:H9"/>
  </mergeCells>
  <printOptions horizontalCentered="1"/>
  <pageMargins left="0.5905511811023623" right="0.5511811023622047" top="0.4330708661417323" bottom="0.5118110236220472" header="0.31496062992125984" footer="0.31496062992125984"/>
  <pageSetup fitToHeight="1" fitToWidth="1" horizontalDpi="600" verticalDpi="600" orientation="portrait" paperSize="9" scale="67" r:id="rId2"/>
  <headerFooter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N48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5.8515625" style="1" customWidth="1"/>
    <col min="2" max="2" width="57.8515625" style="1" customWidth="1"/>
    <col min="3" max="5" width="14.7109375" style="1" customWidth="1"/>
    <col min="6" max="6" width="15.7109375" style="1" customWidth="1"/>
    <col min="7" max="7" width="16.8515625" style="1" hidden="1" customWidth="1"/>
    <col min="8" max="8" width="15.7109375" style="1" customWidth="1"/>
    <col min="9" max="9" width="15.7109375" style="1" hidden="1" customWidth="1"/>
    <col min="10" max="10" width="12.7109375" style="1" hidden="1" customWidth="1"/>
    <col min="11" max="11" width="12.7109375" style="1" customWidth="1"/>
    <col min="12" max="12" width="12.7109375" style="12" hidden="1" customWidth="1"/>
    <col min="13" max="13" width="15.28125" style="1" hidden="1" customWidth="1"/>
    <col min="14" max="14" width="15.00390625" style="1" customWidth="1"/>
    <col min="15" max="15" width="11.421875" style="1" customWidth="1"/>
    <col min="21" max="16384" width="11.421875" style="1" customWidth="1"/>
  </cols>
  <sheetData>
    <row r="2" spans="2:14" ht="105" customHeight="1">
      <c r="B2" s="45" t="s">
        <v>64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4" ht="15.75">
      <c r="B4" s="2" t="s">
        <v>41</v>
      </c>
    </row>
    <row r="5" ht="15">
      <c r="B5" s="3" t="s">
        <v>2</v>
      </c>
    </row>
    <row r="7" spans="2:12" ht="15">
      <c r="B7" s="4"/>
      <c r="J7" s="41"/>
      <c r="K7" s="41"/>
      <c r="L7" s="41"/>
    </row>
    <row r="8" spans="2:14" s="5" customFormat="1" ht="15" customHeight="1">
      <c r="B8" s="49" t="s">
        <v>1</v>
      </c>
      <c r="C8" s="48" t="s">
        <v>0</v>
      </c>
      <c r="D8" s="48"/>
      <c r="E8" s="42" t="s">
        <v>44</v>
      </c>
      <c r="F8" s="42" t="s">
        <v>45</v>
      </c>
      <c r="G8" s="42" t="s">
        <v>61</v>
      </c>
      <c r="H8" s="42" t="s">
        <v>62</v>
      </c>
      <c r="I8" s="42" t="s">
        <v>63</v>
      </c>
      <c r="J8" s="44" t="s">
        <v>43</v>
      </c>
      <c r="K8" s="44"/>
      <c r="L8" s="44"/>
      <c r="M8" s="42" t="s">
        <v>49</v>
      </c>
      <c r="N8" s="46" t="s">
        <v>50</v>
      </c>
    </row>
    <row r="9" spans="2:14" s="5" customFormat="1" ht="40.5" customHeight="1">
      <c r="B9" s="50"/>
      <c r="C9" s="25" t="s">
        <v>38</v>
      </c>
      <c r="D9" s="25" t="s">
        <v>37</v>
      </c>
      <c r="E9" s="43"/>
      <c r="F9" s="43"/>
      <c r="G9" s="43"/>
      <c r="H9" s="43"/>
      <c r="I9" s="43"/>
      <c r="J9" s="25" t="s">
        <v>46</v>
      </c>
      <c r="K9" s="25" t="s">
        <v>47</v>
      </c>
      <c r="L9" s="26" t="s">
        <v>48</v>
      </c>
      <c r="M9" s="43"/>
      <c r="N9" s="47"/>
    </row>
    <row r="10" spans="2:14" ht="19.5" customHeight="1">
      <c r="B10" s="6" t="s">
        <v>3</v>
      </c>
      <c r="C10" s="9">
        <v>40168098</v>
      </c>
      <c r="D10" s="9">
        <v>51168098</v>
      </c>
      <c r="E10" s="32">
        <v>45781913</v>
      </c>
      <c r="F10" s="32">
        <v>44328892.1</v>
      </c>
      <c r="G10" s="31"/>
      <c r="H10" s="31">
        <v>44238279.24000001</v>
      </c>
      <c r="I10" s="31">
        <v>0</v>
      </c>
      <c r="J10" s="15">
        <f>IF(ISERROR(+G10/E10)=TRUE,0,++G10/E10)</f>
        <v>0</v>
      </c>
      <c r="K10" s="15">
        <f aca="true" t="shared" si="0" ref="K10:K46">IF(ISERROR(+H10/E10)=TRUE,0,++H10/E10)</f>
        <v>0.9662828908001291</v>
      </c>
      <c r="L10" s="15">
        <f aca="true" t="shared" si="1" ref="L10:L46">IF(ISERROR(+I10/E10)=TRUE,0,++I10/E10)</f>
        <v>0</v>
      </c>
      <c r="M10" s="20">
        <f>IF(ISERROR(+E10-G10)=TRUE,0,++E10-G10)</f>
        <v>45781913</v>
      </c>
      <c r="N10" s="20">
        <f>IF(ISERROR(+E10-F10)=TRUE,0,++E10-F10)</f>
        <v>1453020.8999999985</v>
      </c>
    </row>
    <row r="11" spans="2:14" ht="19.5" customHeight="1">
      <c r="B11" s="7" t="s">
        <v>4</v>
      </c>
      <c r="C11" s="10">
        <v>1347647</v>
      </c>
      <c r="D11" s="10">
        <v>3289914</v>
      </c>
      <c r="E11" s="27">
        <v>1647647</v>
      </c>
      <c r="F11" s="27">
        <v>1560076.5499999998</v>
      </c>
      <c r="G11" s="33"/>
      <c r="H11" s="33">
        <v>1560076.55</v>
      </c>
      <c r="I11" s="33">
        <v>0</v>
      </c>
      <c r="J11" s="16">
        <f aca="true" t="shared" si="2" ref="J11:J46">IF(ISERROR(+G11/E11)=TRUE,0,++G11/E11)</f>
        <v>0</v>
      </c>
      <c r="K11" s="16">
        <f t="shared" si="0"/>
        <v>0.9468512065994719</v>
      </c>
      <c r="L11" s="16">
        <f t="shared" si="1"/>
        <v>0</v>
      </c>
      <c r="M11" s="21">
        <f aca="true" t="shared" si="3" ref="M11:M45">IF(ISERROR(+E11-G11)=TRUE,0,++E11-G11)</f>
        <v>1647647</v>
      </c>
      <c r="N11" s="21">
        <f aca="true" t="shared" si="4" ref="N11:N46">IF(ISERROR(+E11-F11)=TRUE,0,++E11-F11)</f>
        <v>87570.45000000019</v>
      </c>
    </row>
    <row r="12" spans="2:14" ht="19.5" customHeight="1">
      <c r="B12" s="7" t="s">
        <v>54</v>
      </c>
      <c r="C12" s="10">
        <v>7235866</v>
      </c>
      <c r="D12" s="10">
        <v>8060053</v>
      </c>
      <c r="E12" s="27">
        <v>7462567</v>
      </c>
      <c r="F12" s="27">
        <v>6731454.52</v>
      </c>
      <c r="G12" s="33"/>
      <c r="H12" s="33">
        <v>6731454.52</v>
      </c>
      <c r="I12" s="33">
        <v>0</v>
      </c>
      <c r="J12" s="16">
        <f t="shared" si="2"/>
        <v>0</v>
      </c>
      <c r="K12" s="16">
        <f t="shared" si="0"/>
        <v>0.9020293579943737</v>
      </c>
      <c r="L12" s="16">
        <f t="shared" si="1"/>
        <v>0</v>
      </c>
      <c r="M12" s="21">
        <f t="shared" si="3"/>
        <v>7462567</v>
      </c>
      <c r="N12" s="21">
        <f t="shared" si="4"/>
        <v>731112.4800000004</v>
      </c>
    </row>
    <row r="13" spans="2:14" ht="19.5" customHeight="1">
      <c r="B13" s="7" t="s">
        <v>5</v>
      </c>
      <c r="C13" s="10">
        <v>21949285</v>
      </c>
      <c r="D13" s="10">
        <v>23521691</v>
      </c>
      <c r="E13" s="27">
        <v>22249285</v>
      </c>
      <c r="F13" s="27">
        <v>21075132.450000003</v>
      </c>
      <c r="G13" s="33"/>
      <c r="H13" s="33">
        <v>20355002.04</v>
      </c>
      <c r="I13" s="33">
        <v>0</v>
      </c>
      <c r="J13" s="16">
        <f t="shared" si="2"/>
        <v>0</v>
      </c>
      <c r="K13" s="16">
        <f t="shared" si="0"/>
        <v>0.9148609512620293</v>
      </c>
      <c r="L13" s="16">
        <f t="shared" si="1"/>
        <v>0</v>
      </c>
      <c r="M13" s="21">
        <f t="shared" si="3"/>
        <v>22249285</v>
      </c>
      <c r="N13" s="21">
        <f t="shared" si="4"/>
        <v>1174152.549999997</v>
      </c>
    </row>
    <row r="14" spans="2:14" ht="19.5" customHeight="1">
      <c r="B14" s="7" t="s">
        <v>6</v>
      </c>
      <c r="C14" s="10">
        <v>3165844</v>
      </c>
      <c r="D14" s="10">
        <v>5008339</v>
      </c>
      <c r="E14" s="27">
        <v>4965844</v>
      </c>
      <c r="F14" s="27">
        <v>3319083.32</v>
      </c>
      <c r="G14" s="33"/>
      <c r="H14" s="33">
        <v>3051812.25</v>
      </c>
      <c r="I14" s="33">
        <v>0</v>
      </c>
      <c r="J14" s="16">
        <f t="shared" si="2"/>
        <v>0</v>
      </c>
      <c r="K14" s="16">
        <f t="shared" si="0"/>
        <v>0.6145606366208846</v>
      </c>
      <c r="L14" s="16">
        <f t="shared" si="1"/>
        <v>0</v>
      </c>
      <c r="M14" s="21">
        <f t="shared" si="3"/>
        <v>4965844</v>
      </c>
      <c r="N14" s="21">
        <f t="shared" si="4"/>
        <v>1646760.6800000002</v>
      </c>
    </row>
    <row r="15" spans="2:14" ht="19.5" customHeight="1">
      <c r="B15" s="7" t="s">
        <v>7</v>
      </c>
      <c r="C15" s="10">
        <v>26570000</v>
      </c>
      <c r="D15" s="10">
        <v>28087063</v>
      </c>
      <c r="E15" s="27">
        <v>27570000</v>
      </c>
      <c r="F15" s="27">
        <v>22883844.349999998</v>
      </c>
      <c r="G15" s="33"/>
      <c r="H15" s="33">
        <v>22883844.349999994</v>
      </c>
      <c r="I15" s="33">
        <v>0</v>
      </c>
      <c r="J15" s="16">
        <f t="shared" si="2"/>
        <v>0</v>
      </c>
      <c r="K15" s="16">
        <f t="shared" si="0"/>
        <v>0.8300269985491474</v>
      </c>
      <c r="L15" s="16">
        <f t="shared" si="1"/>
        <v>0</v>
      </c>
      <c r="M15" s="21">
        <f t="shared" si="3"/>
        <v>27570000</v>
      </c>
      <c r="N15" s="21">
        <f t="shared" si="4"/>
        <v>4686155.650000002</v>
      </c>
    </row>
    <row r="16" spans="2:14" ht="19.5" customHeight="1">
      <c r="B16" s="7" t="s">
        <v>8</v>
      </c>
      <c r="C16" s="10">
        <v>18732517</v>
      </c>
      <c r="D16" s="10">
        <v>20591164</v>
      </c>
      <c r="E16" s="27">
        <v>19632517</v>
      </c>
      <c r="F16" s="27">
        <v>18228471.930000003</v>
      </c>
      <c r="G16" s="33"/>
      <c r="H16" s="33">
        <v>18217971.93</v>
      </c>
      <c r="I16" s="33">
        <v>0</v>
      </c>
      <c r="J16" s="16">
        <f t="shared" si="2"/>
        <v>0</v>
      </c>
      <c r="K16" s="16">
        <f t="shared" si="0"/>
        <v>0.9279488681965741</v>
      </c>
      <c r="L16" s="16">
        <f t="shared" si="1"/>
        <v>0</v>
      </c>
      <c r="M16" s="21">
        <f t="shared" si="3"/>
        <v>19632517</v>
      </c>
      <c r="N16" s="21">
        <f t="shared" si="4"/>
        <v>1404045.0699999966</v>
      </c>
    </row>
    <row r="17" spans="2:14" ht="19.5" customHeight="1">
      <c r="B17" s="7" t="s">
        <v>9</v>
      </c>
      <c r="C17" s="10">
        <v>6559174</v>
      </c>
      <c r="D17" s="10">
        <v>7893930</v>
      </c>
      <c r="E17" s="27">
        <v>7893930</v>
      </c>
      <c r="F17" s="27">
        <v>6956952.9799999995</v>
      </c>
      <c r="G17" s="33"/>
      <c r="H17" s="33">
        <v>6889685.61</v>
      </c>
      <c r="I17" s="33">
        <v>0</v>
      </c>
      <c r="J17" s="16">
        <f t="shared" si="2"/>
        <v>0</v>
      </c>
      <c r="K17" s="16">
        <f t="shared" si="0"/>
        <v>0.8727827089928591</v>
      </c>
      <c r="L17" s="16">
        <f t="shared" si="1"/>
        <v>0</v>
      </c>
      <c r="M17" s="21">
        <f t="shared" si="3"/>
        <v>7893930</v>
      </c>
      <c r="N17" s="21">
        <f t="shared" si="4"/>
        <v>936977.0200000005</v>
      </c>
    </row>
    <row r="18" spans="2:14" ht="19.5" customHeight="1">
      <c r="B18" s="7" t="s">
        <v>10</v>
      </c>
      <c r="C18" s="10">
        <v>16000000</v>
      </c>
      <c r="D18" s="10">
        <v>21966064</v>
      </c>
      <c r="E18" s="27">
        <v>21966064</v>
      </c>
      <c r="F18" s="27">
        <v>21262067.92</v>
      </c>
      <c r="G18" s="33"/>
      <c r="H18" s="33">
        <v>21127912.1</v>
      </c>
      <c r="I18" s="33">
        <v>0</v>
      </c>
      <c r="J18" s="16">
        <f t="shared" si="2"/>
        <v>0</v>
      </c>
      <c r="K18" s="16">
        <f t="shared" si="0"/>
        <v>0.9618433279626246</v>
      </c>
      <c r="L18" s="16">
        <f t="shared" si="1"/>
        <v>0</v>
      </c>
      <c r="M18" s="21">
        <f t="shared" si="3"/>
        <v>21966064</v>
      </c>
      <c r="N18" s="21">
        <f t="shared" si="4"/>
        <v>703996.0799999982</v>
      </c>
    </row>
    <row r="19" spans="2:14" ht="19.5" customHeight="1">
      <c r="B19" s="7" t="s">
        <v>11</v>
      </c>
      <c r="C19" s="10">
        <v>4202942</v>
      </c>
      <c r="D19" s="10">
        <v>6311488</v>
      </c>
      <c r="E19" s="27">
        <v>6011488</v>
      </c>
      <c r="F19" s="27">
        <v>5499343.92</v>
      </c>
      <c r="G19" s="33"/>
      <c r="H19" s="33">
        <v>5498655.970000001</v>
      </c>
      <c r="I19" s="33">
        <v>0</v>
      </c>
      <c r="J19" s="16">
        <f t="shared" si="2"/>
        <v>0</v>
      </c>
      <c r="K19" s="16">
        <f t="shared" si="0"/>
        <v>0.9146913326617304</v>
      </c>
      <c r="L19" s="16">
        <f t="shared" si="1"/>
        <v>0</v>
      </c>
      <c r="M19" s="21">
        <f t="shared" si="3"/>
        <v>6011488</v>
      </c>
      <c r="N19" s="21">
        <f t="shared" si="4"/>
        <v>512144.0800000001</v>
      </c>
    </row>
    <row r="20" spans="2:14" ht="19.5" customHeight="1">
      <c r="B20" s="7" t="s">
        <v>12</v>
      </c>
      <c r="C20" s="10">
        <v>6750900</v>
      </c>
      <c r="D20" s="10">
        <v>7596574</v>
      </c>
      <c r="E20" s="27">
        <v>7050900</v>
      </c>
      <c r="F20" s="27">
        <v>4704749.08</v>
      </c>
      <c r="G20" s="33"/>
      <c r="H20" s="33">
        <v>4664245.020000001</v>
      </c>
      <c r="I20" s="33">
        <v>0</v>
      </c>
      <c r="J20" s="16">
        <f t="shared" si="2"/>
        <v>0</v>
      </c>
      <c r="K20" s="16">
        <f t="shared" si="0"/>
        <v>0.6615105901374294</v>
      </c>
      <c r="L20" s="16">
        <f t="shared" si="1"/>
        <v>0</v>
      </c>
      <c r="M20" s="21">
        <f t="shared" si="3"/>
        <v>7050900</v>
      </c>
      <c r="N20" s="21">
        <f t="shared" si="4"/>
        <v>2346150.92</v>
      </c>
    </row>
    <row r="21" spans="2:14" ht="19.5" customHeight="1">
      <c r="B21" s="7" t="s">
        <v>13</v>
      </c>
      <c r="C21" s="10">
        <v>23908222</v>
      </c>
      <c r="D21" s="10">
        <v>26836105</v>
      </c>
      <c r="E21" s="27">
        <v>18208222</v>
      </c>
      <c r="F21" s="27">
        <v>18036513.42</v>
      </c>
      <c r="G21" s="33"/>
      <c r="H21" s="33">
        <v>18024061.530000005</v>
      </c>
      <c r="I21" s="33">
        <v>0</v>
      </c>
      <c r="J21" s="16">
        <f t="shared" si="2"/>
        <v>0</v>
      </c>
      <c r="K21" s="16">
        <f t="shared" si="0"/>
        <v>0.9898858620023419</v>
      </c>
      <c r="L21" s="16">
        <f t="shared" si="1"/>
        <v>0</v>
      </c>
      <c r="M21" s="21">
        <f t="shared" si="3"/>
        <v>18208222</v>
      </c>
      <c r="N21" s="21">
        <f t="shared" si="4"/>
        <v>171708.5799999982</v>
      </c>
    </row>
    <row r="22" spans="2:14" ht="19.5" customHeight="1">
      <c r="B22" s="7" t="s">
        <v>14</v>
      </c>
      <c r="C22" s="10">
        <v>4064708</v>
      </c>
      <c r="D22" s="10">
        <v>5660169</v>
      </c>
      <c r="E22" s="27">
        <v>4394708</v>
      </c>
      <c r="F22" s="27">
        <v>3674448.0999999996</v>
      </c>
      <c r="G22" s="33"/>
      <c r="H22" s="33">
        <v>3648897.21</v>
      </c>
      <c r="I22" s="33">
        <v>0</v>
      </c>
      <c r="J22" s="16">
        <f t="shared" si="2"/>
        <v>0</v>
      </c>
      <c r="K22" s="16">
        <f t="shared" si="0"/>
        <v>0.8302934370156105</v>
      </c>
      <c r="L22" s="16">
        <f t="shared" si="1"/>
        <v>0</v>
      </c>
      <c r="M22" s="21">
        <f t="shared" si="3"/>
        <v>4394708</v>
      </c>
      <c r="N22" s="21">
        <f t="shared" si="4"/>
        <v>720259.9000000004</v>
      </c>
    </row>
    <row r="23" spans="2:14" ht="19.5" customHeight="1">
      <c r="B23" s="7" t="s">
        <v>15</v>
      </c>
      <c r="C23" s="10">
        <v>11627400</v>
      </c>
      <c r="D23" s="10">
        <v>14778847</v>
      </c>
      <c r="E23" s="27">
        <v>12084468</v>
      </c>
      <c r="F23" s="27">
        <v>11636771.129999999</v>
      </c>
      <c r="G23" s="33"/>
      <c r="H23" s="33">
        <v>6562693.800000002</v>
      </c>
      <c r="I23" s="33">
        <v>0</v>
      </c>
      <c r="J23" s="16">
        <f t="shared" si="2"/>
        <v>0</v>
      </c>
      <c r="K23" s="16">
        <f t="shared" si="0"/>
        <v>0.5430684908926071</v>
      </c>
      <c r="L23" s="16">
        <f t="shared" si="1"/>
        <v>0</v>
      </c>
      <c r="M23" s="21">
        <f t="shared" si="3"/>
        <v>12084468</v>
      </c>
      <c r="N23" s="21">
        <f t="shared" si="4"/>
        <v>447696.87000000104</v>
      </c>
    </row>
    <row r="24" spans="2:14" ht="19.5" customHeight="1">
      <c r="B24" s="7" t="s">
        <v>16</v>
      </c>
      <c r="C24" s="10">
        <v>6246148</v>
      </c>
      <c r="D24" s="10">
        <v>8965991</v>
      </c>
      <c r="E24" s="27">
        <v>8965991</v>
      </c>
      <c r="F24" s="27">
        <v>6795082.81</v>
      </c>
      <c r="G24" s="33"/>
      <c r="H24" s="33">
        <v>6576767.030000002</v>
      </c>
      <c r="I24" s="33">
        <v>0</v>
      </c>
      <c r="J24" s="16">
        <f t="shared" si="2"/>
        <v>0</v>
      </c>
      <c r="K24" s="16">
        <f t="shared" si="0"/>
        <v>0.7335237153372117</v>
      </c>
      <c r="L24" s="16">
        <f t="shared" si="1"/>
        <v>0</v>
      </c>
      <c r="M24" s="21">
        <f t="shared" si="3"/>
        <v>8965991</v>
      </c>
      <c r="N24" s="21">
        <f t="shared" si="4"/>
        <v>2170908.1900000004</v>
      </c>
    </row>
    <row r="25" spans="2:14" ht="19.5" customHeight="1">
      <c r="B25" s="7" t="s">
        <v>17</v>
      </c>
      <c r="C25" s="10">
        <v>45163052</v>
      </c>
      <c r="D25" s="10">
        <v>52465448</v>
      </c>
      <c r="E25" s="27">
        <v>37327757</v>
      </c>
      <c r="F25" s="27">
        <v>32549221.97</v>
      </c>
      <c r="G25" s="33"/>
      <c r="H25" s="33">
        <v>31005259.46000001</v>
      </c>
      <c r="I25" s="33">
        <v>0</v>
      </c>
      <c r="J25" s="16">
        <f t="shared" si="2"/>
        <v>0</v>
      </c>
      <c r="K25" s="16">
        <f t="shared" si="0"/>
        <v>0.8306220880081278</v>
      </c>
      <c r="L25" s="16">
        <f t="shared" si="1"/>
        <v>0</v>
      </c>
      <c r="M25" s="21">
        <f t="shared" si="3"/>
        <v>37327757</v>
      </c>
      <c r="N25" s="21">
        <f t="shared" si="4"/>
        <v>4778535.030000001</v>
      </c>
    </row>
    <row r="26" spans="2:14" ht="19.5" customHeight="1">
      <c r="B26" s="7" t="s">
        <v>18</v>
      </c>
      <c r="C26" s="10">
        <v>18523292</v>
      </c>
      <c r="D26" s="10">
        <v>19255042</v>
      </c>
      <c r="E26" s="27">
        <v>16255042</v>
      </c>
      <c r="F26" s="27">
        <v>13773908.09</v>
      </c>
      <c r="G26" s="33"/>
      <c r="H26" s="33">
        <v>13749378.119999994</v>
      </c>
      <c r="I26" s="33">
        <v>0</v>
      </c>
      <c r="J26" s="16">
        <f t="shared" si="2"/>
        <v>0</v>
      </c>
      <c r="K26" s="16">
        <f t="shared" si="0"/>
        <v>0.8458531279094815</v>
      </c>
      <c r="L26" s="16">
        <f t="shared" si="1"/>
        <v>0</v>
      </c>
      <c r="M26" s="21">
        <f t="shared" si="3"/>
        <v>16255042</v>
      </c>
      <c r="N26" s="21">
        <f t="shared" si="4"/>
        <v>2481133.91</v>
      </c>
    </row>
    <row r="27" spans="2:14" ht="19.5" customHeight="1">
      <c r="B27" s="7" t="s">
        <v>19</v>
      </c>
      <c r="C27" s="10">
        <v>8408257</v>
      </c>
      <c r="D27" s="10">
        <v>8935190</v>
      </c>
      <c r="E27" s="27">
        <v>8827265</v>
      </c>
      <c r="F27" s="27">
        <v>7871155.02</v>
      </c>
      <c r="G27" s="33"/>
      <c r="H27" s="33">
        <v>7826437.109999998</v>
      </c>
      <c r="I27" s="33">
        <v>0</v>
      </c>
      <c r="J27" s="16">
        <f t="shared" si="2"/>
        <v>0</v>
      </c>
      <c r="K27" s="16">
        <f t="shared" si="0"/>
        <v>0.8866208400903335</v>
      </c>
      <c r="L27" s="16">
        <f t="shared" si="1"/>
        <v>0</v>
      </c>
      <c r="M27" s="21">
        <f t="shared" si="3"/>
        <v>8827265</v>
      </c>
      <c r="N27" s="21">
        <f t="shared" si="4"/>
        <v>956109.9800000004</v>
      </c>
    </row>
    <row r="28" spans="2:14" ht="19.5" customHeight="1">
      <c r="B28" s="7" t="s">
        <v>20</v>
      </c>
      <c r="C28" s="10">
        <v>9559078</v>
      </c>
      <c r="D28" s="10">
        <v>10886835</v>
      </c>
      <c r="E28" s="27">
        <v>9859078</v>
      </c>
      <c r="F28" s="27">
        <v>7954025.93</v>
      </c>
      <c r="G28" s="33"/>
      <c r="H28" s="33">
        <v>7890038.04</v>
      </c>
      <c r="I28" s="33">
        <v>0</v>
      </c>
      <c r="J28" s="16">
        <f t="shared" si="2"/>
        <v>0</v>
      </c>
      <c r="K28" s="16">
        <f t="shared" si="0"/>
        <v>0.8002815313967493</v>
      </c>
      <c r="L28" s="16">
        <f t="shared" si="1"/>
        <v>0</v>
      </c>
      <c r="M28" s="21">
        <f t="shared" si="3"/>
        <v>9859078</v>
      </c>
      <c r="N28" s="21">
        <f t="shared" si="4"/>
        <v>1905052.0700000003</v>
      </c>
    </row>
    <row r="29" spans="2:14" ht="19.5" customHeight="1">
      <c r="B29" s="7" t="s">
        <v>21</v>
      </c>
      <c r="C29" s="10">
        <v>3385086</v>
      </c>
      <c r="D29" s="10">
        <v>4398568</v>
      </c>
      <c r="E29" s="27">
        <v>4104414</v>
      </c>
      <c r="F29" s="27">
        <v>3781627.2</v>
      </c>
      <c r="G29" s="33"/>
      <c r="H29" s="33">
        <v>3073815.67</v>
      </c>
      <c r="I29" s="33">
        <v>0</v>
      </c>
      <c r="J29" s="16">
        <f t="shared" si="2"/>
        <v>0</v>
      </c>
      <c r="K29" s="16">
        <f t="shared" si="0"/>
        <v>0.7489048789912518</v>
      </c>
      <c r="L29" s="16">
        <f t="shared" si="1"/>
        <v>0</v>
      </c>
      <c r="M29" s="21">
        <f t="shared" si="3"/>
        <v>4104414</v>
      </c>
      <c r="N29" s="21">
        <f t="shared" si="4"/>
        <v>322786.7999999998</v>
      </c>
    </row>
    <row r="30" spans="2:14" ht="19.5" customHeight="1">
      <c r="B30" s="7" t="s">
        <v>22</v>
      </c>
      <c r="C30" s="10">
        <v>3000000</v>
      </c>
      <c r="D30" s="10">
        <v>4687587</v>
      </c>
      <c r="E30" s="27">
        <v>4033000</v>
      </c>
      <c r="F30" s="27">
        <v>3116771.8099999996</v>
      </c>
      <c r="G30" s="33"/>
      <c r="H30" s="33">
        <v>3135100.5900000003</v>
      </c>
      <c r="I30" s="33">
        <v>0</v>
      </c>
      <c r="J30" s="16">
        <f t="shared" si="2"/>
        <v>0</v>
      </c>
      <c r="K30" s="16">
        <f t="shared" si="0"/>
        <v>0.7773619117282421</v>
      </c>
      <c r="L30" s="16">
        <f t="shared" si="1"/>
        <v>0</v>
      </c>
      <c r="M30" s="21">
        <f t="shared" si="3"/>
        <v>4033000</v>
      </c>
      <c r="N30" s="21">
        <f t="shared" si="4"/>
        <v>916228.1900000004</v>
      </c>
    </row>
    <row r="31" spans="2:14" ht="19.5" customHeight="1">
      <c r="B31" s="7" t="s">
        <v>23</v>
      </c>
      <c r="C31" s="10">
        <v>8426605</v>
      </c>
      <c r="D31" s="10">
        <v>8684341</v>
      </c>
      <c r="E31" s="27">
        <v>8540676</v>
      </c>
      <c r="F31" s="27">
        <v>8067971.54</v>
      </c>
      <c r="G31" s="33"/>
      <c r="H31" s="33">
        <v>8111413.27</v>
      </c>
      <c r="I31" s="33">
        <v>0</v>
      </c>
      <c r="J31" s="16">
        <f t="shared" si="2"/>
        <v>0</v>
      </c>
      <c r="K31" s="16">
        <f t="shared" si="0"/>
        <v>0.9497390218291853</v>
      </c>
      <c r="L31" s="16">
        <f t="shared" si="1"/>
        <v>0</v>
      </c>
      <c r="M31" s="21">
        <f t="shared" si="3"/>
        <v>8540676</v>
      </c>
      <c r="N31" s="21">
        <f t="shared" si="4"/>
        <v>472704.45999999996</v>
      </c>
    </row>
    <row r="32" spans="2:14" ht="19.5" customHeight="1">
      <c r="B32" s="7" t="s">
        <v>24</v>
      </c>
      <c r="C32" s="10">
        <v>5931765</v>
      </c>
      <c r="D32" s="10">
        <v>6326700</v>
      </c>
      <c r="E32" s="27">
        <v>5723340</v>
      </c>
      <c r="F32" s="27">
        <v>3828471.13</v>
      </c>
      <c r="G32" s="33"/>
      <c r="H32" s="33">
        <v>3740710.93</v>
      </c>
      <c r="I32" s="33">
        <v>0</v>
      </c>
      <c r="J32" s="16">
        <f t="shared" si="2"/>
        <v>0</v>
      </c>
      <c r="K32" s="16">
        <f t="shared" si="0"/>
        <v>0.6535888012943492</v>
      </c>
      <c r="L32" s="16">
        <f t="shared" si="1"/>
        <v>0</v>
      </c>
      <c r="M32" s="21">
        <f t="shared" si="3"/>
        <v>5723340</v>
      </c>
      <c r="N32" s="21">
        <f t="shared" si="4"/>
        <v>1894868.87</v>
      </c>
    </row>
    <row r="33" spans="2:14" ht="19.5" customHeight="1">
      <c r="B33" s="7" t="s">
        <v>25</v>
      </c>
      <c r="C33" s="10">
        <v>2776591</v>
      </c>
      <c r="D33" s="10">
        <v>3209792</v>
      </c>
      <c r="E33" s="27">
        <v>3076591</v>
      </c>
      <c r="F33" s="27">
        <v>2556624.7</v>
      </c>
      <c r="G33" s="33"/>
      <c r="H33" s="33">
        <v>2501907.89</v>
      </c>
      <c r="I33" s="33">
        <v>0</v>
      </c>
      <c r="J33" s="16">
        <f t="shared" si="2"/>
        <v>0</v>
      </c>
      <c r="K33" s="16">
        <f t="shared" si="0"/>
        <v>0.8132078297050209</v>
      </c>
      <c r="L33" s="16">
        <f t="shared" si="1"/>
        <v>0</v>
      </c>
      <c r="M33" s="21">
        <f t="shared" si="3"/>
        <v>3076591</v>
      </c>
      <c r="N33" s="21">
        <f t="shared" si="4"/>
        <v>519966.2999999998</v>
      </c>
    </row>
    <row r="34" spans="2:14" ht="19.5" customHeight="1">
      <c r="B34" s="7" t="s">
        <v>26</v>
      </c>
      <c r="C34" s="10">
        <v>2478658</v>
      </c>
      <c r="D34" s="10">
        <v>2916286</v>
      </c>
      <c r="E34" s="27">
        <v>2874831</v>
      </c>
      <c r="F34" s="27">
        <v>2718586.4200000004</v>
      </c>
      <c r="G34" s="33"/>
      <c r="H34" s="33">
        <v>2717686.4099999997</v>
      </c>
      <c r="I34" s="33">
        <v>0</v>
      </c>
      <c r="J34" s="16">
        <f t="shared" si="2"/>
        <v>0</v>
      </c>
      <c r="K34" s="16">
        <f t="shared" si="0"/>
        <v>0.9453377989871403</v>
      </c>
      <c r="L34" s="16">
        <f t="shared" si="1"/>
        <v>0</v>
      </c>
      <c r="M34" s="21">
        <f t="shared" si="3"/>
        <v>2874831</v>
      </c>
      <c r="N34" s="21">
        <f t="shared" si="4"/>
        <v>156244.5799999996</v>
      </c>
    </row>
    <row r="35" spans="2:14" ht="19.5" customHeight="1">
      <c r="B35" s="7" t="s">
        <v>27</v>
      </c>
      <c r="C35" s="10">
        <v>2652582</v>
      </c>
      <c r="D35" s="10">
        <v>3228251</v>
      </c>
      <c r="E35" s="27">
        <v>3152582</v>
      </c>
      <c r="F35" s="27">
        <v>3147400.9699999997</v>
      </c>
      <c r="G35" s="33"/>
      <c r="H35" s="33">
        <v>3147400.9699999997</v>
      </c>
      <c r="I35" s="33">
        <v>0</v>
      </c>
      <c r="J35" s="16">
        <f t="shared" si="2"/>
        <v>0</v>
      </c>
      <c r="K35" s="16">
        <f t="shared" si="0"/>
        <v>0.9983565756576672</v>
      </c>
      <c r="L35" s="16">
        <f t="shared" si="1"/>
        <v>0</v>
      </c>
      <c r="M35" s="21">
        <f t="shared" si="3"/>
        <v>3152582</v>
      </c>
      <c r="N35" s="21">
        <f t="shared" si="4"/>
        <v>5181.030000000261</v>
      </c>
    </row>
    <row r="36" spans="2:14" ht="19.5" customHeight="1">
      <c r="B36" s="7" t="s">
        <v>28</v>
      </c>
      <c r="C36" s="10">
        <v>2561468</v>
      </c>
      <c r="D36" s="10">
        <v>2618246</v>
      </c>
      <c r="E36" s="27">
        <v>2618246</v>
      </c>
      <c r="F36" s="27">
        <v>2500003.31</v>
      </c>
      <c r="G36" s="33"/>
      <c r="H36" s="33">
        <v>2498156.2199999993</v>
      </c>
      <c r="I36" s="33">
        <v>0</v>
      </c>
      <c r="J36" s="16">
        <f t="shared" si="2"/>
        <v>0</v>
      </c>
      <c r="K36" s="16">
        <f t="shared" si="0"/>
        <v>0.9541335000607274</v>
      </c>
      <c r="L36" s="16">
        <f t="shared" si="1"/>
        <v>0</v>
      </c>
      <c r="M36" s="21">
        <f t="shared" si="3"/>
        <v>2618246</v>
      </c>
      <c r="N36" s="21">
        <f t="shared" si="4"/>
        <v>118242.68999999994</v>
      </c>
    </row>
    <row r="37" spans="2:14" ht="19.5" customHeight="1">
      <c r="B37" s="7" t="s">
        <v>29</v>
      </c>
      <c r="C37" s="10">
        <v>2282828</v>
      </c>
      <c r="D37" s="10">
        <v>2599462</v>
      </c>
      <c r="E37" s="27">
        <v>2599462</v>
      </c>
      <c r="F37" s="27">
        <v>2506238.19</v>
      </c>
      <c r="G37" s="33"/>
      <c r="H37" s="33">
        <v>2504455.3999999976</v>
      </c>
      <c r="I37" s="33">
        <v>0</v>
      </c>
      <c r="J37" s="16">
        <f t="shared" si="2"/>
        <v>0</v>
      </c>
      <c r="K37" s="16">
        <f t="shared" si="0"/>
        <v>0.9634514372589396</v>
      </c>
      <c r="L37" s="16">
        <f t="shared" si="1"/>
        <v>0</v>
      </c>
      <c r="M37" s="21">
        <f t="shared" si="3"/>
        <v>2599462</v>
      </c>
      <c r="N37" s="21">
        <f t="shared" si="4"/>
        <v>93223.81000000006</v>
      </c>
    </row>
    <row r="38" spans="2:14" ht="19.5" customHeight="1">
      <c r="B38" s="7" t="s">
        <v>30</v>
      </c>
      <c r="C38" s="10">
        <v>3349599</v>
      </c>
      <c r="D38" s="10">
        <v>3361145</v>
      </c>
      <c r="E38" s="27">
        <v>3361145</v>
      </c>
      <c r="F38" s="27">
        <v>3346068.95</v>
      </c>
      <c r="G38" s="33"/>
      <c r="H38" s="33">
        <v>2748441.5700000003</v>
      </c>
      <c r="I38" s="33">
        <v>0</v>
      </c>
      <c r="J38" s="16">
        <f t="shared" si="2"/>
        <v>0</v>
      </c>
      <c r="K38" s="16">
        <f t="shared" si="0"/>
        <v>0.8177099083794362</v>
      </c>
      <c r="L38" s="16">
        <f t="shared" si="1"/>
        <v>0</v>
      </c>
      <c r="M38" s="21">
        <f t="shared" si="3"/>
        <v>3361145</v>
      </c>
      <c r="N38" s="21">
        <f t="shared" si="4"/>
        <v>15076.049999999814</v>
      </c>
    </row>
    <row r="39" spans="2:14" ht="19.5" customHeight="1">
      <c r="B39" s="7" t="s">
        <v>31</v>
      </c>
      <c r="C39" s="10">
        <v>2992486</v>
      </c>
      <c r="D39" s="10">
        <v>3381995</v>
      </c>
      <c r="E39" s="27">
        <v>3381995</v>
      </c>
      <c r="F39" s="27">
        <v>2658784.8</v>
      </c>
      <c r="G39" s="33"/>
      <c r="H39" s="33">
        <v>2651001.5100000002</v>
      </c>
      <c r="I39" s="33">
        <v>0</v>
      </c>
      <c r="J39" s="16">
        <f t="shared" si="2"/>
        <v>0</v>
      </c>
      <c r="K39" s="16">
        <f t="shared" si="0"/>
        <v>0.7838573120303254</v>
      </c>
      <c r="L39" s="16">
        <f t="shared" si="1"/>
        <v>0</v>
      </c>
      <c r="M39" s="21">
        <f t="shared" si="3"/>
        <v>3381995</v>
      </c>
      <c r="N39" s="21">
        <f t="shared" si="4"/>
        <v>723210.2000000002</v>
      </c>
    </row>
    <row r="40" spans="2:14" ht="19.5" customHeight="1">
      <c r="B40" s="7" t="s">
        <v>32</v>
      </c>
      <c r="C40" s="10">
        <v>5976690</v>
      </c>
      <c r="D40" s="10">
        <v>7235148</v>
      </c>
      <c r="E40" s="27">
        <v>6626690</v>
      </c>
      <c r="F40" s="27">
        <v>6215893.45</v>
      </c>
      <c r="G40" s="33"/>
      <c r="H40" s="33">
        <v>6212385.070000001</v>
      </c>
      <c r="I40" s="33">
        <v>0</v>
      </c>
      <c r="J40" s="16">
        <f t="shared" si="2"/>
        <v>0</v>
      </c>
      <c r="K40" s="16">
        <f t="shared" si="0"/>
        <v>0.9374793554549861</v>
      </c>
      <c r="L40" s="16">
        <f t="shared" si="1"/>
        <v>0</v>
      </c>
      <c r="M40" s="21">
        <f t="shared" si="3"/>
        <v>6626690</v>
      </c>
      <c r="N40" s="21">
        <f t="shared" si="4"/>
        <v>410796.5499999998</v>
      </c>
    </row>
    <row r="41" spans="2:14" ht="19.5" customHeight="1">
      <c r="B41" s="7" t="s">
        <v>33</v>
      </c>
      <c r="C41" s="10">
        <v>5597654</v>
      </c>
      <c r="D41" s="10">
        <v>7215106</v>
      </c>
      <c r="E41" s="27">
        <v>6397654</v>
      </c>
      <c r="F41" s="27">
        <v>5953120.56</v>
      </c>
      <c r="G41" s="33"/>
      <c r="H41" s="33">
        <v>5953120.5600000005</v>
      </c>
      <c r="I41" s="33">
        <v>0</v>
      </c>
      <c r="J41" s="16">
        <f t="shared" si="2"/>
        <v>0</v>
      </c>
      <c r="K41" s="16">
        <f t="shared" si="0"/>
        <v>0.9305161798371716</v>
      </c>
      <c r="L41" s="16">
        <f t="shared" si="1"/>
        <v>0</v>
      </c>
      <c r="M41" s="21">
        <f t="shared" si="3"/>
        <v>6397654</v>
      </c>
      <c r="N41" s="21">
        <f t="shared" si="4"/>
        <v>444533.4400000004</v>
      </c>
    </row>
    <row r="42" spans="2:14" ht="19.5" customHeight="1">
      <c r="B42" s="7" t="s">
        <v>34</v>
      </c>
      <c r="C42" s="10">
        <v>3783213</v>
      </c>
      <c r="D42" s="10">
        <v>4555251</v>
      </c>
      <c r="E42" s="27">
        <v>3383213</v>
      </c>
      <c r="F42" s="27">
        <v>3054255.59</v>
      </c>
      <c r="G42" s="33"/>
      <c r="H42" s="33">
        <v>3026218.95</v>
      </c>
      <c r="I42" s="33">
        <v>0</v>
      </c>
      <c r="J42" s="16">
        <f t="shared" si="2"/>
        <v>0</v>
      </c>
      <c r="K42" s="16">
        <f t="shared" si="0"/>
        <v>0.8944807642912226</v>
      </c>
      <c r="L42" s="16">
        <f t="shared" si="1"/>
        <v>0</v>
      </c>
      <c r="M42" s="21">
        <f t="shared" si="3"/>
        <v>3383213</v>
      </c>
      <c r="N42" s="21">
        <f t="shared" si="4"/>
        <v>328957.41000000015</v>
      </c>
    </row>
    <row r="43" spans="2:14" ht="19.5" customHeight="1">
      <c r="B43" s="7" t="s">
        <v>35</v>
      </c>
      <c r="C43" s="10">
        <v>60842</v>
      </c>
      <c r="D43" s="10">
        <v>3075895</v>
      </c>
      <c r="E43" s="27">
        <v>3040895</v>
      </c>
      <c r="F43" s="27">
        <v>2914992.8200000003</v>
      </c>
      <c r="G43" s="33"/>
      <c r="H43" s="33">
        <v>2915291.02</v>
      </c>
      <c r="I43" s="33">
        <v>0</v>
      </c>
      <c r="J43" s="16">
        <f t="shared" si="2"/>
        <v>0</v>
      </c>
      <c r="K43" s="16">
        <f t="shared" si="0"/>
        <v>0.9586950618156825</v>
      </c>
      <c r="L43" s="16">
        <f t="shared" si="1"/>
        <v>0</v>
      </c>
      <c r="M43" s="21">
        <f t="shared" si="3"/>
        <v>3040895</v>
      </c>
      <c r="N43" s="21">
        <f t="shared" si="4"/>
        <v>125902.1799999997</v>
      </c>
    </row>
    <row r="44" spans="2:14" ht="19.5" customHeight="1">
      <c r="B44" s="7" t="s">
        <v>36</v>
      </c>
      <c r="C44" s="10">
        <v>100000</v>
      </c>
      <c r="D44" s="10">
        <v>1620745</v>
      </c>
      <c r="E44" s="27">
        <v>100000</v>
      </c>
      <c r="F44" s="27">
        <v>4548.91</v>
      </c>
      <c r="G44" s="33"/>
      <c r="H44" s="33">
        <v>4548.91</v>
      </c>
      <c r="I44" s="33">
        <v>0</v>
      </c>
      <c r="J44" s="16">
        <f>IF(ISERROR(+G44/E44)=TRUE,0,++G44/E44)</f>
        <v>0</v>
      </c>
      <c r="K44" s="16">
        <f>IF(ISERROR(+H44/E44)=TRUE,0,++H44/E44)</f>
        <v>0.0454891</v>
      </c>
      <c r="L44" s="16">
        <f>IF(ISERROR(+I44/E44)=TRUE,0,++I44/E44)</f>
        <v>0</v>
      </c>
      <c r="M44" s="21">
        <f>IF(ISERROR(+E44-G44)=TRUE,0,++E44-G44)</f>
        <v>100000</v>
      </c>
      <c r="N44" s="21">
        <f>IF(ISERROR(+E44-F44)=TRUE,0,++E44-F44)</f>
        <v>95451.09</v>
      </c>
    </row>
    <row r="45" spans="2:14" ht="19.5" customHeight="1">
      <c r="B45" s="8" t="s">
        <v>60</v>
      </c>
      <c r="C45" s="11">
        <v>0</v>
      </c>
      <c r="D45" s="11">
        <v>0</v>
      </c>
      <c r="E45" s="28"/>
      <c r="F45" s="28"/>
      <c r="G45" s="35"/>
      <c r="H45" s="35"/>
      <c r="I45" s="35">
        <v>0</v>
      </c>
      <c r="J45" s="19">
        <f t="shared" si="2"/>
        <v>0</v>
      </c>
      <c r="K45" s="19">
        <f t="shared" si="0"/>
        <v>0</v>
      </c>
      <c r="L45" s="17">
        <f t="shared" si="1"/>
        <v>0</v>
      </c>
      <c r="M45" s="22">
        <f t="shared" si="3"/>
        <v>0</v>
      </c>
      <c r="N45" s="22">
        <f t="shared" si="4"/>
        <v>0</v>
      </c>
    </row>
    <row r="46" spans="2:14" ht="23.25" customHeight="1">
      <c r="B46" s="13" t="s">
        <v>39</v>
      </c>
      <c r="C46" s="13">
        <f>SUM(C10:C45)</f>
        <v>335538497</v>
      </c>
      <c r="D46" s="13">
        <f aca="true" t="shared" si="5" ref="D46:I46">SUM(D10:D45)</f>
        <v>400392523</v>
      </c>
      <c r="E46" s="24">
        <f t="shared" si="5"/>
        <v>351169420</v>
      </c>
      <c r="F46" s="24">
        <f t="shared" si="5"/>
        <v>315212555.94000006</v>
      </c>
      <c r="G46" s="13">
        <f t="shared" si="5"/>
        <v>0</v>
      </c>
      <c r="H46" s="13">
        <f t="shared" si="5"/>
        <v>305444126.82000005</v>
      </c>
      <c r="I46" s="13">
        <f t="shared" si="5"/>
        <v>0</v>
      </c>
      <c r="J46" s="18">
        <f t="shared" si="2"/>
        <v>0</v>
      </c>
      <c r="K46" s="18">
        <f t="shared" si="0"/>
        <v>0.8697913583136028</v>
      </c>
      <c r="L46" s="18">
        <f t="shared" si="1"/>
        <v>0</v>
      </c>
      <c r="M46" s="23">
        <f>SUM(M10:M45)</f>
        <v>351169420</v>
      </c>
      <c r="N46" s="23">
        <f t="shared" si="4"/>
        <v>35956864.05999994</v>
      </c>
    </row>
    <row r="48" ht="15">
      <c r="B48" s="14" t="s">
        <v>65</v>
      </c>
    </row>
  </sheetData>
  <sheetProtection/>
  <mergeCells count="12">
    <mergeCell ref="B2:N2"/>
    <mergeCell ref="B8:B9"/>
    <mergeCell ref="C8:D8"/>
    <mergeCell ref="F8:F9"/>
    <mergeCell ref="G8:G9"/>
    <mergeCell ref="H8:H9"/>
    <mergeCell ref="E8:E9"/>
    <mergeCell ref="J7:L7"/>
    <mergeCell ref="J8:L8"/>
    <mergeCell ref="M8:M9"/>
    <mergeCell ref="N8:N9"/>
    <mergeCell ref="I8:I9"/>
  </mergeCells>
  <printOptions horizontalCentered="1"/>
  <pageMargins left="0.5905511811023623" right="0.5511811023622047" top="0.4330708661417323" bottom="0.5118110236220472" header="0.31496062992125984" footer="0.31496062992125984"/>
  <pageSetup fitToHeight="1" fitToWidth="1" horizontalDpi="600" verticalDpi="600" orientation="portrait" paperSize="9" scale="56" r:id="rId2"/>
  <headerFooter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N4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5.8515625" style="1" customWidth="1"/>
    <col min="2" max="2" width="35.8515625" style="1" customWidth="1"/>
    <col min="3" max="5" width="14.7109375" style="1" customWidth="1"/>
    <col min="6" max="6" width="15.7109375" style="1" customWidth="1"/>
    <col min="7" max="7" width="16.8515625" style="1" hidden="1" customWidth="1"/>
    <col min="8" max="8" width="15.7109375" style="1" customWidth="1"/>
    <col min="9" max="9" width="15.7109375" style="1" hidden="1" customWidth="1"/>
    <col min="10" max="10" width="12.7109375" style="1" hidden="1" customWidth="1"/>
    <col min="11" max="11" width="12.7109375" style="1" customWidth="1"/>
    <col min="12" max="12" width="12.7109375" style="12" hidden="1" customWidth="1"/>
    <col min="13" max="13" width="15.28125" style="1" hidden="1" customWidth="1"/>
    <col min="14" max="14" width="15.00390625" style="1" customWidth="1"/>
    <col min="15" max="15" width="11.421875" style="1" customWidth="1"/>
    <col min="16" max="16384" width="11.421875" style="1" customWidth="1"/>
  </cols>
  <sheetData>
    <row r="2" spans="2:14" ht="105" customHeight="1">
      <c r="B2" s="45" t="s">
        <v>64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2:14" ht="15.75" customHeigh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ht="15.75">
      <c r="B4" s="2" t="s">
        <v>42</v>
      </c>
    </row>
    <row r="5" ht="15">
      <c r="B5" s="3" t="s">
        <v>2</v>
      </c>
    </row>
    <row r="7" spans="2:12" ht="15">
      <c r="B7" s="4"/>
      <c r="J7" s="41"/>
      <c r="K7" s="41"/>
      <c r="L7" s="41"/>
    </row>
    <row r="8" spans="2:14" s="5" customFormat="1" ht="15" customHeight="1">
      <c r="B8" s="49" t="s">
        <v>1</v>
      </c>
      <c r="C8" s="48" t="s">
        <v>0</v>
      </c>
      <c r="D8" s="48"/>
      <c r="E8" s="42" t="s">
        <v>44</v>
      </c>
      <c r="F8" s="42" t="s">
        <v>45</v>
      </c>
      <c r="G8" s="42" t="s">
        <v>61</v>
      </c>
      <c r="H8" s="42" t="s">
        <v>62</v>
      </c>
      <c r="I8" s="42" t="s">
        <v>63</v>
      </c>
      <c r="J8" s="44" t="s">
        <v>43</v>
      </c>
      <c r="K8" s="44"/>
      <c r="L8" s="44"/>
      <c r="M8" s="42" t="s">
        <v>49</v>
      </c>
      <c r="N8" s="46" t="s">
        <v>50</v>
      </c>
    </row>
    <row r="9" spans="2:14" s="5" customFormat="1" ht="40.5" customHeight="1">
      <c r="B9" s="50"/>
      <c r="C9" s="25" t="s">
        <v>38</v>
      </c>
      <c r="D9" s="25" t="s">
        <v>37</v>
      </c>
      <c r="E9" s="43"/>
      <c r="F9" s="43"/>
      <c r="G9" s="43"/>
      <c r="H9" s="43"/>
      <c r="I9" s="43"/>
      <c r="J9" s="25" t="s">
        <v>46</v>
      </c>
      <c r="K9" s="25" t="s">
        <v>47</v>
      </c>
      <c r="L9" s="26" t="s">
        <v>48</v>
      </c>
      <c r="M9" s="43"/>
      <c r="N9" s="47"/>
    </row>
    <row r="10" spans="2:14" ht="19.5" customHeight="1">
      <c r="B10" s="30" t="s">
        <v>3</v>
      </c>
      <c r="C10" s="31">
        <v>0</v>
      </c>
      <c r="D10" s="31">
        <v>2503126</v>
      </c>
      <c r="E10" s="32">
        <v>1003126</v>
      </c>
      <c r="F10" s="32">
        <v>173660.42</v>
      </c>
      <c r="G10" s="31"/>
      <c r="H10" s="31">
        <v>173660.41999999998</v>
      </c>
      <c r="I10" s="31">
        <v>0</v>
      </c>
      <c r="J10" s="15">
        <f>IF(ISERROR(+G10/E10)=TRUE,0,++G10/E10)</f>
        <v>0</v>
      </c>
      <c r="K10" s="15">
        <f aca="true" t="shared" si="0" ref="K10:K46">IF(ISERROR(+H10/E10)=TRUE,0,++H10/E10)</f>
        <v>0.17311924922691665</v>
      </c>
      <c r="L10" s="15">
        <f aca="true" t="shared" si="1" ref="L10:L46">IF(ISERROR(+I10/E10)=TRUE,0,++I10/E10)</f>
        <v>0</v>
      </c>
      <c r="M10" s="20">
        <f>IF(ISERROR(+E10-G10)=TRUE,0,++E10-G10)</f>
        <v>1003126</v>
      </c>
      <c r="N10" s="20">
        <f>IF(ISERROR(+E10-F10)=TRUE,0,++E10-F10)</f>
        <v>829465.58</v>
      </c>
    </row>
    <row r="11" spans="2:14" ht="19.5" customHeight="1">
      <c r="B11" s="29" t="s">
        <v>4</v>
      </c>
      <c r="C11" s="33">
        <v>0</v>
      </c>
      <c r="D11" s="33">
        <v>1000000</v>
      </c>
      <c r="E11" s="27">
        <v>1000000</v>
      </c>
      <c r="F11" s="27">
        <v>607759.79</v>
      </c>
      <c r="G11" s="33"/>
      <c r="H11" s="33">
        <v>607759.7899999999</v>
      </c>
      <c r="I11" s="33">
        <v>0</v>
      </c>
      <c r="J11" s="16">
        <f aca="true" t="shared" si="2" ref="J11:J46">IF(ISERROR(+G11/E11)=TRUE,0,++G11/E11)</f>
        <v>0</v>
      </c>
      <c r="K11" s="16">
        <f t="shared" si="0"/>
        <v>0.6077597899999999</v>
      </c>
      <c r="L11" s="16">
        <f t="shared" si="1"/>
        <v>0</v>
      </c>
      <c r="M11" s="21">
        <f aca="true" t="shared" si="3" ref="M11:M45">IF(ISERROR(+E11-G11)=TRUE,0,++E11-G11)</f>
        <v>1000000</v>
      </c>
      <c r="N11" s="21">
        <f aca="true" t="shared" si="4" ref="N11:N46">IF(ISERROR(+E11-F11)=TRUE,0,++E11-F11)</f>
        <v>392240.20999999996</v>
      </c>
    </row>
    <row r="12" spans="2:14" ht="19.5" customHeight="1">
      <c r="B12" s="29" t="s">
        <v>54</v>
      </c>
      <c r="C12" s="33">
        <v>0</v>
      </c>
      <c r="D12" s="33">
        <v>4037500</v>
      </c>
      <c r="E12" s="27">
        <v>4037500</v>
      </c>
      <c r="F12" s="27">
        <v>3374767.03</v>
      </c>
      <c r="G12" s="33"/>
      <c r="H12" s="33">
        <v>3366605.7800000003</v>
      </c>
      <c r="I12" s="33">
        <v>0</v>
      </c>
      <c r="J12" s="16">
        <f t="shared" si="2"/>
        <v>0</v>
      </c>
      <c r="K12" s="16">
        <f t="shared" si="0"/>
        <v>0.8338342489164088</v>
      </c>
      <c r="L12" s="16">
        <f t="shared" si="1"/>
        <v>0</v>
      </c>
      <c r="M12" s="21">
        <f t="shared" si="3"/>
        <v>4037500</v>
      </c>
      <c r="N12" s="21">
        <f t="shared" si="4"/>
        <v>662732.9700000002</v>
      </c>
    </row>
    <row r="13" spans="2:14" ht="19.5" customHeight="1">
      <c r="B13" s="29" t="s">
        <v>5</v>
      </c>
      <c r="C13" s="33">
        <v>0</v>
      </c>
      <c r="D13" s="33">
        <v>1356240</v>
      </c>
      <c r="E13" s="27">
        <v>1356240</v>
      </c>
      <c r="F13" s="27">
        <v>1276698.8</v>
      </c>
      <c r="G13" s="33"/>
      <c r="H13" s="33">
        <v>1258410.4000000001</v>
      </c>
      <c r="I13" s="33">
        <v>0</v>
      </c>
      <c r="J13" s="16">
        <f t="shared" si="2"/>
        <v>0</v>
      </c>
      <c r="K13" s="16">
        <f t="shared" si="0"/>
        <v>0.927867044180971</v>
      </c>
      <c r="L13" s="16">
        <f t="shared" si="1"/>
        <v>0</v>
      </c>
      <c r="M13" s="21">
        <f t="shared" si="3"/>
        <v>1356240</v>
      </c>
      <c r="N13" s="21">
        <f t="shared" si="4"/>
        <v>79541.19999999995</v>
      </c>
    </row>
    <row r="14" spans="2:14" ht="19.5" customHeight="1">
      <c r="B14" s="29" t="s">
        <v>6</v>
      </c>
      <c r="C14" s="33">
        <v>0</v>
      </c>
      <c r="D14" s="33">
        <v>0</v>
      </c>
      <c r="E14" s="27"/>
      <c r="F14" s="27"/>
      <c r="G14" s="33"/>
      <c r="H14" s="33">
        <v>0</v>
      </c>
      <c r="I14" s="33">
        <v>0</v>
      </c>
      <c r="J14" s="16">
        <f t="shared" si="2"/>
        <v>0</v>
      </c>
      <c r="K14" s="16">
        <f t="shared" si="0"/>
        <v>0</v>
      </c>
      <c r="L14" s="16">
        <f t="shared" si="1"/>
        <v>0</v>
      </c>
      <c r="M14" s="21">
        <f t="shared" si="3"/>
        <v>0</v>
      </c>
      <c r="N14" s="21">
        <f t="shared" si="4"/>
        <v>0</v>
      </c>
    </row>
    <row r="15" spans="2:14" ht="19.5" customHeight="1">
      <c r="B15" s="29" t="s">
        <v>7</v>
      </c>
      <c r="C15" s="33">
        <v>0</v>
      </c>
      <c r="D15" s="33">
        <v>19224584</v>
      </c>
      <c r="E15" s="27">
        <v>19224584</v>
      </c>
      <c r="F15" s="27">
        <v>18955597.94</v>
      </c>
      <c r="G15" s="33"/>
      <c r="H15" s="33">
        <v>18972143.959999997</v>
      </c>
      <c r="I15" s="33">
        <v>0</v>
      </c>
      <c r="J15" s="16">
        <f t="shared" si="2"/>
        <v>0</v>
      </c>
      <c r="K15" s="16">
        <f t="shared" si="0"/>
        <v>0.9868688945362873</v>
      </c>
      <c r="L15" s="16">
        <f t="shared" si="1"/>
        <v>0</v>
      </c>
      <c r="M15" s="21">
        <f t="shared" si="3"/>
        <v>19224584</v>
      </c>
      <c r="N15" s="21">
        <f t="shared" si="4"/>
        <v>268986.05999999866</v>
      </c>
    </row>
    <row r="16" spans="2:14" ht="19.5" customHeight="1">
      <c r="B16" s="29" t="s">
        <v>8</v>
      </c>
      <c r="C16" s="33">
        <v>0</v>
      </c>
      <c r="D16" s="33">
        <v>5247869</v>
      </c>
      <c r="E16" s="27">
        <v>5247869</v>
      </c>
      <c r="F16" s="27">
        <v>4331472.87</v>
      </c>
      <c r="G16" s="33"/>
      <c r="H16" s="33">
        <v>4324206.17</v>
      </c>
      <c r="I16" s="33">
        <v>0</v>
      </c>
      <c r="J16" s="16">
        <f t="shared" si="2"/>
        <v>0</v>
      </c>
      <c r="K16" s="16">
        <f t="shared" si="0"/>
        <v>0.8239927806886947</v>
      </c>
      <c r="L16" s="16">
        <f t="shared" si="1"/>
        <v>0</v>
      </c>
      <c r="M16" s="21">
        <f t="shared" si="3"/>
        <v>5247869</v>
      </c>
      <c r="N16" s="21">
        <f t="shared" si="4"/>
        <v>916396.1299999999</v>
      </c>
    </row>
    <row r="17" spans="2:14" ht="19.5" customHeight="1">
      <c r="B17" s="29" t="s">
        <v>9</v>
      </c>
      <c r="C17" s="33">
        <v>0</v>
      </c>
      <c r="D17" s="33">
        <v>10296770</v>
      </c>
      <c r="E17" s="27">
        <v>10296770</v>
      </c>
      <c r="F17" s="27">
        <v>6949627.5200000005</v>
      </c>
      <c r="G17" s="33"/>
      <c r="H17" s="33">
        <v>6654465.27</v>
      </c>
      <c r="I17" s="33">
        <v>0</v>
      </c>
      <c r="J17" s="16">
        <f t="shared" si="2"/>
        <v>0</v>
      </c>
      <c r="K17" s="16">
        <f t="shared" si="0"/>
        <v>0.6462672537116008</v>
      </c>
      <c r="L17" s="16">
        <f t="shared" si="1"/>
        <v>0</v>
      </c>
      <c r="M17" s="21">
        <f t="shared" si="3"/>
        <v>10296770</v>
      </c>
      <c r="N17" s="21">
        <f t="shared" si="4"/>
        <v>3347142.4799999995</v>
      </c>
    </row>
    <row r="18" spans="2:14" ht="19.5" customHeight="1">
      <c r="B18" s="29" t="s">
        <v>10</v>
      </c>
      <c r="C18" s="33">
        <v>0</v>
      </c>
      <c r="D18" s="33">
        <v>23148854</v>
      </c>
      <c r="E18" s="27">
        <v>23148854</v>
      </c>
      <c r="F18" s="27">
        <v>19771079.81</v>
      </c>
      <c r="G18" s="33"/>
      <c r="H18" s="33">
        <v>19283619.979999997</v>
      </c>
      <c r="I18" s="33">
        <v>0</v>
      </c>
      <c r="J18" s="16">
        <f t="shared" si="2"/>
        <v>0</v>
      </c>
      <c r="K18" s="16">
        <f t="shared" si="0"/>
        <v>0.8330269818108489</v>
      </c>
      <c r="L18" s="16">
        <f t="shared" si="1"/>
        <v>0</v>
      </c>
      <c r="M18" s="21">
        <f t="shared" si="3"/>
        <v>23148854</v>
      </c>
      <c r="N18" s="21">
        <f t="shared" si="4"/>
        <v>3377774.1900000013</v>
      </c>
    </row>
    <row r="19" spans="2:14" ht="19.5" customHeight="1">
      <c r="B19" s="29" t="s">
        <v>11</v>
      </c>
      <c r="C19" s="33">
        <v>0</v>
      </c>
      <c r="D19" s="33">
        <v>1600000</v>
      </c>
      <c r="E19" s="27">
        <v>1600000</v>
      </c>
      <c r="F19" s="27">
        <v>792162.04</v>
      </c>
      <c r="G19" s="33"/>
      <c r="H19" s="33">
        <v>774259.6000000002</v>
      </c>
      <c r="I19" s="33">
        <v>0</v>
      </c>
      <c r="J19" s="16">
        <f t="shared" si="2"/>
        <v>0</v>
      </c>
      <c r="K19" s="16">
        <f t="shared" si="0"/>
        <v>0.48391225000000015</v>
      </c>
      <c r="L19" s="16">
        <f t="shared" si="1"/>
        <v>0</v>
      </c>
      <c r="M19" s="21">
        <f t="shared" si="3"/>
        <v>1600000</v>
      </c>
      <c r="N19" s="21">
        <f t="shared" si="4"/>
        <v>807837.96</v>
      </c>
    </row>
    <row r="20" spans="2:14" ht="19.5" customHeight="1">
      <c r="B20" s="29" t="s">
        <v>12</v>
      </c>
      <c r="C20" s="33">
        <v>0</v>
      </c>
      <c r="D20" s="33">
        <v>16885165</v>
      </c>
      <c r="E20" s="27">
        <v>16858165</v>
      </c>
      <c r="F20" s="27">
        <v>9081812.13</v>
      </c>
      <c r="G20" s="33"/>
      <c r="H20" s="33">
        <v>8679689.640000002</v>
      </c>
      <c r="I20" s="33">
        <v>0</v>
      </c>
      <c r="J20" s="16">
        <f t="shared" si="2"/>
        <v>0</v>
      </c>
      <c r="K20" s="16">
        <f t="shared" si="0"/>
        <v>0.5148656238683156</v>
      </c>
      <c r="L20" s="16">
        <f t="shared" si="1"/>
        <v>0</v>
      </c>
      <c r="M20" s="21">
        <f t="shared" si="3"/>
        <v>16858165</v>
      </c>
      <c r="N20" s="21">
        <f t="shared" si="4"/>
        <v>7776352.869999999</v>
      </c>
    </row>
    <row r="21" spans="2:14" ht="19.5" customHeight="1">
      <c r="B21" s="29" t="s">
        <v>13</v>
      </c>
      <c r="C21" s="33">
        <v>0</v>
      </c>
      <c r="D21" s="33">
        <v>34987637</v>
      </c>
      <c r="E21" s="27">
        <v>34987637</v>
      </c>
      <c r="F21" s="27">
        <v>34941553.08</v>
      </c>
      <c r="G21" s="33"/>
      <c r="H21" s="33">
        <v>34906527.860000014</v>
      </c>
      <c r="I21" s="33">
        <v>0</v>
      </c>
      <c r="J21" s="16">
        <f t="shared" si="2"/>
        <v>0</v>
      </c>
      <c r="K21" s="16">
        <f t="shared" si="0"/>
        <v>0.9976817771374504</v>
      </c>
      <c r="L21" s="16">
        <f t="shared" si="1"/>
        <v>0</v>
      </c>
      <c r="M21" s="21">
        <f t="shared" si="3"/>
        <v>34987637</v>
      </c>
      <c r="N21" s="21">
        <f t="shared" si="4"/>
        <v>46083.92000000179</v>
      </c>
    </row>
    <row r="22" spans="2:14" ht="19.5" customHeight="1">
      <c r="B22" s="29" t="s">
        <v>14</v>
      </c>
      <c r="C22" s="33">
        <v>0</v>
      </c>
      <c r="D22" s="33">
        <v>2702932</v>
      </c>
      <c r="E22" s="27">
        <v>2702932</v>
      </c>
      <c r="F22" s="27">
        <v>1818797.77</v>
      </c>
      <c r="G22" s="33"/>
      <c r="H22" s="33">
        <v>1818736.75</v>
      </c>
      <c r="I22" s="33">
        <v>0</v>
      </c>
      <c r="J22" s="16">
        <f t="shared" si="2"/>
        <v>0</v>
      </c>
      <c r="K22" s="16">
        <f t="shared" si="0"/>
        <v>0.6728755107416686</v>
      </c>
      <c r="L22" s="16">
        <f t="shared" si="1"/>
        <v>0</v>
      </c>
      <c r="M22" s="21">
        <f t="shared" si="3"/>
        <v>2702932</v>
      </c>
      <c r="N22" s="21">
        <f t="shared" si="4"/>
        <v>884134.23</v>
      </c>
    </row>
    <row r="23" spans="2:14" ht="19.5" customHeight="1">
      <c r="B23" s="29" t="s">
        <v>15</v>
      </c>
      <c r="C23" s="33">
        <v>0</v>
      </c>
      <c r="D23" s="33">
        <v>28396333</v>
      </c>
      <c r="E23" s="27">
        <v>28396333</v>
      </c>
      <c r="F23" s="27">
        <v>26066959.73</v>
      </c>
      <c r="G23" s="33"/>
      <c r="H23" s="33">
        <v>25301461.61</v>
      </c>
      <c r="I23" s="33">
        <v>0</v>
      </c>
      <c r="J23" s="16">
        <f t="shared" si="2"/>
        <v>0</v>
      </c>
      <c r="K23" s="16">
        <f t="shared" si="0"/>
        <v>0.8910115827279529</v>
      </c>
      <c r="L23" s="16">
        <f t="shared" si="1"/>
        <v>0</v>
      </c>
      <c r="M23" s="21">
        <f t="shared" si="3"/>
        <v>28396333</v>
      </c>
      <c r="N23" s="21">
        <f t="shared" si="4"/>
        <v>2329373.2699999996</v>
      </c>
    </row>
    <row r="24" spans="2:14" ht="19.5" customHeight="1">
      <c r="B24" s="29" t="s">
        <v>16</v>
      </c>
      <c r="C24" s="33">
        <v>0</v>
      </c>
      <c r="D24" s="33">
        <v>3129076</v>
      </c>
      <c r="E24" s="27">
        <v>3129076</v>
      </c>
      <c r="F24" s="27">
        <v>2038497.1300000001</v>
      </c>
      <c r="G24" s="33"/>
      <c r="H24" s="33">
        <v>1982611.76</v>
      </c>
      <c r="I24" s="33">
        <v>0</v>
      </c>
      <c r="J24" s="16">
        <f t="shared" si="2"/>
        <v>0</v>
      </c>
      <c r="K24" s="16">
        <f t="shared" si="0"/>
        <v>0.6336093338736419</v>
      </c>
      <c r="L24" s="16">
        <f t="shared" si="1"/>
        <v>0</v>
      </c>
      <c r="M24" s="21">
        <f t="shared" si="3"/>
        <v>3129076</v>
      </c>
      <c r="N24" s="21">
        <f t="shared" si="4"/>
        <v>1090578.8699999999</v>
      </c>
    </row>
    <row r="25" spans="2:14" ht="19.5" customHeight="1">
      <c r="B25" s="29" t="s">
        <v>17</v>
      </c>
      <c r="C25" s="33">
        <v>0</v>
      </c>
      <c r="D25" s="33">
        <v>28481959</v>
      </c>
      <c r="E25" s="27">
        <v>28466959</v>
      </c>
      <c r="F25" s="27">
        <v>15220020.39</v>
      </c>
      <c r="G25" s="33"/>
      <c r="H25" s="33">
        <v>13224669.609999998</v>
      </c>
      <c r="I25" s="33">
        <v>0</v>
      </c>
      <c r="J25" s="16">
        <f t="shared" si="2"/>
        <v>0</v>
      </c>
      <c r="K25" s="16">
        <f t="shared" si="0"/>
        <v>0.4645620773894394</v>
      </c>
      <c r="L25" s="16">
        <f t="shared" si="1"/>
        <v>0</v>
      </c>
      <c r="M25" s="21">
        <f t="shared" si="3"/>
        <v>28466959</v>
      </c>
      <c r="N25" s="21">
        <f t="shared" si="4"/>
        <v>13246938.61</v>
      </c>
    </row>
    <row r="26" spans="2:14" ht="19.5" customHeight="1">
      <c r="B26" s="29" t="s">
        <v>18</v>
      </c>
      <c r="C26" s="33">
        <v>0</v>
      </c>
      <c r="D26" s="33">
        <v>22826428</v>
      </c>
      <c r="E26" s="27">
        <v>22826428</v>
      </c>
      <c r="F26" s="27">
        <v>22439770.310000002</v>
      </c>
      <c r="G26" s="33"/>
      <c r="H26" s="33">
        <v>22259224.68</v>
      </c>
      <c r="I26" s="33">
        <v>0</v>
      </c>
      <c r="J26" s="16">
        <f t="shared" si="2"/>
        <v>0</v>
      </c>
      <c r="K26" s="16">
        <f t="shared" si="0"/>
        <v>0.9751514639084136</v>
      </c>
      <c r="L26" s="16">
        <f t="shared" si="1"/>
        <v>0</v>
      </c>
      <c r="M26" s="21">
        <f t="shared" si="3"/>
        <v>22826428</v>
      </c>
      <c r="N26" s="21">
        <f t="shared" si="4"/>
        <v>386657.6899999976</v>
      </c>
    </row>
    <row r="27" spans="2:14" ht="19.5" customHeight="1">
      <c r="B27" s="29" t="s">
        <v>19</v>
      </c>
      <c r="C27" s="33">
        <v>0</v>
      </c>
      <c r="D27" s="33">
        <v>8265363</v>
      </c>
      <c r="E27" s="27">
        <v>8265363</v>
      </c>
      <c r="F27" s="27">
        <v>7821613.85</v>
      </c>
      <c r="G27" s="33"/>
      <c r="H27" s="33">
        <v>7751854.97</v>
      </c>
      <c r="I27" s="33">
        <v>0</v>
      </c>
      <c r="J27" s="16">
        <f t="shared" si="2"/>
        <v>0</v>
      </c>
      <c r="K27" s="16">
        <f t="shared" si="0"/>
        <v>0.9378722955059565</v>
      </c>
      <c r="L27" s="16">
        <f t="shared" si="1"/>
        <v>0</v>
      </c>
      <c r="M27" s="21">
        <f t="shared" si="3"/>
        <v>8265363</v>
      </c>
      <c r="N27" s="21">
        <f t="shared" si="4"/>
        <v>443749.1500000004</v>
      </c>
    </row>
    <row r="28" spans="2:14" ht="19.5" customHeight="1">
      <c r="B28" s="29" t="s">
        <v>20</v>
      </c>
      <c r="C28" s="33">
        <v>0</v>
      </c>
      <c r="D28" s="33">
        <v>3321474</v>
      </c>
      <c r="E28" s="27">
        <v>3321474</v>
      </c>
      <c r="F28" s="27">
        <v>3041890.7</v>
      </c>
      <c r="G28" s="33"/>
      <c r="H28" s="33">
        <v>3057839.3</v>
      </c>
      <c r="I28" s="33">
        <v>0</v>
      </c>
      <c r="J28" s="16">
        <f t="shared" si="2"/>
        <v>0</v>
      </c>
      <c r="K28" s="16">
        <f t="shared" si="0"/>
        <v>0.9206271974430629</v>
      </c>
      <c r="L28" s="16">
        <f t="shared" si="1"/>
        <v>0</v>
      </c>
      <c r="M28" s="21">
        <f t="shared" si="3"/>
        <v>3321474</v>
      </c>
      <c r="N28" s="21">
        <f t="shared" si="4"/>
        <v>279583.2999999998</v>
      </c>
    </row>
    <row r="29" spans="2:14" ht="19.5" customHeight="1">
      <c r="B29" s="29" t="s">
        <v>21</v>
      </c>
      <c r="C29" s="33">
        <v>0</v>
      </c>
      <c r="D29" s="33">
        <v>2327370</v>
      </c>
      <c r="E29" s="27">
        <v>2327370</v>
      </c>
      <c r="F29" s="27">
        <v>2315787.05</v>
      </c>
      <c r="G29" s="33"/>
      <c r="H29" s="33">
        <v>2313143.1499999994</v>
      </c>
      <c r="I29" s="33">
        <v>0</v>
      </c>
      <c r="J29" s="16">
        <f t="shared" si="2"/>
        <v>0</v>
      </c>
      <c r="K29" s="16">
        <f t="shared" si="0"/>
        <v>0.993887155888406</v>
      </c>
      <c r="L29" s="16">
        <f t="shared" si="1"/>
        <v>0</v>
      </c>
      <c r="M29" s="21">
        <f t="shared" si="3"/>
        <v>2327370</v>
      </c>
      <c r="N29" s="21">
        <f t="shared" si="4"/>
        <v>11582.950000000186</v>
      </c>
    </row>
    <row r="30" spans="2:14" ht="19.5" customHeight="1">
      <c r="B30" s="29" t="s">
        <v>22</v>
      </c>
      <c r="C30" s="33">
        <v>0</v>
      </c>
      <c r="D30" s="33">
        <v>851110</v>
      </c>
      <c r="E30" s="27">
        <v>851110</v>
      </c>
      <c r="F30" s="27">
        <v>234240.41</v>
      </c>
      <c r="G30" s="33"/>
      <c r="H30" s="33">
        <v>234240.40999999997</v>
      </c>
      <c r="I30" s="33">
        <v>0</v>
      </c>
      <c r="J30" s="16">
        <f t="shared" si="2"/>
        <v>0</v>
      </c>
      <c r="K30" s="16">
        <f t="shared" si="0"/>
        <v>0.27521755119784747</v>
      </c>
      <c r="L30" s="16">
        <f t="shared" si="1"/>
        <v>0</v>
      </c>
      <c r="M30" s="21">
        <f t="shared" si="3"/>
        <v>851110</v>
      </c>
      <c r="N30" s="21">
        <f t="shared" si="4"/>
        <v>616869.59</v>
      </c>
    </row>
    <row r="31" spans="2:14" ht="19.5" customHeight="1">
      <c r="B31" s="29" t="s">
        <v>23</v>
      </c>
      <c r="C31" s="33">
        <v>0</v>
      </c>
      <c r="D31" s="33">
        <v>6753093</v>
      </c>
      <c r="E31" s="27">
        <v>6753093</v>
      </c>
      <c r="F31" s="27">
        <v>5882068.2299999995</v>
      </c>
      <c r="G31" s="33"/>
      <c r="H31" s="33">
        <v>6617909.209999999</v>
      </c>
      <c r="I31" s="33">
        <v>0</v>
      </c>
      <c r="J31" s="16">
        <f t="shared" si="2"/>
        <v>0</v>
      </c>
      <c r="K31" s="16">
        <f t="shared" si="0"/>
        <v>0.9799819445696956</v>
      </c>
      <c r="L31" s="16">
        <f t="shared" si="1"/>
        <v>0</v>
      </c>
      <c r="M31" s="21">
        <f t="shared" si="3"/>
        <v>6753093</v>
      </c>
      <c r="N31" s="21">
        <f t="shared" si="4"/>
        <v>871024.7700000005</v>
      </c>
    </row>
    <row r="32" spans="2:14" ht="19.5" customHeight="1">
      <c r="B32" s="29" t="s">
        <v>24</v>
      </c>
      <c r="C32" s="33">
        <v>0</v>
      </c>
      <c r="D32" s="33">
        <v>4809291</v>
      </c>
      <c r="E32" s="27">
        <v>4809291</v>
      </c>
      <c r="F32" s="27">
        <v>4351647.35</v>
      </c>
      <c r="G32" s="33"/>
      <c r="H32" s="33">
        <v>4194004.9399999995</v>
      </c>
      <c r="I32" s="33">
        <v>0</v>
      </c>
      <c r="J32" s="16">
        <f t="shared" si="2"/>
        <v>0</v>
      </c>
      <c r="K32" s="16">
        <f t="shared" si="0"/>
        <v>0.8720630421407229</v>
      </c>
      <c r="L32" s="16">
        <f t="shared" si="1"/>
        <v>0</v>
      </c>
      <c r="M32" s="21">
        <f t="shared" si="3"/>
        <v>4809291</v>
      </c>
      <c r="N32" s="21">
        <f t="shared" si="4"/>
        <v>457643.6500000004</v>
      </c>
    </row>
    <row r="33" spans="2:14" ht="19.5" customHeight="1">
      <c r="B33" s="29" t="s">
        <v>25</v>
      </c>
      <c r="C33" s="33">
        <v>0</v>
      </c>
      <c r="D33" s="33">
        <v>2803364</v>
      </c>
      <c r="E33" s="27">
        <v>2803364</v>
      </c>
      <c r="F33" s="27">
        <v>2524779.3</v>
      </c>
      <c r="G33" s="33"/>
      <c r="H33" s="33">
        <v>2493057.47</v>
      </c>
      <c r="I33" s="33">
        <v>0</v>
      </c>
      <c r="J33" s="16">
        <f t="shared" si="2"/>
        <v>0</v>
      </c>
      <c r="K33" s="16">
        <f t="shared" si="0"/>
        <v>0.8893092263437785</v>
      </c>
      <c r="L33" s="16">
        <f t="shared" si="1"/>
        <v>0</v>
      </c>
      <c r="M33" s="21">
        <f t="shared" si="3"/>
        <v>2803364</v>
      </c>
      <c r="N33" s="21">
        <f t="shared" si="4"/>
        <v>278584.7000000002</v>
      </c>
    </row>
    <row r="34" spans="2:14" ht="19.5" customHeight="1">
      <c r="B34" s="29" t="s">
        <v>26</v>
      </c>
      <c r="C34" s="33">
        <v>0</v>
      </c>
      <c r="D34" s="33">
        <v>7982696</v>
      </c>
      <c r="E34" s="27">
        <v>7982696</v>
      </c>
      <c r="F34" s="27">
        <v>6456262.319999999</v>
      </c>
      <c r="G34" s="33"/>
      <c r="H34" s="33">
        <v>6456262.32</v>
      </c>
      <c r="I34" s="33">
        <v>0</v>
      </c>
      <c r="J34" s="16">
        <f t="shared" si="2"/>
        <v>0</v>
      </c>
      <c r="K34" s="16">
        <f t="shared" si="0"/>
        <v>0.8087821858680326</v>
      </c>
      <c r="L34" s="16">
        <f t="shared" si="1"/>
        <v>0</v>
      </c>
      <c r="M34" s="21">
        <f t="shared" si="3"/>
        <v>7982696</v>
      </c>
      <c r="N34" s="21">
        <f t="shared" si="4"/>
        <v>1526433.6800000006</v>
      </c>
    </row>
    <row r="35" spans="2:14" ht="19.5" customHeight="1">
      <c r="B35" s="29" t="s">
        <v>27</v>
      </c>
      <c r="C35" s="33">
        <v>0</v>
      </c>
      <c r="D35" s="33">
        <v>5213642</v>
      </c>
      <c r="E35" s="27">
        <v>5213642</v>
      </c>
      <c r="F35" s="27">
        <v>4560936.51</v>
      </c>
      <c r="G35" s="33"/>
      <c r="H35" s="33">
        <v>4560936.51</v>
      </c>
      <c r="I35" s="33">
        <v>0</v>
      </c>
      <c r="J35" s="16">
        <f t="shared" si="2"/>
        <v>0</v>
      </c>
      <c r="K35" s="16">
        <f t="shared" si="0"/>
        <v>0.8748081494663423</v>
      </c>
      <c r="L35" s="16">
        <f t="shared" si="1"/>
        <v>0</v>
      </c>
      <c r="M35" s="21">
        <f t="shared" si="3"/>
        <v>5213642</v>
      </c>
      <c r="N35" s="21">
        <f t="shared" si="4"/>
        <v>652705.4900000002</v>
      </c>
    </row>
    <row r="36" spans="2:14" ht="19.5" customHeight="1">
      <c r="B36" s="29" t="s">
        <v>28</v>
      </c>
      <c r="C36" s="33">
        <v>0</v>
      </c>
      <c r="D36" s="33">
        <v>7167271</v>
      </c>
      <c r="E36" s="27">
        <v>7167271</v>
      </c>
      <c r="F36" s="27">
        <v>6223240.11</v>
      </c>
      <c r="G36" s="33"/>
      <c r="H36" s="33">
        <v>6101647.84</v>
      </c>
      <c r="I36" s="33">
        <v>0</v>
      </c>
      <c r="J36" s="16">
        <f t="shared" si="2"/>
        <v>0</v>
      </c>
      <c r="K36" s="16">
        <f t="shared" si="0"/>
        <v>0.8513209337277745</v>
      </c>
      <c r="L36" s="16">
        <f t="shared" si="1"/>
        <v>0</v>
      </c>
      <c r="M36" s="21">
        <f t="shared" si="3"/>
        <v>7167271</v>
      </c>
      <c r="N36" s="21">
        <f t="shared" si="4"/>
        <v>944030.8899999997</v>
      </c>
    </row>
    <row r="37" spans="2:14" ht="19.5" customHeight="1">
      <c r="B37" s="29" t="s">
        <v>29</v>
      </c>
      <c r="C37" s="33">
        <v>0</v>
      </c>
      <c r="D37" s="33">
        <v>2218583</v>
      </c>
      <c r="E37" s="27">
        <v>2218583</v>
      </c>
      <c r="F37" s="27">
        <v>1567041.55</v>
      </c>
      <c r="G37" s="33"/>
      <c r="H37" s="33">
        <v>1482702.31</v>
      </c>
      <c r="I37" s="33">
        <v>0</v>
      </c>
      <c r="J37" s="16">
        <f t="shared" si="2"/>
        <v>0</v>
      </c>
      <c r="K37" s="16">
        <f t="shared" si="0"/>
        <v>0.6683104981873565</v>
      </c>
      <c r="L37" s="16">
        <f t="shared" si="1"/>
        <v>0</v>
      </c>
      <c r="M37" s="21">
        <f t="shared" si="3"/>
        <v>2218583</v>
      </c>
      <c r="N37" s="21">
        <f t="shared" si="4"/>
        <v>651541.45</v>
      </c>
    </row>
    <row r="38" spans="2:14" ht="19.5" customHeight="1">
      <c r="B38" s="29" t="s">
        <v>30</v>
      </c>
      <c r="C38" s="33">
        <v>0</v>
      </c>
      <c r="D38" s="33">
        <v>5169786</v>
      </c>
      <c r="E38" s="27">
        <v>5169786</v>
      </c>
      <c r="F38" s="27">
        <v>4594175.42</v>
      </c>
      <c r="G38" s="33"/>
      <c r="H38" s="33">
        <v>4592055.289999999</v>
      </c>
      <c r="I38" s="33">
        <v>0</v>
      </c>
      <c r="J38" s="16">
        <f t="shared" si="2"/>
        <v>0</v>
      </c>
      <c r="K38" s="16">
        <f t="shared" si="0"/>
        <v>0.8882486218965349</v>
      </c>
      <c r="L38" s="16">
        <f t="shared" si="1"/>
        <v>0</v>
      </c>
      <c r="M38" s="21">
        <f t="shared" si="3"/>
        <v>5169786</v>
      </c>
      <c r="N38" s="21">
        <f t="shared" si="4"/>
        <v>575610.5800000001</v>
      </c>
    </row>
    <row r="39" spans="2:14" ht="19.5" customHeight="1">
      <c r="B39" s="29" t="s">
        <v>31</v>
      </c>
      <c r="C39" s="33">
        <v>0</v>
      </c>
      <c r="D39" s="33">
        <v>6203097</v>
      </c>
      <c r="E39" s="27">
        <v>6203097</v>
      </c>
      <c r="F39" s="27">
        <v>4122722.94</v>
      </c>
      <c r="G39" s="33"/>
      <c r="H39" s="33">
        <v>4068131.8700000006</v>
      </c>
      <c r="I39" s="33">
        <v>0</v>
      </c>
      <c r="J39" s="16">
        <f t="shared" si="2"/>
        <v>0</v>
      </c>
      <c r="K39" s="16">
        <f t="shared" si="0"/>
        <v>0.6558227075926751</v>
      </c>
      <c r="L39" s="16">
        <f t="shared" si="1"/>
        <v>0</v>
      </c>
      <c r="M39" s="21">
        <f t="shared" si="3"/>
        <v>6203097</v>
      </c>
      <c r="N39" s="21">
        <f t="shared" si="4"/>
        <v>2080374.06</v>
      </c>
    </row>
    <row r="40" spans="2:14" ht="19.5" customHeight="1">
      <c r="B40" s="29" t="s">
        <v>32</v>
      </c>
      <c r="C40" s="33">
        <v>0</v>
      </c>
      <c r="D40" s="33">
        <v>4540534</v>
      </c>
      <c r="E40" s="27">
        <v>4540534</v>
      </c>
      <c r="F40" s="27">
        <v>4502053.54</v>
      </c>
      <c r="G40" s="33"/>
      <c r="H40" s="33">
        <v>4502034.85</v>
      </c>
      <c r="I40" s="33">
        <v>0</v>
      </c>
      <c r="J40" s="16">
        <f t="shared" si="2"/>
        <v>0</v>
      </c>
      <c r="K40" s="16">
        <f t="shared" si="0"/>
        <v>0.9915210083219286</v>
      </c>
      <c r="L40" s="16">
        <f t="shared" si="1"/>
        <v>0</v>
      </c>
      <c r="M40" s="21">
        <f t="shared" si="3"/>
        <v>4540534</v>
      </c>
      <c r="N40" s="21">
        <f t="shared" si="4"/>
        <v>38480.45999999996</v>
      </c>
    </row>
    <row r="41" spans="2:14" ht="19.5" customHeight="1">
      <c r="B41" s="29" t="s">
        <v>33</v>
      </c>
      <c r="C41" s="33">
        <v>0</v>
      </c>
      <c r="D41" s="33">
        <v>4395440</v>
      </c>
      <c r="E41" s="27">
        <v>4395440</v>
      </c>
      <c r="F41" s="27">
        <v>4312092.39</v>
      </c>
      <c r="G41" s="33"/>
      <c r="H41" s="33">
        <v>4312092.39</v>
      </c>
      <c r="I41" s="33">
        <v>0</v>
      </c>
      <c r="J41" s="16">
        <f t="shared" si="2"/>
        <v>0</v>
      </c>
      <c r="K41" s="16">
        <f t="shared" si="0"/>
        <v>0.9810377095353365</v>
      </c>
      <c r="L41" s="16">
        <f t="shared" si="1"/>
        <v>0</v>
      </c>
      <c r="M41" s="21">
        <f t="shared" si="3"/>
        <v>4395440</v>
      </c>
      <c r="N41" s="21">
        <f t="shared" si="4"/>
        <v>83347.61000000034</v>
      </c>
    </row>
    <row r="42" spans="2:14" ht="19.5" customHeight="1">
      <c r="B42" s="29" t="s">
        <v>34</v>
      </c>
      <c r="C42" s="33">
        <v>0</v>
      </c>
      <c r="D42" s="33">
        <v>5434032</v>
      </c>
      <c r="E42" s="27">
        <v>5141888</v>
      </c>
      <c r="F42" s="27">
        <v>4071828.06</v>
      </c>
      <c r="G42" s="33"/>
      <c r="H42" s="33">
        <v>3985243.9099999988</v>
      </c>
      <c r="I42" s="33">
        <v>0</v>
      </c>
      <c r="J42" s="16">
        <f t="shared" si="2"/>
        <v>0</v>
      </c>
      <c r="K42" s="16">
        <f t="shared" si="0"/>
        <v>0.7750545927877073</v>
      </c>
      <c r="L42" s="16">
        <f t="shared" si="1"/>
        <v>0</v>
      </c>
      <c r="M42" s="21">
        <f t="shared" si="3"/>
        <v>5141888</v>
      </c>
      <c r="N42" s="21">
        <f t="shared" si="4"/>
        <v>1070059.94</v>
      </c>
    </row>
    <row r="43" spans="2:14" ht="19.5" customHeight="1">
      <c r="B43" s="29" t="s">
        <v>35</v>
      </c>
      <c r="C43" s="33">
        <v>0</v>
      </c>
      <c r="D43" s="33">
        <v>5039912</v>
      </c>
      <c r="E43" s="27">
        <v>4711126</v>
      </c>
      <c r="F43" s="27">
        <v>2878465.7800000003</v>
      </c>
      <c r="G43" s="33"/>
      <c r="H43" s="33">
        <v>2879974.26</v>
      </c>
      <c r="I43" s="33">
        <v>0</v>
      </c>
      <c r="J43" s="16">
        <f t="shared" si="2"/>
        <v>0</v>
      </c>
      <c r="K43" s="16">
        <f t="shared" si="0"/>
        <v>0.6113133590568369</v>
      </c>
      <c r="L43" s="16">
        <f t="shared" si="1"/>
        <v>0</v>
      </c>
      <c r="M43" s="21">
        <f t="shared" si="3"/>
        <v>4711126</v>
      </c>
      <c r="N43" s="21">
        <f t="shared" si="4"/>
        <v>1832660.2199999997</v>
      </c>
    </row>
    <row r="44" spans="2:14" ht="19.5" customHeight="1">
      <c r="B44" s="29" t="s">
        <v>36</v>
      </c>
      <c r="C44" s="33">
        <v>0</v>
      </c>
      <c r="D44" s="33">
        <v>0</v>
      </c>
      <c r="E44" s="27"/>
      <c r="F44" s="27"/>
      <c r="G44" s="33"/>
      <c r="H44" s="33">
        <v>0</v>
      </c>
      <c r="I44" s="33">
        <v>0</v>
      </c>
      <c r="J44" s="16">
        <f>IF(ISERROR(+G44/E44)=TRUE,0,++G44/E44)</f>
        <v>0</v>
      </c>
      <c r="K44" s="16">
        <f>IF(ISERROR(+H44/E44)=TRUE,0,++H44/E44)</f>
        <v>0</v>
      </c>
      <c r="L44" s="16">
        <f>IF(ISERROR(+I44/E44)=TRUE,0,++I44/E44)</f>
        <v>0</v>
      </c>
      <c r="M44" s="21">
        <f>IF(ISERROR(+E44-G44)=TRUE,0,++E44-G44)</f>
        <v>0</v>
      </c>
      <c r="N44" s="21">
        <f>IF(ISERROR(+E44-F44)=TRUE,0,++E44-F44)</f>
        <v>0</v>
      </c>
    </row>
    <row r="45" spans="2:14" ht="19.5" customHeight="1">
      <c r="B45" s="34" t="s">
        <v>60</v>
      </c>
      <c r="C45" s="35">
        <v>0</v>
      </c>
      <c r="D45" s="35">
        <v>1000000</v>
      </c>
      <c r="E45" s="28">
        <v>1000000</v>
      </c>
      <c r="F45" s="28">
        <v>0</v>
      </c>
      <c r="G45" s="35"/>
      <c r="H45" s="35">
        <v>0</v>
      </c>
      <c r="I45" s="35">
        <v>0</v>
      </c>
      <c r="J45" s="19">
        <f t="shared" si="2"/>
        <v>0</v>
      </c>
      <c r="K45" s="19">
        <f t="shared" si="0"/>
        <v>0</v>
      </c>
      <c r="L45" s="17">
        <f t="shared" si="1"/>
        <v>0</v>
      </c>
      <c r="M45" s="22">
        <f t="shared" si="3"/>
        <v>1000000</v>
      </c>
      <c r="N45" s="22">
        <f t="shared" si="4"/>
        <v>1000000</v>
      </c>
    </row>
    <row r="46" spans="2:14" ht="23.25" customHeight="1">
      <c r="B46" s="13" t="s">
        <v>39</v>
      </c>
      <c r="C46" s="13">
        <f>SUM(C10:C45)</f>
        <v>0</v>
      </c>
      <c r="D46" s="13">
        <f aca="true" t="shared" si="5" ref="D46:I46">SUM(D10:D45)</f>
        <v>289320531</v>
      </c>
      <c r="E46" s="24">
        <f t="shared" si="5"/>
        <v>287157601</v>
      </c>
      <c r="F46" s="24">
        <f t="shared" si="5"/>
        <v>237301082.26999995</v>
      </c>
      <c r="G46" s="13">
        <f t="shared" si="5"/>
        <v>0</v>
      </c>
      <c r="H46" s="13">
        <f t="shared" si="5"/>
        <v>233191184.27999997</v>
      </c>
      <c r="I46" s="13">
        <f t="shared" si="5"/>
        <v>0</v>
      </c>
      <c r="J46" s="18">
        <f t="shared" si="2"/>
        <v>0</v>
      </c>
      <c r="K46" s="18">
        <f t="shared" si="0"/>
        <v>0.8120669049606665</v>
      </c>
      <c r="L46" s="18">
        <f t="shared" si="1"/>
        <v>0</v>
      </c>
      <c r="M46" s="23">
        <f>SUM(M10:M45)</f>
        <v>287157601</v>
      </c>
      <c r="N46" s="23">
        <f t="shared" si="4"/>
        <v>49856518.73000005</v>
      </c>
    </row>
    <row r="48" ht="15">
      <c r="B48" s="14" t="s">
        <v>65</v>
      </c>
    </row>
  </sheetData>
  <sheetProtection/>
  <mergeCells count="12">
    <mergeCell ref="B2:N2"/>
    <mergeCell ref="B8:B9"/>
    <mergeCell ref="C8:D8"/>
    <mergeCell ref="F8:F9"/>
    <mergeCell ref="G8:G9"/>
    <mergeCell ref="H8:H9"/>
    <mergeCell ref="E8:E9"/>
    <mergeCell ref="J7:L7"/>
    <mergeCell ref="J8:L8"/>
    <mergeCell ref="M8:M9"/>
    <mergeCell ref="N8:N9"/>
    <mergeCell ref="I8:I9"/>
  </mergeCells>
  <printOptions horizontalCentered="1"/>
  <pageMargins left="0.5905511811023623" right="0.5511811023622047" top="0.4330708661417323" bottom="0.5118110236220472" header="0.31496062992125984" footer="0.31496062992125984"/>
  <pageSetup fitToHeight="1" fitToWidth="1" horizontalDpi="600" verticalDpi="600" orientation="portrait" paperSize="9" scale="65" r:id="rId2"/>
  <headerFooter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N4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5.8515625" style="1" customWidth="1"/>
    <col min="2" max="2" width="35.8515625" style="1" customWidth="1"/>
    <col min="3" max="5" width="14.7109375" style="1" customWidth="1"/>
    <col min="6" max="6" width="15.7109375" style="1" customWidth="1"/>
    <col min="7" max="7" width="16.8515625" style="1" hidden="1" customWidth="1"/>
    <col min="8" max="8" width="15.7109375" style="1" customWidth="1"/>
    <col min="9" max="9" width="15.7109375" style="1" hidden="1" customWidth="1"/>
    <col min="10" max="10" width="12.7109375" style="1" hidden="1" customWidth="1"/>
    <col min="11" max="11" width="12.7109375" style="1" customWidth="1"/>
    <col min="12" max="12" width="12.7109375" style="12" hidden="1" customWidth="1"/>
    <col min="13" max="13" width="15.28125" style="1" hidden="1" customWidth="1"/>
    <col min="14" max="14" width="15.00390625" style="1" customWidth="1"/>
    <col min="15" max="16" width="11.421875" style="1" customWidth="1"/>
    <col min="17" max="16384" width="11.421875" style="1" customWidth="1"/>
  </cols>
  <sheetData>
    <row r="2" spans="2:14" ht="105" customHeight="1">
      <c r="B2" s="45" t="s">
        <v>64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2:14" ht="15.75" customHeigh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ht="15.75">
      <c r="B4" s="2" t="s">
        <v>51</v>
      </c>
    </row>
    <row r="5" ht="15">
      <c r="B5" s="3" t="s">
        <v>2</v>
      </c>
    </row>
    <row r="7" spans="2:12" ht="15">
      <c r="B7" s="4"/>
      <c r="J7" s="41"/>
      <c r="K7" s="41"/>
      <c r="L7" s="41"/>
    </row>
    <row r="8" spans="2:14" s="5" customFormat="1" ht="15" customHeight="1">
      <c r="B8" s="49" t="s">
        <v>1</v>
      </c>
      <c r="C8" s="48" t="s">
        <v>0</v>
      </c>
      <c r="D8" s="48"/>
      <c r="E8" s="42" t="s">
        <v>44</v>
      </c>
      <c r="F8" s="42" t="s">
        <v>45</v>
      </c>
      <c r="G8" s="42" t="s">
        <v>61</v>
      </c>
      <c r="H8" s="42" t="s">
        <v>62</v>
      </c>
      <c r="I8" s="42" t="s">
        <v>63</v>
      </c>
      <c r="J8" s="44" t="s">
        <v>43</v>
      </c>
      <c r="K8" s="44"/>
      <c r="L8" s="44"/>
      <c r="M8" s="42" t="s">
        <v>49</v>
      </c>
      <c r="N8" s="46" t="s">
        <v>50</v>
      </c>
    </row>
    <row r="9" spans="2:14" s="5" customFormat="1" ht="40.5" customHeight="1">
      <c r="B9" s="50"/>
      <c r="C9" s="25" t="s">
        <v>38</v>
      </c>
      <c r="D9" s="25" t="s">
        <v>37</v>
      </c>
      <c r="E9" s="43"/>
      <c r="F9" s="43"/>
      <c r="G9" s="43"/>
      <c r="H9" s="43"/>
      <c r="I9" s="43"/>
      <c r="J9" s="25" t="s">
        <v>46</v>
      </c>
      <c r="K9" s="25" t="s">
        <v>47</v>
      </c>
      <c r="L9" s="26" t="s">
        <v>48</v>
      </c>
      <c r="M9" s="43"/>
      <c r="N9" s="47"/>
    </row>
    <row r="10" spans="2:14" ht="19.5" customHeight="1">
      <c r="B10" s="6" t="s">
        <v>3</v>
      </c>
      <c r="C10" s="9"/>
      <c r="D10" s="9"/>
      <c r="E10" s="32"/>
      <c r="F10" s="32"/>
      <c r="G10" s="31">
        <v>0</v>
      </c>
      <c r="H10" s="31"/>
      <c r="I10" s="31">
        <v>0</v>
      </c>
      <c r="J10" s="15">
        <f>IF(ISERROR(+G10/E10)=TRUE,0,++G10/E10)</f>
        <v>0</v>
      </c>
      <c r="K10" s="15">
        <f aca="true" t="shared" si="0" ref="K10:K46">IF(ISERROR(+H10/E10)=TRUE,0,++H10/E10)</f>
        <v>0</v>
      </c>
      <c r="L10" s="15">
        <f aca="true" t="shared" si="1" ref="L10:L46">IF(ISERROR(+I10/E10)=TRUE,0,++I10/E10)</f>
        <v>0</v>
      </c>
      <c r="M10" s="20">
        <f>IF(ISERROR(+E10-G10)=TRUE,0,++E10-G10)</f>
        <v>0</v>
      </c>
      <c r="N10" s="20">
        <f>IF(ISERROR(+E10-F10)=TRUE,0,++E10-F10)</f>
        <v>0</v>
      </c>
    </row>
    <row r="11" spans="2:14" ht="19.5" customHeight="1">
      <c r="B11" s="7" t="s">
        <v>4</v>
      </c>
      <c r="C11" s="10"/>
      <c r="D11" s="10"/>
      <c r="E11" s="27"/>
      <c r="F11" s="27"/>
      <c r="G11" s="33">
        <v>0</v>
      </c>
      <c r="H11" s="33"/>
      <c r="I11" s="33">
        <v>0</v>
      </c>
      <c r="J11" s="16">
        <f aca="true" t="shared" si="2" ref="J11:J46">IF(ISERROR(+G11/E11)=TRUE,0,++G11/E11)</f>
        <v>0</v>
      </c>
      <c r="K11" s="16">
        <f t="shared" si="0"/>
        <v>0</v>
      </c>
      <c r="L11" s="16">
        <f t="shared" si="1"/>
        <v>0</v>
      </c>
      <c r="M11" s="21">
        <f aca="true" t="shared" si="3" ref="M11:M45">IF(ISERROR(+E11-G11)=TRUE,0,++E11-G11)</f>
        <v>0</v>
      </c>
      <c r="N11" s="21">
        <f aca="true" t="shared" si="4" ref="N11:N46">IF(ISERROR(+E11-F11)=TRUE,0,++E11-F11)</f>
        <v>0</v>
      </c>
    </row>
    <row r="12" spans="2:14" ht="19.5" customHeight="1">
      <c r="B12" s="7" t="s">
        <v>54</v>
      </c>
      <c r="C12" s="10"/>
      <c r="D12" s="10"/>
      <c r="E12" s="27"/>
      <c r="F12" s="27"/>
      <c r="G12" s="33">
        <v>0</v>
      </c>
      <c r="H12" s="33"/>
      <c r="I12" s="33">
        <v>0</v>
      </c>
      <c r="J12" s="16">
        <f t="shared" si="2"/>
        <v>0</v>
      </c>
      <c r="K12" s="16">
        <f t="shared" si="0"/>
        <v>0</v>
      </c>
      <c r="L12" s="16">
        <f t="shared" si="1"/>
        <v>0</v>
      </c>
      <c r="M12" s="21">
        <f t="shared" si="3"/>
        <v>0</v>
      </c>
      <c r="N12" s="21">
        <f t="shared" si="4"/>
        <v>0</v>
      </c>
    </row>
    <row r="13" spans="2:14" ht="19.5" customHeight="1">
      <c r="B13" s="7" t="s">
        <v>5</v>
      </c>
      <c r="C13" s="10"/>
      <c r="D13" s="10"/>
      <c r="E13" s="27"/>
      <c r="F13" s="27"/>
      <c r="G13" s="33">
        <v>0</v>
      </c>
      <c r="H13" s="33"/>
      <c r="I13" s="33">
        <v>0</v>
      </c>
      <c r="J13" s="16">
        <f t="shared" si="2"/>
        <v>0</v>
      </c>
      <c r="K13" s="16">
        <f t="shared" si="0"/>
        <v>0</v>
      </c>
      <c r="L13" s="16">
        <f t="shared" si="1"/>
        <v>0</v>
      </c>
      <c r="M13" s="21">
        <f t="shared" si="3"/>
        <v>0</v>
      </c>
      <c r="N13" s="21">
        <f t="shared" si="4"/>
        <v>0</v>
      </c>
    </row>
    <row r="14" spans="2:14" ht="19.5" customHeight="1">
      <c r="B14" s="7" t="s">
        <v>6</v>
      </c>
      <c r="C14" s="10"/>
      <c r="D14" s="10"/>
      <c r="E14" s="27"/>
      <c r="F14" s="27"/>
      <c r="G14" s="33">
        <v>0</v>
      </c>
      <c r="H14" s="33"/>
      <c r="I14" s="33">
        <v>0</v>
      </c>
      <c r="J14" s="16">
        <f t="shared" si="2"/>
        <v>0</v>
      </c>
      <c r="K14" s="16">
        <f t="shared" si="0"/>
        <v>0</v>
      </c>
      <c r="L14" s="16">
        <f t="shared" si="1"/>
        <v>0</v>
      </c>
      <c r="M14" s="21">
        <f t="shared" si="3"/>
        <v>0</v>
      </c>
      <c r="N14" s="21">
        <f t="shared" si="4"/>
        <v>0</v>
      </c>
    </row>
    <row r="15" spans="2:14" ht="19.5" customHeight="1">
      <c r="B15" s="7" t="s">
        <v>7</v>
      </c>
      <c r="C15" s="10"/>
      <c r="D15" s="10"/>
      <c r="E15" s="27"/>
      <c r="F15" s="27"/>
      <c r="G15" s="33">
        <v>0</v>
      </c>
      <c r="H15" s="33"/>
      <c r="I15" s="33">
        <v>0</v>
      </c>
      <c r="J15" s="16">
        <f t="shared" si="2"/>
        <v>0</v>
      </c>
      <c r="K15" s="16">
        <f t="shared" si="0"/>
        <v>0</v>
      </c>
      <c r="L15" s="16">
        <f t="shared" si="1"/>
        <v>0</v>
      </c>
      <c r="M15" s="21">
        <f t="shared" si="3"/>
        <v>0</v>
      </c>
      <c r="N15" s="21">
        <f t="shared" si="4"/>
        <v>0</v>
      </c>
    </row>
    <row r="16" spans="2:14" ht="19.5" customHeight="1">
      <c r="B16" s="7" t="s">
        <v>8</v>
      </c>
      <c r="C16" s="10"/>
      <c r="D16" s="10"/>
      <c r="E16" s="27"/>
      <c r="F16" s="27"/>
      <c r="G16" s="33">
        <v>0</v>
      </c>
      <c r="H16" s="33"/>
      <c r="I16" s="33">
        <v>0</v>
      </c>
      <c r="J16" s="16">
        <f t="shared" si="2"/>
        <v>0</v>
      </c>
      <c r="K16" s="16">
        <f t="shared" si="0"/>
        <v>0</v>
      </c>
      <c r="L16" s="16">
        <f t="shared" si="1"/>
        <v>0</v>
      </c>
      <c r="M16" s="21">
        <f t="shared" si="3"/>
        <v>0</v>
      </c>
      <c r="N16" s="21">
        <f t="shared" si="4"/>
        <v>0</v>
      </c>
    </row>
    <row r="17" spans="2:14" ht="19.5" customHeight="1">
      <c r="B17" s="7" t="s">
        <v>9</v>
      </c>
      <c r="C17" s="10"/>
      <c r="D17" s="10"/>
      <c r="E17" s="27"/>
      <c r="F17" s="27"/>
      <c r="G17" s="33">
        <v>0</v>
      </c>
      <c r="H17" s="33"/>
      <c r="I17" s="33">
        <v>0</v>
      </c>
      <c r="J17" s="16">
        <f t="shared" si="2"/>
        <v>0</v>
      </c>
      <c r="K17" s="16">
        <f t="shared" si="0"/>
        <v>0</v>
      </c>
      <c r="L17" s="16">
        <f t="shared" si="1"/>
        <v>0</v>
      </c>
      <c r="M17" s="21">
        <f t="shared" si="3"/>
        <v>0</v>
      </c>
      <c r="N17" s="21">
        <f t="shared" si="4"/>
        <v>0</v>
      </c>
    </row>
    <row r="18" spans="2:14" ht="19.5" customHeight="1">
      <c r="B18" s="7" t="s">
        <v>10</v>
      </c>
      <c r="C18" s="10"/>
      <c r="D18" s="10"/>
      <c r="E18" s="27"/>
      <c r="F18" s="27"/>
      <c r="G18" s="33">
        <v>0</v>
      </c>
      <c r="H18" s="33"/>
      <c r="I18" s="33">
        <v>0</v>
      </c>
      <c r="J18" s="16">
        <f t="shared" si="2"/>
        <v>0</v>
      </c>
      <c r="K18" s="16">
        <f t="shared" si="0"/>
        <v>0</v>
      </c>
      <c r="L18" s="16">
        <f t="shared" si="1"/>
        <v>0</v>
      </c>
      <c r="M18" s="21">
        <f t="shared" si="3"/>
        <v>0</v>
      </c>
      <c r="N18" s="21">
        <f t="shared" si="4"/>
        <v>0</v>
      </c>
    </row>
    <row r="19" spans="2:14" ht="19.5" customHeight="1">
      <c r="B19" s="7" t="s">
        <v>11</v>
      </c>
      <c r="C19" s="10"/>
      <c r="D19" s="10"/>
      <c r="E19" s="27"/>
      <c r="F19" s="27"/>
      <c r="G19" s="33">
        <v>0</v>
      </c>
      <c r="H19" s="33"/>
      <c r="I19" s="33">
        <v>0</v>
      </c>
      <c r="J19" s="16">
        <f t="shared" si="2"/>
        <v>0</v>
      </c>
      <c r="K19" s="16">
        <f t="shared" si="0"/>
        <v>0</v>
      </c>
      <c r="L19" s="16">
        <f t="shared" si="1"/>
        <v>0</v>
      </c>
      <c r="M19" s="21">
        <f t="shared" si="3"/>
        <v>0</v>
      </c>
      <c r="N19" s="21">
        <f t="shared" si="4"/>
        <v>0</v>
      </c>
    </row>
    <row r="20" spans="2:14" ht="19.5" customHeight="1">
      <c r="B20" s="7" t="s">
        <v>12</v>
      </c>
      <c r="C20" s="10"/>
      <c r="D20" s="10"/>
      <c r="E20" s="27"/>
      <c r="F20" s="27"/>
      <c r="G20" s="33">
        <v>0</v>
      </c>
      <c r="H20" s="33"/>
      <c r="I20" s="33">
        <v>0</v>
      </c>
      <c r="J20" s="16">
        <f t="shared" si="2"/>
        <v>0</v>
      </c>
      <c r="K20" s="16">
        <f t="shared" si="0"/>
        <v>0</v>
      </c>
      <c r="L20" s="16">
        <f t="shared" si="1"/>
        <v>0</v>
      </c>
      <c r="M20" s="21">
        <f t="shared" si="3"/>
        <v>0</v>
      </c>
      <c r="N20" s="21">
        <f t="shared" si="4"/>
        <v>0</v>
      </c>
    </row>
    <row r="21" spans="2:14" ht="19.5" customHeight="1">
      <c r="B21" s="7" t="s">
        <v>13</v>
      </c>
      <c r="C21" s="10"/>
      <c r="D21" s="10"/>
      <c r="E21" s="27"/>
      <c r="F21" s="27"/>
      <c r="G21" s="33">
        <v>0</v>
      </c>
      <c r="H21" s="33"/>
      <c r="I21" s="33">
        <v>0</v>
      </c>
      <c r="J21" s="16">
        <f t="shared" si="2"/>
        <v>0</v>
      </c>
      <c r="K21" s="16">
        <f t="shared" si="0"/>
        <v>0</v>
      </c>
      <c r="L21" s="16">
        <f t="shared" si="1"/>
        <v>0</v>
      </c>
      <c r="M21" s="21">
        <f t="shared" si="3"/>
        <v>0</v>
      </c>
      <c r="N21" s="21">
        <f t="shared" si="4"/>
        <v>0</v>
      </c>
    </row>
    <row r="22" spans="2:14" ht="19.5" customHeight="1">
      <c r="B22" s="7" t="s">
        <v>14</v>
      </c>
      <c r="C22" s="10"/>
      <c r="D22" s="10"/>
      <c r="E22" s="27"/>
      <c r="F22" s="27"/>
      <c r="G22" s="33">
        <v>0</v>
      </c>
      <c r="H22" s="33"/>
      <c r="I22" s="33">
        <v>0</v>
      </c>
      <c r="J22" s="16">
        <f t="shared" si="2"/>
        <v>0</v>
      </c>
      <c r="K22" s="16">
        <f t="shared" si="0"/>
        <v>0</v>
      </c>
      <c r="L22" s="16">
        <f t="shared" si="1"/>
        <v>0</v>
      </c>
      <c r="M22" s="21">
        <f t="shared" si="3"/>
        <v>0</v>
      </c>
      <c r="N22" s="21">
        <f t="shared" si="4"/>
        <v>0</v>
      </c>
    </row>
    <row r="23" spans="2:14" ht="19.5" customHeight="1">
      <c r="B23" s="7" t="s">
        <v>15</v>
      </c>
      <c r="C23" s="10"/>
      <c r="D23" s="10"/>
      <c r="E23" s="27"/>
      <c r="F23" s="27"/>
      <c r="G23" s="33">
        <v>0</v>
      </c>
      <c r="H23" s="33"/>
      <c r="I23" s="33">
        <v>0</v>
      </c>
      <c r="J23" s="16">
        <f t="shared" si="2"/>
        <v>0</v>
      </c>
      <c r="K23" s="16">
        <f t="shared" si="0"/>
        <v>0</v>
      </c>
      <c r="L23" s="16">
        <f t="shared" si="1"/>
        <v>0</v>
      </c>
      <c r="M23" s="21">
        <f t="shared" si="3"/>
        <v>0</v>
      </c>
      <c r="N23" s="21">
        <f t="shared" si="4"/>
        <v>0</v>
      </c>
    </row>
    <row r="24" spans="2:14" ht="19.5" customHeight="1">
      <c r="B24" s="7" t="s">
        <v>16</v>
      </c>
      <c r="C24" s="10"/>
      <c r="D24" s="10"/>
      <c r="E24" s="27"/>
      <c r="F24" s="27"/>
      <c r="G24" s="33">
        <v>0</v>
      </c>
      <c r="H24" s="33"/>
      <c r="I24" s="33">
        <v>0</v>
      </c>
      <c r="J24" s="16">
        <f t="shared" si="2"/>
        <v>0</v>
      </c>
      <c r="K24" s="16">
        <f t="shared" si="0"/>
        <v>0</v>
      </c>
      <c r="L24" s="16">
        <f t="shared" si="1"/>
        <v>0</v>
      </c>
      <c r="M24" s="21">
        <f t="shared" si="3"/>
        <v>0</v>
      </c>
      <c r="N24" s="21">
        <f t="shared" si="4"/>
        <v>0</v>
      </c>
    </row>
    <row r="25" spans="2:14" ht="19.5" customHeight="1">
      <c r="B25" s="7" t="s">
        <v>17</v>
      </c>
      <c r="C25" s="10"/>
      <c r="D25" s="10"/>
      <c r="E25" s="27"/>
      <c r="F25" s="27"/>
      <c r="G25" s="33">
        <v>0</v>
      </c>
      <c r="H25" s="33"/>
      <c r="I25" s="33">
        <v>0</v>
      </c>
      <c r="J25" s="16">
        <f t="shared" si="2"/>
        <v>0</v>
      </c>
      <c r="K25" s="16">
        <f t="shared" si="0"/>
        <v>0</v>
      </c>
      <c r="L25" s="16">
        <f t="shared" si="1"/>
        <v>0</v>
      </c>
      <c r="M25" s="21">
        <f t="shared" si="3"/>
        <v>0</v>
      </c>
      <c r="N25" s="21">
        <f t="shared" si="4"/>
        <v>0</v>
      </c>
    </row>
    <row r="26" spans="2:14" ht="19.5" customHeight="1">
      <c r="B26" s="7" t="s">
        <v>18</v>
      </c>
      <c r="C26" s="10"/>
      <c r="D26" s="10"/>
      <c r="E26" s="27"/>
      <c r="F26" s="27"/>
      <c r="G26" s="33">
        <v>0</v>
      </c>
      <c r="H26" s="33"/>
      <c r="I26" s="33">
        <v>0</v>
      </c>
      <c r="J26" s="16">
        <f t="shared" si="2"/>
        <v>0</v>
      </c>
      <c r="K26" s="16">
        <f t="shared" si="0"/>
        <v>0</v>
      </c>
      <c r="L26" s="16">
        <f t="shared" si="1"/>
        <v>0</v>
      </c>
      <c r="M26" s="21">
        <f t="shared" si="3"/>
        <v>0</v>
      </c>
      <c r="N26" s="21">
        <f t="shared" si="4"/>
        <v>0</v>
      </c>
    </row>
    <row r="27" spans="2:14" ht="19.5" customHeight="1">
      <c r="B27" s="7" t="s">
        <v>19</v>
      </c>
      <c r="C27" s="10"/>
      <c r="D27" s="10"/>
      <c r="E27" s="27"/>
      <c r="F27" s="27"/>
      <c r="G27" s="33">
        <v>0</v>
      </c>
      <c r="H27" s="33"/>
      <c r="I27" s="33">
        <v>0</v>
      </c>
      <c r="J27" s="16">
        <f t="shared" si="2"/>
        <v>0</v>
      </c>
      <c r="K27" s="16">
        <f t="shared" si="0"/>
        <v>0</v>
      </c>
      <c r="L27" s="16">
        <f t="shared" si="1"/>
        <v>0</v>
      </c>
      <c r="M27" s="21">
        <f t="shared" si="3"/>
        <v>0</v>
      </c>
      <c r="N27" s="21">
        <f t="shared" si="4"/>
        <v>0</v>
      </c>
    </row>
    <row r="28" spans="2:14" ht="19.5" customHeight="1">
      <c r="B28" s="7" t="s">
        <v>20</v>
      </c>
      <c r="C28" s="10"/>
      <c r="D28" s="10"/>
      <c r="E28" s="27"/>
      <c r="F28" s="27"/>
      <c r="G28" s="33">
        <v>0</v>
      </c>
      <c r="H28" s="33"/>
      <c r="I28" s="33">
        <v>0</v>
      </c>
      <c r="J28" s="16">
        <f t="shared" si="2"/>
        <v>0</v>
      </c>
      <c r="K28" s="16">
        <f t="shared" si="0"/>
        <v>0</v>
      </c>
      <c r="L28" s="16">
        <f t="shared" si="1"/>
        <v>0</v>
      </c>
      <c r="M28" s="21">
        <f t="shared" si="3"/>
        <v>0</v>
      </c>
      <c r="N28" s="21">
        <f t="shared" si="4"/>
        <v>0</v>
      </c>
    </row>
    <row r="29" spans="2:14" ht="19.5" customHeight="1">
      <c r="B29" s="7" t="s">
        <v>21</v>
      </c>
      <c r="C29" s="10"/>
      <c r="D29" s="10"/>
      <c r="E29" s="27"/>
      <c r="F29" s="27"/>
      <c r="G29" s="33">
        <v>0</v>
      </c>
      <c r="H29" s="33"/>
      <c r="I29" s="33">
        <v>0</v>
      </c>
      <c r="J29" s="16">
        <f t="shared" si="2"/>
        <v>0</v>
      </c>
      <c r="K29" s="16">
        <f t="shared" si="0"/>
        <v>0</v>
      </c>
      <c r="L29" s="16">
        <f t="shared" si="1"/>
        <v>0</v>
      </c>
      <c r="M29" s="21">
        <f t="shared" si="3"/>
        <v>0</v>
      </c>
      <c r="N29" s="21">
        <f t="shared" si="4"/>
        <v>0</v>
      </c>
    </row>
    <row r="30" spans="2:14" ht="19.5" customHeight="1">
      <c r="B30" s="7" t="s">
        <v>22</v>
      </c>
      <c r="C30" s="10"/>
      <c r="D30" s="10"/>
      <c r="E30" s="27"/>
      <c r="F30" s="27"/>
      <c r="G30" s="33">
        <v>0</v>
      </c>
      <c r="H30" s="33"/>
      <c r="I30" s="33">
        <v>0</v>
      </c>
      <c r="J30" s="16">
        <f t="shared" si="2"/>
        <v>0</v>
      </c>
      <c r="K30" s="16">
        <f t="shared" si="0"/>
        <v>0</v>
      </c>
      <c r="L30" s="16">
        <f t="shared" si="1"/>
        <v>0</v>
      </c>
      <c r="M30" s="21">
        <f t="shared" si="3"/>
        <v>0</v>
      </c>
      <c r="N30" s="21">
        <f t="shared" si="4"/>
        <v>0</v>
      </c>
    </row>
    <row r="31" spans="2:14" ht="19.5" customHeight="1">
      <c r="B31" s="7" t="s">
        <v>23</v>
      </c>
      <c r="C31" s="10"/>
      <c r="D31" s="10"/>
      <c r="E31" s="27"/>
      <c r="F31" s="27"/>
      <c r="G31" s="33">
        <v>0</v>
      </c>
      <c r="H31" s="33"/>
      <c r="I31" s="33">
        <v>0</v>
      </c>
      <c r="J31" s="16">
        <f t="shared" si="2"/>
        <v>0</v>
      </c>
      <c r="K31" s="16">
        <f t="shared" si="0"/>
        <v>0</v>
      </c>
      <c r="L31" s="16">
        <f t="shared" si="1"/>
        <v>0</v>
      </c>
      <c r="M31" s="21">
        <f t="shared" si="3"/>
        <v>0</v>
      </c>
      <c r="N31" s="21">
        <f t="shared" si="4"/>
        <v>0</v>
      </c>
    </row>
    <row r="32" spans="2:14" ht="19.5" customHeight="1">
      <c r="B32" s="7" t="s">
        <v>24</v>
      </c>
      <c r="C32" s="10"/>
      <c r="D32" s="10"/>
      <c r="E32" s="27"/>
      <c r="F32" s="27"/>
      <c r="G32" s="33">
        <v>0</v>
      </c>
      <c r="H32" s="33"/>
      <c r="I32" s="33">
        <v>0</v>
      </c>
      <c r="J32" s="16">
        <f t="shared" si="2"/>
        <v>0</v>
      </c>
      <c r="K32" s="16">
        <f t="shared" si="0"/>
        <v>0</v>
      </c>
      <c r="L32" s="16">
        <f t="shared" si="1"/>
        <v>0</v>
      </c>
      <c r="M32" s="21">
        <f t="shared" si="3"/>
        <v>0</v>
      </c>
      <c r="N32" s="21">
        <f t="shared" si="4"/>
        <v>0</v>
      </c>
    </row>
    <row r="33" spans="2:14" ht="19.5" customHeight="1">
      <c r="B33" s="7" t="s">
        <v>25</v>
      </c>
      <c r="C33" s="10"/>
      <c r="D33" s="10"/>
      <c r="E33" s="27"/>
      <c r="F33" s="27"/>
      <c r="G33" s="33">
        <v>0</v>
      </c>
      <c r="H33" s="33"/>
      <c r="I33" s="33">
        <v>0</v>
      </c>
      <c r="J33" s="16">
        <f t="shared" si="2"/>
        <v>0</v>
      </c>
      <c r="K33" s="16">
        <f t="shared" si="0"/>
        <v>0</v>
      </c>
      <c r="L33" s="16">
        <f t="shared" si="1"/>
        <v>0</v>
      </c>
      <c r="M33" s="21">
        <f t="shared" si="3"/>
        <v>0</v>
      </c>
      <c r="N33" s="21">
        <f t="shared" si="4"/>
        <v>0</v>
      </c>
    </row>
    <row r="34" spans="2:14" ht="19.5" customHeight="1">
      <c r="B34" s="7" t="s">
        <v>26</v>
      </c>
      <c r="C34" s="10"/>
      <c r="D34" s="10"/>
      <c r="E34" s="27"/>
      <c r="F34" s="27"/>
      <c r="G34" s="33">
        <v>0</v>
      </c>
      <c r="H34" s="33"/>
      <c r="I34" s="33">
        <v>0</v>
      </c>
      <c r="J34" s="16">
        <f t="shared" si="2"/>
        <v>0</v>
      </c>
      <c r="K34" s="16">
        <f t="shared" si="0"/>
        <v>0</v>
      </c>
      <c r="L34" s="16">
        <f t="shared" si="1"/>
        <v>0</v>
      </c>
      <c r="M34" s="21">
        <f t="shared" si="3"/>
        <v>0</v>
      </c>
      <c r="N34" s="21">
        <f t="shared" si="4"/>
        <v>0</v>
      </c>
    </row>
    <row r="35" spans="2:14" ht="19.5" customHeight="1">
      <c r="B35" s="7" t="s">
        <v>27</v>
      </c>
      <c r="C35" s="10"/>
      <c r="D35" s="10"/>
      <c r="E35" s="27"/>
      <c r="F35" s="27"/>
      <c r="G35" s="33">
        <v>0</v>
      </c>
      <c r="H35" s="33"/>
      <c r="I35" s="33">
        <v>0</v>
      </c>
      <c r="J35" s="16">
        <f t="shared" si="2"/>
        <v>0</v>
      </c>
      <c r="K35" s="16">
        <f t="shared" si="0"/>
        <v>0</v>
      </c>
      <c r="L35" s="16">
        <f t="shared" si="1"/>
        <v>0</v>
      </c>
      <c r="M35" s="21">
        <f t="shared" si="3"/>
        <v>0</v>
      </c>
      <c r="N35" s="21">
        <f t="shared" si="4"/>
        <v>0</v>
      </c>
    </row>
    <row r="36" spans="2:14" ht="19.5" customHeight="1">
      <c r="B36" s="7" t="s">
        <v>28</v>
      </c>
      <c r="C36" s="10"/>
      <c r="D36" s="10"/>
      <c r="E36" s="27"/>
      <c r="F36" s="27"/>
      <c r="G36" s="33">
        <v>0</v>
      </c>
      <c r="H36" s="33"/>
      <c r="I36" s="33">
        <v>0</v>
      </c>
      <c r="J36" s="16">
        <f t="shared" si="2"/>
        <v>0</v>
      </c>
      <c r="K36" s="16">
        <f t="shared" si="0"/>
        <v>0</v>
      </c>
      <c r="L36" s="16">
        <f t="shared" si="1"/>
        <v>0</v>
      </c>
      <c r="M36" s="21">
        <f t="shared" si="3"/>
        <v>0</v>
      </c>
      <c r="N36" s="21">
        <f t="shared" si="4"/>
        <v>0</v>
      </c>
    </row>
    <row r="37" spans="2:14" ht="19.5" customHeight="1">
      <c r="B37" s="7" t="s">
        <v>29</v>
      </c>
      <c r="C37" s="10"/>
      <c r="D37" s="10"/>
      <c r="E37" s="27"/>
      <c r="F37" s="27"/>
      <c r="G37" s="33">
        <v>0</v>
      </c>
      <c r="H37" s="33"/>
      <c r="I37" s="33">
        <v>0</v>
      </c>
      <c r="J37" s="16">
        <f t="shared" si="2"/>
        <v>0</v>
      </c>
      <c r="K37" s="16">
        <f t="shared" si="0"/>
        <v>0</v>
      </c>
      <c r="L37" s="16">
        <f t="shared" si="1"/>
        <v>0</v>
      </c>
      <c r="M37" s="21">
        <f t="shared" si="3"/>
        <v>0</v>
      </c>
      <c r="N37" s="21">
        <f t="shared" si="4"/>
        <v>0</v>
      </c>
    </row>
    <row r="38" spans="2:14" ht="19.5" customHeight="1">
      <c r="B38" s="7" t="s">
        <v>30</v>
      </c>
      <c r="C38" s="10"/>
      <c r="D38" s="10"/>
      <c r="E38" s="27"/>
      <c r="F38" s="27"/>
      <c r="G38" s="33">
        <v>0</v>
      </c>
      <c r="H38" s="33"/>
      <c r="I38" s="33">
        <v>0</v>
      </c>
      <c r="J38" s="16">
        <f t="shared" si="2"/>
        <v>0</v>
      </c>
      <c r="K38" s="16">
        <f t="shared" si="0"/>
        <v>0</v>
      </c>
      <c r="L38" s="16">
        <f t="shared" si="1"/>
        <v>0</v>
      </c>
      <c r="M38" s="21">
        <f t="shared" si="3"/>
        <v>0</v>
      </c>
      <c r="N38" s="21">
        <f t="shared" si="4"/>
        <v>0</v>
      </c>
    </row>
    <row r="39" spans="2:14" ht="19.5" customHeight="1">
      <c r="B39" s="7" t="s">
        <v>31</v>
      </c>
      <c r="C39" s="10"/>
      <c r="D39" s="10"/>
      <c r="E39" s="27"/>
      <c r="F39" s="27"/>
      <c r="G39" s="33">
        <v>0</v>
      </c>
      <c r="H39" s="33"/>
      <c r="I39" s="33">
        <v>0</v>
      </c>
      <c r="J39" s="16">
        <f t="shared" si="2"/>
        <v>0</v>
      </c>
      <c r="K39" s="16">
        <f t="shared" si="0"/>
        <v>0</v>
      </c>
      <c r="L39" s="16">
        <f t="shared" si="1"/>
        <v>0</v>
      </c>
      <c r="M39" s="21">
        <f t="shared" si="3"/>
        <v>0</v>
      </c>
      <c r="N39" s="21">
        <f t="shared" si="4"/>
        <v>0</v>
      </c>
    </row>
    <row r="40" spans="2:14" ht="19.5" customHeight="1">
      <c r="B40" s="7" t="s">
        <v>32</v>
      </c>
      <c r="C40" s="10"/>
      <c r="D40" s="10"/>
      <c r="E40" s="27"/>
      <c r="F40" s="27"/>
      <c r="G40" s="33">
        <v>0</v>
      </c>
      <c r="H40" s="33"/>
      <c r="I40" s="33">
        <v>0</v>
      </c>
      <c r="J40" s="16">
        <f t="shared" si="2"/>
        <v>0</v>
      </c>
      <c r="K40" s="16">
        <f t="shared" si="0"/>
        <v>0</v>
      </c>
      <c r="L40" s="16">
        <f t="shared" si="1"/>
        <v>0</v>
      </c>
      <c r="M40" s="21">
        <f t="shared" si="3"/>
        <v>0</v>
      </c>
      <c r="N40" s="21">
        <f t="shared" si="4"/>
        <v>0</v>
      </c>
    </row>
    <row r="41" spans="2:14" ht="19.5" customHeight="1">
      <c r="B41" s="7" t="s">
        <v>33</v>
      </c>
      <c r="C41" s="10"/>
      <c r="D41" s="10"/>
      <c r="E41" s="27"/>
      <c r="F41" s="27"/>
      <c r="G41" s="33">
        <v>0</v>
      </c>
      <c r="H41" s="33"/>
      <c r="I41" s="33">
        <v>0</v>
      </c>
      <c r="J41" s="16">
        <f t="shared" si="2"/>
        <v>0</v>
      </c>
      <c r="K41" s="16">
        <f t="shared" si="0"/>
        <v>0</v>
      </c>
      <c r="L41" s="16">
        <f t="shared" si="1"/>
        <v>0</v>
      </c>
      <c r="M41" s="21">
        <f t="shared" si="3"/>
        <v>0</v>
      </c>
      <c r="N41" s="21">
        <f t="shared" si="4"/>
        <v>0</v>
      </c>
    </row>
    <row r="42" spans="2:14" ht="19.5" customHeight="1">
      <c r="B42" s="7" t="s">
        <v>34</v>
      </c>
      <c r="C42" s="10"/>
      <c r="D42" s="10"/>
      <c r="E42" s="27"/>
      <c r="F42" s="27"/>
      <c r="G42" s="33">
        <v>0</v>
      </c>
      <c r="H42" s="33"/>
      <c r="I42" s="33">
        <v>0</v>
      </c>
      <c r="J42" s="16">
        <f t="shared" si="2"/>
        <v>0</v>
      </c>
      <c r="K42" s="16">
        <f t="shared" si="0"/>
        <v>0</v>
      </c>
      <c r="L42" s="16">
        <f t="shared" si="1"/>
        <v>0</v>
      </c>
      <c r="M42" s="21">
        <f t="shared" si="3"/>
        <v>0</v>
      </c>
      <c r="N42" s="21">
        <f t="shared" si="4"/>
        <v>0</v>
      </c>
    </row>
    <row r="43" spans="2:14" ht="19.5" customHeight="1">
      <c r="B43" s="7" t="s">
        <v>35</v>
      </c>
      <c r="C43" s="10">
        <v>15594480</v>
      </c>
      <c r="D43" s="10">
        <v>15594480</v>
      </c>
      <c r="E43" s="27">
        <v>15594480</v>
      </c>
      <c r="F43" s="27">
        <v>11676219.21</v>
      </c>
      <c r="G43" s="33"/>
      <c r="H43" s="33">
        <v>11682965.709999999</v>
      </c>
      <c r="I43" s="33">
        <v>0</v>
      </c>
      <c r="J43" s="16">
        <f t="shared" si="2"/>
        <v>0</v>
      </c>
      <c r="K43" s="16">
        <f t="shared" si="0"/>
        <v>0.749173150371157</v>
      </c>
      <c r="L43" s="16">
        <f t="shared" si="1"/>
        <v>0</v>
      </c>
      <c r="M43" s="21">
        <f t="shared" si="3"/>
        <v>15594480</v>
      </c>
      <c r="N43" s="21">
        <f t="shared" si="4"/>
        <v>3918260.789999999</v>
      </c>
    </row>
    <row r="44" spans="2:14" ht="19.5" customHeight="1">
      <c r="B44" s="7" t="s">
        <v>36</v>
      </c>
      <c r="C44" s="10"/>
      <c r="D44" s="10"/>
      <c r="E44" s="27"/>
      <c r="F44" s="27"/>
      <c r="G44" s="33">
        <v>0</v>
      </c>
      <c r="H44" s="33"/>
      <c r="I44" s="33">
        <v>0</v>
      </c>
      <c r="J44" s="16">
        <f>IF(ISERROR(+G44/E44)=TRUE,0,++G44/E44)</f>
        <v>0</v>
      </c>
      <c r="K44" s="16">
        <f>IF(ISERROR(+H44/E44)=TRUE,0,++H44/E44)</f>
        <v>0</v>
      </c>
      <c r="L44" s="16">
        <f>IF(ISERROR(+I44/E44)=TRUE,0,++I44/E44)</f>
        <v>0</v>
      </c>
      <c r="M44" s="21">
        <f>IF(ISERROR(+E44-G44)=TRUE,0,++E44-G44)</f>
        <v>0</v>
      </c>
      <c r="N44" s="21">
        <f>IF(ISERROR(+E44-F44)=TRUE,0,++E44-F44)</f>
        <v>0</v>
      </c>
    </row>
    <row r="45" spans="2:14" ht="19.5" customHeight="1">
      <c r="B45" s="8" t="s">
        <v>60</v>
      </c>
      <c r="C45" s="11"/>
      <c r="D45" s="11"/>
      <c r="E45" s="28"/>
      <c r="F45" s="28"/>
      <c r="G45" s="35">
        <v>0</v>
      </c>
      <c r="H45" s="35"/>
      <c r="I45" s="35">
        <v>0</v>
      </c>
      <c r="J45" s="19">
        <f t="shared" si="2"/>
        <v>0</v>
      </c>
      <c r="K45" s="19">
        <f t="shared" si="0"/>
        <v>0</v>
      </c>
      <c r="L45" s="17">
        <f t="shared" si="1"/>
        <v>0</v>
      </c>
      <c r="M45" s="22">
        <f t="shared" si="3"/>
        <v>0</v>
      </c>
      <c r="N45" s="22">
        <f t="shared" si="4"/>
        <v>0</v>
      </c>
    </row>
    <row r="46" spans="2:14" ht="23.25" customHeight="1">
      <c r="B46" s="13" t="s">
        <v>39</v>
      </c>
      <c r="C46" s="13">
        <f>SUM(C10:C45)</f>
        <v>15594480</v>
      </c>
      <c r="D46" s="13">
        <f aca="true" t="shared" si="5" ref="D46:I46">SUM(D10:D45)</f>
        <v>15594480</v>
      </c>
      <c r="E46" s="24">
        <f t="shared" si="5"/>
        <v>15594480</v>
      </c>
      <c r="F46" s="24">
        <f t="shared" si="5"/>
        <v>11676219.21</v>
      </c>
      <c r="G46" s="13">
        <f t="shared" si="5"/>
        <v>0</v>
      </c>
      <c r="H46" s="13">
        <f t="shared" si="5"/>
        <v>11682965.709999999</v>
      </c>
      <c r="I46" s="13">
        <f t="shared" si="5"/>
        <v>0</v>
      </c>
      <c r="J46" s="18">
        <f t="shared" si="2"/>
        <v>0</v>
      </c>
      <c r="K46" s="18">
        <f t="shared" si="0"/>
        <v>0.749173150371157</v>
      </c>
      <c r="L46" s="18">
        <f t="shared" si="1"/>
        <v>0</v>
      </c>
      <c r="M46" s="23">
        <f>SUM(M10:M45)</f>
        <v>15594480</v>
      </c>
      <c r="N46" s="23">
        <f t="shared" si="4"/>
        <v>3918260.789999999</v>
      </c>
    </row>
    <row r="48" ht="15">
      <c r="B48" s="14" t="s">
        <v>65</v>
      </c>
    </row>
  </sheetData>
  <sheetProtection/>
  <mergeCells count="12">
    <mergeCell ref="B2:N2"/>
    <mergeCell ref="B8:B9"/>
    <mergeCell ref="C8:D8"/>
    <mergeCell ref="F8:F9"/>
    <mergeCell ref="G8:G9"/>
    <mergeCell ref="H8:H9"/>
    <mergeCell ref="E8:E9"/>
    <mergeCell ref="J7:L7"/>
    <mergeCell ref="J8:L8"/>
    <mergeCell ref="M8:M9"/>
    <mergeCell ref="N8:N9"/>
    <mergeCell ref="I8:I9"/>
  </mergeCells>
  <printOptions horizontalCentered="1"/>
  <pageMargins left="0.5905511811023623" right="0.5511811023622047" top="0.4330708661417323" bottom="0.5118110236220472" header="0.31496062992125984" footer="0.31496062992125984"/>
  <pageSetup fitToHeight="1" fitToWidth="1" horizontalDpi="600" verticalDpi="600" orientation="portrait" paperSize="9" scale="65" r:id="rId2"/>
  <headerFooter>
    <oddFooter>&amp;CPágina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N51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5.8515625" style="1" customWidth="1"/>
    <col min="2" max="2" width="35.8515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12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1" ht="15"/>
    <row r="2" spans="2:14" ht="15" customHeight="1">
      <c r="B2" s="45" t="s">
        <v>59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2:14" ht="15.75" customHeight="1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2:14" ht="1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2:14" ht="15" customHeight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2:14" ht="15" customHeight="1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8" ht="15.75">
      <c r="B8" s="2" t="s">
        <v>53</v>
      </c>
    </row>
    <row r="9" ht="15">
      <c r="B9" s="3" t="s">
        <v>2</v>
      </c>
    </row>
    <row r="11" spans="2:12" ht="15">
      <c r="B11" s="4"/>
      <c r="J11" s="41"/>
      <c r="K11" s="41"/>
      <c r="L11" s="41"/>
    </row>
    <row r="12" spans="2:14" s="5" customFormat="1" ht="15" customHeight="1">
      <c r="B12" s="49" t="s">
        <v>1</v>
      </c>
      <c r="C12" s="48" t="s">
        <v>0</v>
      </c>
      <c r="D12" s="48"/>
      <c r="E12" s="42" t="s">
        <v>44</v>
      </c>
      <c r="F12" s="42" t="s">
        <v>45</v>
      </c>
      <c r="G12" s="42" t="s">
        <v>55</v>
      </c>
      <c r="H12" s="42" t="s">
        <v>56</v>
      </c>
      <c r="I12" s="42" t="s">
        <v>57</v>
      </c>
      <c r="J12" s="44" t="s">
        <v>43</v>
      </c>
      <c r="K12" s="44"/>
      <c r="L12" s="44"/>
      <c r="M12" s="42" t="s">
        <v>49</v>
      </c>
      <c r="N12" s="46" t="s">
        <v>50</v>
      </c>
    </row>
    <row r="13" spans="2:14" s="5" customFormat="1" ht="40.5" customHeight="1">
      <c r="B13" s="50"/>
      <c r="C13" s="25" t="s">
        <v>38</v>
      </c>
      <c r="D13" s="25" t="s">
        <v>37</v>
      </c>
      <c r="E13" s="43"/>
      <c r="F13" s="43"/>
      <c r="G13" s="43"/>
      <c r="H13" s="43"/>
      <c r="I13" s="43"/>
      <c r="J13" s="25" t="s">
        <v>46</v>
      </c>
      <c r="K13" s="25" t="s">
        <v>47</v>
      </c>
      <c r="L13" s="26" t="s">
        <v>48</v>
      </c>
      <c r="M13" s="43"/>
      <c r="N13" s="47"/>
    </row>
    <row r="14" spans="2:14" ht="19.5" customHeight="1">
      <c r="B14" s="30" t="s">
        <v>3</v>
      </c>
      <c r="C14" s="31">
        <v>0</v>
      </c>
      <c r="D14" s="31">
        <v>0</v>
      </c>
      <c r="E14" s="32">
        <v>0</v>
      </c>
      <c r="F14" s="32">
        <v>0</v>
      </c>
      <c r="G14" s="9">
        <v>0</v>
      </c>
      <c r="H14" s="9">
        <v>0</v>
      </c>
      <c r="I14" s="9">
        <v>0</v>
      </c>
      <c r="J14" s="15">
        <f>IF(ISERROR(+G14/E14)=TRUE,0,++G14/E14)</f>
        <v>0</v>
      </c>
      <c r="K14" s="15">
        <f aca="true" t="shared" si="0" ref="K14:K49">IF(ISERROR(+H14/E14)=TRUE,0,++H14/E14)</f>
        <v>0</v>
      </c>
      <c r="L14" s="15">
        <f aca="true" t="shared" si="1" ref="L14:L49">IF(ISERROR(+I14/E14)=TRUE,0,++I14/E14)</f>
        <v>0</v>
      </c>
      <c r="M14" s="20">
        <f>IF(ISERROR(+E14-G14)=TRUE,0,++E14-G14)</f>
        <v>0</v>
      </c>
      <c r="N14" s="20">
        <f>IF(ISERROR(+E14-F14)=TRUE,0,++E14-F14)</f>
        <v>0</v>
      </c>
    </row>
    <row r="15" spans="2:14" ht="19.5" customHeight="1">
      <c r="B15" s="29" t="s">
        <v>4</v>
      </c>
      <c r="C15" s="33">
        <v>0</v>
      </c>
      <c r="D15" s="33">
        <v>0</v>
      </c>
      <c r="E15" s="27">
        <v>0</v>
      </c>
      <c r="F15" s="27">
        <v>0</v>
      </c>
      <c r="G15" s="10">
        <v>0</v>
      </c>
      <c r="H15" s="10">
        <v>0</v>
      </c>
      <c r="I15" s="10">
        <v>0</v>
      </c>
      <c r="J15" s="16">
        <f aca="true" t="shared" si="2" ref="J15:J49">IF(ISERROR(+G15/E15)=TRUE,0,++G15/E15)</f>
        <v>0</v>
      </c>
      <c r="K15" s="16">
        <f t="shared" si="0"/>
        <v>0</v>
      </c>
      <c r="L15" s="16">
        <f t="shared" si="1"/>
        <v>0</v>
      </c>
      <c r="M15" s="21">
        <f aca="true" t="shared" si="3" ref="M15:M48">IF(ISERROR(+E15-G15)=TRUE,0,++E15-G15)</f>
        <v>0</v>
      </c>
      <c r="N15" s="21">
        <f aca="true" t="shared" si="4" ref="N15:N49">IF(ISERROR(+E15-F15)=TRUE,0,++E15-F15)</f>
        <v>0</v>
      </c>
    </row>
    <row r="16" spans="2:14" ht="19.5" customHeight="1">
      <c r="B16" s="29" t="s">
        <v>54</v>
      </c>
      <c r="C16" s="33">
        <v>0</v>
      </c>
      <c r="D16" s="33">
        <v>0</v>
      </c>
      <c r="E16" s="27">
        <v>0</v>
      </c>
      <c r="F16" s="27">
        <v>0</v>
      </c>
      <c r="G16" s="10">
        <v>0</v>
      </c>
      <c r="H16" s="10">
        <v>0</v>
      </c>
      <c r="I16" s="10">
        <v>0</v>
      </c>
      <c r="J16" s="16">
        <f t="shared" si="2"/>
        <v>0</v>
      </c>
      <c r="K16" s="16">
        <f t="shared" si="0"/>
        <v>0</v>
      </c>
      <c r="L16" s="16">
        <f t="shared" si="1"/>
        <v>0</v>
      </c>
      <c r="M16" s="21">
        <f t="shared" si="3"/>
        <v>0</v>
      </c>
      <c r="N16" s="21">
        <f t="shared" si="4"/>
        <v>0</v>
      </c>
    </row>
    <row r="17" spans="2:14" ht="19.5" customHeight="1">
      <c r="B17" s="29" t="s">
        <v>5</v>
      </c>
      <c r="C17" s="33">
        <v>0</v>
      </c>
      <c r="D17" s="33">
        <v>0</v>
      </c>
      <c r="E17" s="27">
        <v>0</v>
      </c>
      <c r="F17" s="27">
        <v>0</v>
      </c>
      <c r="G17" s="10">
        <v>0</v>
      </c>
      <c r="H17" s="10">
        <v>0</v>
      </c>
      <c r="I17" s="10">
        <v>0</v>
      </c>
      <c r="J17" s="16">
        <f t="shared" si="2"/>
        <v>0</v>
      </c>
      <c r="K17" s="16">
        <f t="shared" si="0"/>
        <v>0</v>
      </c>
      <c r="L17" s="16">
        <f t="shared" si="1"/>
        <v>0</v>
      </c>
      <c r="M17" s="21">
        <f t="shared" si="3"/>
        <v>0</v>
      </c>
      <c r="N17" s="21">
        <f t="shared" si="4"/>
        <v>0</v>
      </c>
    </row>
    <row r="18" spans="2:14" ht="19.5" customHeight="1">
      <c r="B18" s="29" t="s">
        <v>6</v>
      </c>
      <c r="C18" s="33">
        <v>0</v>
      </c>
      <c r="D18" s="33">
        <v>0</v>
      </c>
      <c r="E18" s="27">
        <v>0</v>
      </c>
      <c r="F18" s="27">
        <v>0</v>
      </c>
      <c r="G18" s="10">
        <v>0</v>
      </c>
      <c r="H18" s="10">
        <v>0</v>
      </c>
      <c r="I18" s="10">
        <v>0</v>
      </c>
      <c r="J18" s="16">
        <f t="shared" si="2"/>
        <v>0</v>
      </c>
      <c r="K18" s="16">
        <f t="shared" si="0"/>
        <v>0</v>
      </c>
      <c r="L18" s="16">
        <f t="shared" si="1"/>
        <v>0</v>
      </c>
      <c r="M18" s="21">
        <f t="shared" si="3"/>
        <v>0</v>
      </c>
      <c r="N18" s="21">
        <f t="shared" si="4"/>
        <v>0</v>
      </c>
    </row>
    <row r="19" spans="2:14" ht="19.5" customHeight="1">
      <c r="B19" s="29" t="s">
        <v>7</v>
      </c>
      <c r="C19" s="33">
        <v>0</v>
      </c>
      <c r="D19" s="33">
        <v>0</v>
      </c>
      <c r="E19" s="27">
        <v>0</v>
      </c>
      <c r="F19" s="27">
        <v>0</v>
      </c>
      <c r="G19" s="10">
        <v>0</v>
      </c>
      <c r="H19" s="10">
        <v>0</v>
      </c>
      <c r="I19" s="10">
        <v>0</v>
      </c>
      <c r="J19" s="16">
        <f t="shared" si="2"/>
        <v>0</v>
      </c>
      <c r="K19" s="16">
        <f t="shared" si="0"/>
        <v>0</v>
      </c>
      <c r="L19" s="16">
        <f t="shared" si="1"/>
        <v>0</v>
      </c>
      <c r="M19" s="21">
        <f t="shared" si="3"/>
        <v>0</v>
      </c>
      <c r="N19" s="21">
        <f t="shared" si="4"/>
        <v>0</v>
      </c>
    </row>
    <row r="20" spans="2:14" ht="19.5" customHeight="1">
      <c r="B20" s="29" t="s">
        <v>8</v>
      </c>
      <c r="C20" s="33">
        <v>0</v>
      </c>
      <c r="D20" s="33">
        <v>0</v>
      </c>
      <c r="E20" s="27">
        <v>0</v>
      </c>
      <c r="F20" s="27">
        <v>0</v>
      </c>
      <c r="G20" s="10">
        <v>0</v>
      </c>
      <c r="H20" s="10">
        <v>0</v>
      </c>
      <c r="I20" s="10">
        <v>0</v>
      </c>
      <c r="J20" s="16">
        <f t="shared" si="2"/>
        <v>0</v>
      </c>
      <c r="K20" s="16">
        <f t="shared" si="0"/>
        <v>0</v>
      </c>
      <c r="L20" s="16">
        <f t="shared" si="1"/>
        <v>0</v>
      </c>
      <c r="M20" s="21">
        <f t="shared" si="3"/>
        <v>0</v>
      </c>
      <c r="N20" s="21">
        <f t="shared" si="4"/>
        <v>0</v>
      </c>
    </row>
    <row r="21" spans="2:14" ht="19.5" customHeight="1">
      <c r="B21" s="29" t="s">
        <v>9</v>
      </c>
      <c r="C21" s="33">
        <v>0</v>
      </c>
      <c r="D21" s="33">
        <v>0</v>
      </c>
      <c r="E21" s="27">
        <v>0</v>
      </c>
      <c r="F21" s="27">
        <v>0</v>
      </c>
      <c r="G21" s="10">
        <v>0</v>
      </c>
      <c r="H21" s="10">
        <v>0</v>
      </c>
      <c r="I21" s="10">
        <v>0</v>
      </c>
      <c r="J21" s="16">
        <f t="shared" si="2"/>
        <v>0</v>
      </c>
      <c r="K21" s="16">
        <f t="shared" si="0"/>
        <v>0</v>
      </c>
      <c r="L21" s="16">
        <f t="shared" si="1"/>
        <v>0</v>
      </c>
      <c r="M21" s="21">
        <f t="shared" si="3"/>
        <v>0</v>
      </c>
      <c r="N21" s="21">
        <f t="shared" si="4"/>
        <v>0</v>
      </c>
    </row>
    <row r="22" spans="2:14" ht="19.5" customHeight="1">
      <c r="B22" s="29" t="s">
        <v>10</v>
      </c>
      <c r="C22" s="33">
        <v>0</v>
      </c>
      <c r="D22" s="33">
        <v>0</v>
      </c>
      <c r="E22" s="27">
        <v>0</v>
      </c>
      <c r="F22" s="27">
        <v>0</v>
      </c>
      <c r="G22" s="10">
        <v>0</v>
      </c>
      <c r="H22" s="10">
        <v>0</v>
      </c>
      <c r="I22" s="10">
        <v>0</v>
      </c>
      <c r="J22" s="16">
        <f t="shared" si="2"/>
        <v>0</v>
      </c>
      <c r="K22" s="16">
        <f t="shared" si="0"/>
        <v>0</v>
      </c>
      <c r="L22" s="16">
        <f t="shared" si="1"/>
        <v>0</v>
      </c>
      <c r="M22" s="21">
        <f t="shared" si="3"/>
        <v>0</v>
      </c>
      <c r="N22" s="21">
        <f t="shared" si="4"/>
        <v>0</v>
      </c>
    </row>
    <row r="23" spans="2:14" ht="19.5" customHeight="1">
      <c r="B23" s="29" t="s">
        <v>11</v>
      </c>
      <c r="C23" s="33">
        <v>0</v>
      </c>
      <c r="D23" s="33">
        <v>0</v>
      </c>
      <c r="E23" s="27">
        <v>0</v>
      </c>
      <c r="F23" s="27">
        <v>0</v>
      </c>
      <c r="G23" s="10">
        <v>0</v>
      </c>
      <c r="H23" s="10">
        <v>0</v>
      </c>
      <c r="I23" s="10">
        <v>0</v>
      </c>
      <c r="J23" s="16">
        <f t="shared" si="2"/>
        <v>0</v>
      </c>
      <c r="K23" s="16">
        <f t="shared" si="0"/>
        <v>0</v>
      </c>
      <c r="L23" s="16">
        <f t="shared" si="1"/>
        <v>0</v>
      </c>
      <c r="M23" s="21">
        <f t="shared" si="3"/>
        <v>0</v>
      </c>
      <c r="N23" s="21">
        <f t="shared" si="4"/>
        <v>0</v>
      </c>
    </row>
    <row r="24" spans="2:14" ht="19.5" customHeight="1">
      <c r="B24" s="29" t="s">
        <v>12</v>
      </c>
      <c r="C24" s="33">
        <v>0</v>
      </c>
      <c r="D24" s="33">
        <v>0</v>
      </c>
      <c r="E24" s="27">
        <v>0</v>
      </c>
      <c r="F24" s="27">
        <v>0</v>
      </c>
      <c r="G24" s="10">
        <v>0</v>
      </c>
      <c r="H24" s="10">
        <v>0</v>
      </c>
      <c r="I24" s="10">
        <v>0</v>
      </c>
      <c r="J24" s="16">
        <f t="shared" si="2"/>
        <v>0</v>
      </c>
      <c r="K24" s="16">
        <f t="shared" si="0"/>
        <v>0</v>
      </c>
      <c r="L24" s="16">
        <f t="shared" si="1"/>
        <v>0</v>
      </c>
      <c r="M24" s="21">
        <f t="shared" si="3"/>
        <v>0</v>
      </c>
      <c r="N24" s="21">
        <f t="shared" si="4"/>
        <v>0</v>
      </c>
    </row>
    <row r="25" spans="2:14" ht="19.5" customHeight="1">
      <c r="B25" s="29" t="s">
        <v>13</v>
      </c>
      <c r="C25" s="33">
        <v>0</v>
      </c>
      <c r="D25" s="33">
        <v>0</v>
      </c>
      <c r="E25" s="27">
        <v>0</v>
      </c>
      <c r="F25" s="27">
        <v>0</v>
      </c>
      <c r="G25" s="10">
        <v>0</v>
      </c>
      <c r="H25" s="10">
        <v>0</v>
      </c>
      <c r="I25" s="10">
        <v>0</v>
      </c>
      <c r="J25" s="16">
        <f t="shared" si="2"/>
        <v>0</v>
      </c>
      <c r="K25" s="16">
        <f t="shared" si="0"/>
        <v>0</v>
      </c>
      <c r="L25" s="16">
        <f t="shared" si="1"/>
        <v>0</v>
      </c>
      <c r="M25" s="21">
        <f t="shared" si="3"/>
        <v>0</v>
      </c>
      <c r="N25" s="21">
        <f t="shared" si="4"/>
        <v>0</v>
      </c>
    </row>
    <row r="26" spans="2:14" ht="19.5" customHeight="1">
      <c r="B26" s="29" t="s">
        <v>14</v>
      </c>
      <c r="C26" s="33">
        <v>0</v>
      </c>
      <c r="D26" s="33">
        <v>0</v>
      </c>
      <c r="E26" s="27">
        <v>0</v>
      </c>
      <c r="F26" s="27">
        <v>0</v>
      </c>
      <c r="G26" s="10">
        <v>0</v>
      </c>
      <c r="H26" s="10">
        <v>0</v>
      </c>
      <c r="I26" s="10">
        <v>0</v>
      </c>
      <c r="J26" s="16">
        <f t="shared" si="2"/>
        <v>0</v>
      </c>
      <c r="K26" s="16">
        <f t="shared" si="0"/>
        <v>0</v>
      </c>
      <c r="L26" s="16">
        <f t="shared" si="1"/>
        <v>0</v>
      </c>
      <c r="M26" s="21">
        <f t="shared" si="3"/>
        <v>0</v>
      </c>
      <c r="N26" s="21">
        <f t="shared" si="4"/>
        <v>0</v>
      </c>
    </row>
    <row r="27" spans="2:14" ht="19.5" customHeight="1">
      <c r="B27" s="29" t="s">
        <v>15</v>
      </c>
      <c r="C27" s="33">
        <v>0</v>
      </c>
      <c r="D27" s="33">
        <v>0</v>
      </c>
      <c r="E27" s="27">
        <v>0</v>
      </c>
      <c r="F27" s="27">
        <v>0</v>
      </c>
      <c r="G27" s="10">
        <v>0</v>
      </c>
      <c r="H27" s="10">
        <v>0</v>
      </c>
      <c r="I27" s="10">
        <v>0</v>
      </c>
      <c r="J27" s="16">
        <f t="shared" si="2"/>
        <v>0</v>
      </c>
      <c r="K27" s="16">
        <f t="shared" si="0"/>
        <v>0</v>
      </c>
      <c r="L27" s="16">
        <f t="shared" si="1"/>
        <v>0</v>
      </c>
      <c r="M27" s="21">
        <f t="shared" si="3"/>
        <v>0</v>
      </c>
      <c r="N27" s="21">
        <f t="shared" si="4"/>
        <v>0</v>
      </c>
    </row>
    <row r="28" spans="2:14" ht="19.5" customHeight="1">
      <c r="B28" s="29" t="s">
        <v>16</v>
      </c>
      <c r="C28" s="33">
        <v>0</v>
      </c>
      <c r="D28" s="33">
        <v>0</v>
      </c>
      <c r="E28" s="27">
        <v>0</v>
      </c>
      <c r="F28" s="27">
        <v>0</v>
      </c>
      <c r="G28" s="10">
        <v>0</v>
      </c>
      <c r="H28" s="10">
        <v>0</v>
      </c>
      <c r="I28" s="10">
        <v>0</v>
      </c>
      <c r="J28" s="16">
        <f t="shared" si="2"/>
        <v>0</v>
      </c>
      <c r="K28" s="16">
        <f t="shared" si="0"/>
        <v>0</v>
      </c>
      <c r="L28" s="16">
        <f t="shared" si="1"/>
        <v>0</v>
      </c>
      <c r="M28" s="21">
        <f t="shared" si="3"/>
        <v>0</v>
      </c>
      <c r="N28" s="21">
        <f t="shared" si="4"/>
        <v>0</v>
      </c>
    </row>
    <row r="29" spans="2:14" ht="19.5" customHeight="1">
      <c r="B29" s="29" t="s">
        <v>17</v>
      </c>
      <c r="C29" s="33">
        <v>0</v>
      </c>
      <c r="D29" s="33">
        <v>0</v>
      </c>
      <c r="E29" s="27">
        <v>0</v>
      </c>
      <c r="F29" s="27">
        <v>0</v>
      </c>
      <c r="G29" s="10">
        <v>0</v>
      </c>
      <c r="H29" s="10">
        <v>0</v>
      </c>
      <c r="I29" s="10">
        <v>0</v>
      </c>
      <c r="J29" s="16">
        <f t="shared" si="2"/>
        <v>0</v>
      </c>
      <c r="K29" s="16">
        <f t="shared" si="0"/>
        <v>0</v>
      </c>
      <c r="L29" s="16">
        <f t="shared" si="1"/>
        <v>0</v>
      </c>
      <c r="M29" s="21">
        <f t="shared" si="3"/>
        <v>0</v>
      </c>
      <c r="N29" s="21">
        <f t="shared" si="4"/>
        <v>0</v>
      </c>
    </row>
    <row r="30" spans="2:14" ht="19.5" customHeight="1">
      <c r="B30" s="29" t="s">
        <v>18</v>
      </c>
      <c r="C30" s="33">
        <v>0</v>
      </c>
      <c r="D30" s="33">
        <v>0</v>
      </c>
      <c r="E30" s="27">
        <v>0</v>
      </c>
      <c r="F30" s="27">
        <v>0</v>
      </c>
      <c r="G30" s="10">
        <v>0</v>
      </c>
      <c r="H30" s="10">
        <v>0</v>
      </c>
      <c r="I30" s="10">
        <v>0</v>
      </c>
      <c r="J30" s="16">
        <f t="shared" si="2"/>
        <v>0</v>
      </c>
      <c r="K30" s="16">
        <f t="shared" si="0"/>
        <v>0</v>
      </c>
      <c r="L30" s="16">
        <f t="shared" si="1"/>
        <v>0</v>
      </c>
      <c r="M30" s="21">
        <f t="shared" si="3"/>
        <v>0</v>
      </c>
      <c r="N30" s="21">
        <f t="shared" si="4"/>
        <v>0</v>
      </c>
    </row>
    <row r="31" spans="2:14" ht="19.5" customHeight="1">
      <c r="B31" s="29" t="s">
        <v>19</v>
      </c>
      <c r="C31" s="33">
        <v>0</v>
      </c>
      <c r="D31" s="33">
        <v>0</v>
      </c>
      <c r="E31" s="27">
        <v>0</v>
      </c>
      <c r="F31" s="27">
        <v>0</v>
      </c>
      <c r="G31" s="10">
        <v>0</v>
      </c>
      <c r="H31" s="10">
        <v>0</v>
      </c>
      <c r="I31" s="10">
        <v>0</v>
      </c>
      <c r="J31" s="16">
        <f t="shared" si="2"/>
        <v>0</v>
      </c>
      <c r="K31" s="16">
        <f t="shared" si="0"/>
        <v>0</v>
      </c>
      <c r="L31" s="16">
        <f t="shared" si="1"/>
        <v>0</v>
      </c>
      <c r="M31" s="21">
        <f t="shared" si="3"/>
        <v>0</v>
      </c>
      <c r="N31" s="21">
        <f t="shared" si="4"/>
        <v>0</v>
      </c>
    </row>
    <row r="32" spans="2:14" ht="19.5" customHeight="1">
      <c r="B32" s="29" t="s">
        <v>20</v>
      </c>
      <c r="C32" s="33">
        <v>0</v>
      </c>
      <c r="D32" s="33">
        <v>0</v>
      </c>
      <c r="E32" s="27">
        <v>0</v>
      </c>
      <c r="F32" s="27">
        <v>0</v>
      </c>
      <c r="G32" s="10">
        <v>0</v>
      </c>
      <c r="H32" s="10">
        <v>0</v>
      </c>
      <c r="I32" s="10">
        <v>0</v>
      </c>
      <c r="J32" s="16">
        <f t="shared" si="2"/>
        <v>0</v>
      </c>
      <c r="K32" s="16">
        <f t="shared" si="0"/>
        <v>0</v>
      </c>
      <c r="L32" s="16">
        <f t="shared" si="1"/>
        <v>0</v>
      </c>
      <c r="M32" s="21">
        <f t="shared" si="3"/>
        <v>0</v>
      </c>
      <c r="N32" s="21">
        <f t="shared" si="4"/>
        <v>0</v>
      </c>
    </row>
    <row r="33" spans="2:14" ht="19.5" customHeight="1">
      <c r="B33" s="29" t="s">
        <v>21</v>
      </c>
      <c r="C33" s="33">
        <v>0</v>
      </c>
      <c r="D33" s="33">
        <v>0</v>
      </c>
      <c r="E33" s="27">
        <v>0</v>
      </c>
      <c r="F33" s="27">
        <v>0</v>
      </c>
      <c r="G33" s="10">
        <v>0</v>
      </c>
      <c r="H33" s="10">
        <v>0</v>
      </c>
      <c r="I33" s="10">
        <v>0</v>
      </c>
      <c r="J33" s="16">
        <f t="shared" si="2"/>
        <v>0</v>
      </c>
      <c r="K33" s="16">
        <f t="shared" si="0"/>
        <v>0</v>
      </c>
      <c r="L33" s="16">
        <f t="shared" si="1"/>
        <v>0</v>
      </c>
      <c r="M33" s="21">
        <f t="shared" si="3"/>
        <v>0</v>
      </c>
      <c r="N33" s="21">
        <f t="shared" si="4"/>
        <v>0</v>
      </c>
    </row>
    <row r="34" spans="2:14" ht="19.5" customHeight="1">
      <c r="B34" s="29" t="s">
        <v>22</v>
      </c>
      <c r="C34" s="33">
        <v>0</v>
      </c>
      <c r="D34" s="33">
        <v>0</v>
      </c>
      <c r="E34" s="27">
        <v>0</v>
      </c>
      <c r="F34" s="27">
        <v>0</v>
      </c>
      <c r="G34" s="10">
        <v>0</v>
      </c>
      <c r="H34" s="10">
        <v>0</v>
      </c>
      <c r="I34" s="10">
        <v>0</v>
      </c>
      <c r="J34" s="16">
        <f t="shared" si="2"/>
        <v>0</v>
      </c>
      <c r="K34" s="16">
        <f t="shared" si="0"/>
        <v>0</v>
      </c>
      <c r="L34" s="16">
        <f t="shared" si="1"/>
        <v>0</v>
      </c>
      <c r="M34" s="21">
        <f t="shared" si="3"/>
        <v>0</v>
      </c>
      <c r="N34" s="21">
        <f t="shared" si="4"/>
        <v>0</v>
      </c>
    </row>
    <row r="35" spans="2:14" ht="19.5" customHeight="1">
      <c r="B35" s="29" t="s">
        <v>23</v>
      </c>
      <c r="C35" s="33">
        <v>0</v>
      </c>
      <c r="D35" s="33">
        <v>0</v>
      </c>
      <c r="E35" s="27">
        <v>0</v>
      </c>
      <c r="F35" s="27">
        <v>0</v>
      </c>
      <c r="G35" s="10">
        <v>0</v>
      </c>
      <c r="H35" s="10">
        <v>0</v>
      </c>
      <c r="I35" s="10">
        <v>0</v>
      </c>
      <c r="J35" s="16">
        <f t="shared" si="2"/>
        <v>0</v>
      </c>
      <c r="K35" s="16">
        <f t="shared" si="0"/>
        <v>0</v>
      </c>
      <c r="L35" s="16">
        <f t="shared" si="1"/>
        <v>0</v>
      </c>
      <c r="M35" s="21">
        <f t="shared" si="3"/>
        <v>0</v>
      </c>
      <c r="N35" s="21">
        <f t="shared" si="4"/>
        <v>0</v>
      </c>
    </row>
    <row r="36" spans="2:14" ht="19.5" customHeight="1">
      <c r="B36" s="29" t="s">
        <v>24</v>
      </c>
      <c r="C36" s="33">
        <v>0</v>
      </c>
      <c r="D36" s="33">
        <v>0</v>
      </c>
      <c r="E36" s="27">
        <v>0</v>
      </c>
      <c r="F36" s="27">
        <v>0</v>
      </c>
      <c r="G36" s="10">
        <v>0</v>
      </c>
      <c r="H36" s="10">
        <v>0</v>
      </c>
      <c r="I36" s="10">
        <v>0</v>
      </c>
      <c r="J36" s="16">
        <f t="shared" si="2"/>
        <v>0</v>
      </c>
      <c r="K36" s="16">
        <f t="shared" si="0"/>
        <v>0</v>
      </c>
      <c r="L36" s="16">
        <f t="shared" si="1"/>
        <v>0</v>
      </c>
      <c r="M36" s="21">
        <f t="shared" si="3"/>
        <v>0</v>
      </c>
      <c r="N36" s="21">
        <f t="shared" si="4"/>
        <v>0</v>
      </c>
    </row>
    <row r="37" spans="2:14" ht="19.5" customHeight="1">
      <c r="B37" s="29" t="s">
        <v>25</v>
      </c>
      <c r="C37" s="33">
        <v>0</v>
      </c>
      <c r="D37" s="33">
        <v>0</v>
      </c>
      <c r="E37" s="27">
        <v>0</v>
      </c>
      <c r="F37" s="27">
        <v>0</v>
      </c>
      <c r="G37" s="10">
        <v>0</v>
      </c>
      <c r="H37" s="10">
        <v>0</v>
      </c>
      <c r="I37" s="10">
        <v>0</v>
      </c>
      <c r="J37" s="16">
        <f t="shared" si="2"/>
        <v>0</v>
      </c>
      <c r="K37" s="16">
        <f t="shared" si="0"/>
        <v>0</v>
      </c>
      <c r="L37" s="16">
        <f t="shared" si="1"/>
        <v>0</v>
      </c>
      <c r="M37" s="21">
        <f t="shared" si="3"/>
        <v>0</v>
      </c>
      <c r="N37" s="21">
        <f t="shared" si="4"/>
        <v>0</v>
      </c>
    </row>
    <row r="38" spans="2:14" ht="19.5" customHeight="1">
      <c r="B38" s="29" t="s">
        <v>26</v>
      </c>
      <c r="C38" s="33">
        <v>0</v>
      </c>
      <c r="D38" s="33">
        <v>0</v>
      </c>
      <c r="E38" s="27">
        <v>0</v>
      </c>
      <c r="F38" s="27">
        <v>0</v>
      </c>
      <c r="G38" s="10">
        <v>0</v>
      </c>
      <c r="H38" s="10">
        <v>0</v>
      </c>
      <c r="I38" s="10">
        <v>0</v>
      </c>
      <c r="J38" s="16">
        <f t="shared" si="2"/>
        <v>0</v>
      </c>
      <c r="K38" s="16">
        <f t="shared" si="0"/>
        <v>0</v>
      </c>
      <c r="L38" s="16">
        <f t="shared" si="1"/>
        <v>0</v>
      </c>
      <c r="M38" s="21">
        <f t="shared" si="3"/>
        <v>0</v>
      </c>
      <c r="N38" s="21">
        <f t="shared" si="4"/>
        <v>0</v>
      </c>
    </row>
    <row r="39" spans="2:14" ht="19.5" customHeight="1">
      <c r="B39" s="29" t="s">
        <v>27</v>
      </c>
      <c r="C39" s="33">
        <v>0</v>
      </c>
      <c r="D39" s="33">
        <v>0</v>
      </c>
      <c r="E39" s="27">
        <v>0</v>
      </c>
      <c r="F39" s="27">
        <v>0</v>
      </c>
      <c r="G39" s="10">
        <v>0</v>
      </c>
      <c r="H39" s="10">
        <v>0</v>
      </c>
      <c r="I39" s="10">
        <v>0</v>
      </c>
      <c r="J39" s="16">
        <f t="shared" si="2"/>
        <v>0</v>
      </c>
      <c r="K39" s="16">
        <f t="shared" si="0"/>
        <v>0</v>
      </c>
      <c r="L39" s="16">
        <f t="shared" si="1"/>
        <v>0</v>
      </c>
      <c r="M39" s="21">
        <f t="shared" si="3"/>
        <v>0</v>
      </c>
      <c r="N39" s="21">
        <f t="shared" si="4"/>
        <v>0</v>
      </c>
    </row>
    <row r="40" spans="2:14" ht="19.5" customHeight="1">
      <c r="B40" s="29" t="s">
        <v>28</v>
      </c>
      <c r="C40" s="33">
        <v>0</v>
      </c>
      <c r="D40" s="33">
        <v>0</v>
      </c>
      <c r="E40" s="27">
        <v>0</v>
      </c>
      <c r="F40" s="27">
        <v>0</v>
      </c>
      <c r="G40" s="10">
        <v>0</v>
      </c>
      <c r="H40" s="10">
        <v>0</v>
      </c>
      <c r="I40" s="10">
        <v>0</v>
      </c>
      <c r="J40" s="16">
        <f t="shared" si="2"/>
        <v>0</v>
      </c>
      <c r="K40" s="16">
        <f t="shared" si="0"/>
        <v>0</v>
      </c>
      <c r="L40" s="16">
        <f t="shared" si="1"/>
        <v>0</v>
      </c>
      <c r="M40" s="21">
        <f t="shared" si="3"/>
        <v>0</v>
      </c>
      <c r="N40" s="21">
        <f t="shared" si="4"/>
        <v>0</v>
      </c>
    </row>
    <row r="41" spans="2:14" ht="19.5" customHeight="1">
      <c r="B41" s="29" t="s">
        <v>29</v>
      </c>
      <c r="C41" s="33">
        <v>0</v>
      </c>
      <c r="D41" s="33">
        <v>0</v>
      </c>
      <c r="E41" s="27">
        <v>0</v>
      </c>
      <c r="F41" s="27">
        <v>0</v>
      </c>
      <c r="G41" s="10">
        <v>0</v>
      </c>
      <c r="H41" s="10">
        <v>0</v>
      </c>
      <c r="I41" s="10">
        <v>0</v>
      </c>
      <c r="J41" s="16">
        <f t="shared" si="2"/>
        <v>0</v>
      </c>
      <c r="K41" s="16">
        <f t="shared" si="0"/>
        <v>0</v>
      </c>
      <c r="L41" s="16">
        <f t="shared" si="1"/>
        <v>0</v>
      </c>
      <c r="M41" s="21">
        <f t="shared" si="3"/>
        <v>0</v>
      </c>
      <c r="N41" s="21">
        <f t="shared" si="4"/>
        <v>0</v>
      </c>
    </row>
    <row r="42" spans="2:14" ht="19.5" customHeight="1">
      <c r="B42" s="29" t="s">
        <v>30</v>
      </c>
      <c r="C42" s="33">
        <v>0</v>
      </c>
      <c r="D42" s="33">
        <v>0</v>
      </c>
      <c r="E42" s="27">
        <v>0</v>
      </c>
      <c r="F42" s="27">
        <v>0</v>
      </c>
      <c r="G42" s="10">
        <v>0</v>
      </c>
      <c r="H42" s="10">
        <v>0</v>
      </c>
      <c r="I42" s="10">
        <v>0</v>
      </c>
      <c r="J42" s="16">
        <f t="shared" si="2"/>
        <v>0</v>
      </c>
      <c r="K42" s="16">
        <f t="shared" si="0"/>
        <v>0</v>
      </c>
      <c r="L42" s="16">
        <f t="shared" si="1"/>
        <v>0</v>
      </c>
      <c r="M42" s="21">
        <f t="shared" si="3"/>
        <v>0</v>
      </c>
      <c r="N42" s="21">
        <f t="shared" si="4"/>
        <v>0</v>
      </c>
    </row>
    <row r="43" spans="2:14" ht="19.5" customHeight="1">
      <c r="B43" s="29" t="s">
        <v>31</v>
      </c>
      <c r="C43" s="33">
        <v>0</v>
      </c>
      <c r="D43" s="33">
        <v>0</v>
      </c>
      <c r="E43" s="27">
        <v>0</v>
      </c>
      <c r="F43" s="27">
        <v>0</v>
      </c>
      <c r="G43" s="10">
        <v>0</v>
      </c>
      <c r="H43" s="10">
        <v>0</v>
      </c>
      <c r="I43" s="10">
        <v>0</v>
      </c>
      <c r="J43" s="16">
        <f t="shared" si="2"/>
        <v>0</v>
      </c>
      <c r="K43" s="16">
        <f t="shared" si="0"/>
        <v>0</v>
      </c>
      <c r="L43" s="16">
        <f t="shared" si="1"/>
        <v>0</v>
      </c>
      <c r="M43" s="21">
        <f t="shared" si="3"/>
        <v>0</v>
      </c>
      <c r="N43" s="21">
        <f t="shared" si="4"/>
        <v>0</v>
      </c>
    </row>
    <row r="44" spans="2:14" ht="19.5" customHeight="1">
      <c r="B44" s="29" t="s">
        <v>32</v>
      </c>
      <c r="C44" s="33">
        <v>0</v>
      </c>
      <c r="D44" s="33">
        <v>0</v>
      </c>
      <c r="E44" s="27">
        <v>0</v>
      </c>
      <c r="F44" s="27">
        <v>0</v>
      </c>
      <c r="G44" s="10">
        <v>0</v>
      </c>
      <c r="H44" s="10">
        <v>0</v>
      </c>
      <c r="I44" s="10">
        <v>0</v>
      </c>
      <c r="J44" s="16">
        <f t="shared" si="2"/>
        <v>0</v>
      </c>
      <c r="K44" s="16">
        <f t="shared" si="0"/>
        <v>0</v>
      </c>
      <c r="L44" s="16">
        <f t="shared" si="1"/>
        <v>0</v>
      </c>
      <c r="M44" s="21">
        <f t="shared" si="3"/>
        <v>0</v>
      </c>
      <c r="N44" s="21">
        <f t="shared" si="4"/>
        <v>0</v>
      </c>
    </row>
    <row r="45" spans="2:14" ht="19.5" customHeight="1">
      <c r="B45" s="29" t="s">
        <v>33</v>
      </c>
      <c r="C45" s="33">
        <v>0</v>
      </c>
      <c r="D45" s="33">
        <v>0</v>
      </c>
      <c r="E45" s="27">
        <v>0</v>
      </c>
      <c r="F45" s="27">
        <v>0</v>
      </c>
      <c r="G45" s="10">
        <v>0</v>
      </c>
      <c r="H45" s="10">
        <v>0</v>
      </c>
      <c r="I45" s="10">
        <v>0</v>
      </c>
      <c r="J45" s="16">
        <f t="shared" si="2"/>
        <v>0</v>
      </c>
      <c r="K45" s="16">
        <f t="shared" si="0"/>
        <v>0</v>
      </c>
      <c r="L45" s="16">
        <f t="shared" si="1"/>
        <v>0</v>
      </c>
      <c r="M45" s="21">
        <f t="shared" si="3"/>
        <v>0</v>
      </c>
      <c r="N45" s="21">
        <f t="shared" si="4"/>
        <v>0</v>
      </c>
    </row>
    <row r="46" spans="2:14" ht="19.5" customHeight="1">
      <c r="B46" s="29" t="s">
        <v>34</v>
      </c>
      <c r="C46" s="33">
        <v>0</v>
      </c>
      <c r="D46" s="33">
        <v>0</v>
      </c>
      <c r="E46" s="27">
        <v>0</v>
      </c>
      <c r="F46" s="27">
        <v>0</v>
      </c>
      <c r="G46" s="10">
        <v>0</v>
      </c>
      <c r="H46" s="10">
        <v>0</v>
      </c>
      <c r="I46" s="10">
        <v>0</v>
      </c>
      <c r="J46" s="16">
        <f t="shared" si="2"/>
        <v>0</v>
      </c>
      <c r="K46" s="16">
        <f t="shared" si="0"/>
        <v>0</v>
      </c>
      <c r="L46" s="16">
        <f t="shared" si="1"/>
        <v>0</v>
      </c>
      <c r="M46" s="21">
        <f t="shared" si="3"/>
        <v>0</v>
      </c>
      <c r="N46" s="21">
        <f t="shared" si="4"/>
        <v>0</v>
      </c>
    </row>
    <row r="47" spans="2:14" ht="19.5" customHeight="1">
      <c r="B47" s="29" t="s">
        <v>35</v>
      </c>
      <c r="C47" s="33">
        <v>0</v>
      </c>
      <c r="D47" s="33">
        <v>0</v>
      </c>
      <c r="E47" s="27">
        <v>0</v>
      </c>
      <c r="F47" s="27">
        <v>0</v>
      </c>
      <c r="G47" s="10">
        <v>0</v>
      </c>
      <c r="H47" s="10">
        <v>0</v>
      </c>
      <c r="I47" s="10">
        <v>0</v>
      </c>
      <c r="J47" s="16">
        <f t="shared" si="2"/>
        <v>0</v>
      </c>
      <c r="K47" s="16">
        <f t="shared" si="0"/>
        <v>0</v>
      </c>
      <c r="L47" s="16">
        <f t="shared" si="1"/>
        <v>0</v>
      </c>
      <c r="M47" s="21">
        <f t="shared" si="3"/>
        <v>0</v>
      </c>
      <c r="N47" s="21">
        <f t="shared" si="4"/>
        <v>0</v>
      </c>
    </row>
    <row r="48" spans="2:14" ht="19.5" customHeight="1">
      <c r="B48" s="34" t="s">
        <v>36</v>
      </c>
      <c r="C48" s="35">
        <v>0</v>
      </c>
      <c r="D48" s="35">
        <v>0</v>
      </c>
      <c r="E48" s="28">
        <v>0</v>
      </c>
      <c r="F48" s="28">
        <v>0</v>
      </c>
      <c r="G48" s="11">
        <v>0</v>
      </c>
      <c r="H48" s="11">
        <v>0</v>
      </c>
      <c r="I48" s="11">
        <v>0</v>
      </c>
      <c r="J48" s="19">
        <f t="shared" si="2"/>
        <v>0</v>
      </c>
      <c r="K48" s="19">
        <f t="shared" si="0"/>
        <v>0</v>
      </c>
      <c r="L48" s="17">
        <f t="shared" si="1"/>
        <v>0</v>
      </c>
      <c r="M48" s="22">
        <f t="shared" si="3"/>
        <v>0</v>
      </c>
      <c r="N48" s="22">
        <f t="shared" si="4"/>
        <v>0</v>
      </c>
    </row>
    <row r="49" spans="2:14" ht="23.25" customHeight="1">
      <c r="B49" s="13" t="s">
        <v>39</v>
      </c>
      <c r="C49" s="13">
        <f>SUM(C14:C48)</f>
        <v>0</v>
      </c>
      <c r="D49" s="13">
        <f aca="true" t="shared" si="5" ref="D49:I49">SUM(D14:D48)</f>
        <v>0</v>
      </c>
      <c r="E49" s="24">
        <f t="shared" si="5"/>
        <v>0</v>
      </c>
      <c r="F49" s="24">
        <f t="shared" si="5"/>
        <v>0</v>
      </c>
      <c r="G49" s="13">
        <f t="shared" si="5"/>
        <v>0</v>
      </c>
      <c r="H49" s="13">
        <f t="shared" si="5"/>
        <v>0</v>
      </c>
      <c r="I49" s="13">
        <f t="shared" si="5"/>
        <v>0</v>
      </c>
      <c r="J49" s="18">
        <f t="shared" si="2"/>
        <v>0</v>
      </c>
      <c r="K49" s="18">
        <f t="shared" si="0"/>
        <v>0</v>
      </c>
      <c r="L49" s="18">
        <f t="shared" si="1"/>
        <v>0</v>
      </c>
      <c r="M49" s="23">
        <f>SUM(M14:M48)</f>
        <v>0</v>
      </c>
      <c r="N49" s="23">
        <f t="shared" si="4"/>
        <v>0</v>
      </c>
    </row>
    <row r="51" ht="15">
      <c r="B51" s="14" t="s">
        <v>58</v>
      </c>
    </row>
  </sheetData>
  <sheetProtection/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55" right="0.57" top="0.46" bottom="0.54" header="0.31496062992125984" footer="0.31496062992125984"/>
  <pageSetup fitToHeight="1" fitToWidth="1" horizontalDpi="600" verticalDpi="600" orientation="landscape" paperSize="9" scale="56" r:id="rId2"/>
  <headerFoot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dvicente</dc:creator>
  <cp:keywords/>
  <dc:description/>
  <cp:lastModifiedBy>Yda Mamani Alvarez</cp:lastModifiedBy>
  <cp:lastPrinted>2014-01-16T16:53:54Z</cp:lastPrinted>
  <dcterms:created xsi:type="dcterms:W3CDTF">2011-03-09T14:32:28Z</dcterms:created>
  <dcterms:modified xsi:type="dcterms:W3CDTF">2014-04-10T20:49:14Z</dcterms:modified>
  <cp:category/>
  <cp:version/>
  <cp:contentType/>
  <cp:contentStatus/>
</cp:coreProperties>
</file>