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<sst xmlns="http://schemas.openxmlformats.org/spreadsheetml/2006/main" count="508" uniqueCount="127">
  <si>
    <t>MINISTERIO DE SALUD</t>
  </si>
  <si>
    <t>PLIEGO 011 MINISTERIO DE SALUD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</si>
  <si>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</si>
  <si>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</si>
  <si>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</si>
  <si>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</si>
  <si>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</si>
  <si>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</si>
  <si>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</si>
  <si>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</si>
  <si>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</si>
  <si>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</si>
  <si>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</si>
  <si>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</si>
  <si>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</si>
  <si>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</si>
  <si>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</si>
  <si>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</si>
  <si>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</si>
  <si>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</si>
  <si>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</si>
  <si>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</si>
  <si>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</si>
  <si>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</si>
  <si>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</si>
  <si>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</si>
  <si>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</si>
  <si>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</si>
  <si>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</si>
  <si>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</si>
  <si>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</si>
  <si>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</si>
  <si>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</si>
  <si>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</si>
  <si>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</si>
  <si>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</si>
  <si>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</si>
  <si>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</si>
  <si>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</si>
  <si>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</si>
  <si>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</si>
  <si>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</si>
  <si>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</si>
  <si>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</si>
  <si>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OGA</t>
  </si>
  <si>
    <t>PARSALUD</t>
  </si>
  <si>
    <t>DARES</t>
  </si>
  <si>
    <t>UNIDADES EJECUTORAS</t>
  </si>
  <si>
    <t>(EN SOLES)</t>
  </si>
  <si>
    <t>EJECUCION PRESUPUESTAL A MES DE ENERO 2017</t>
  </si>
  <si>
    <t>DISA LM</t>
  </si>
  <si>
    <t>EJECUCION PRESUPUESTAL A MES DE MARZO 2017</t>
  </si>
  <si>
    <t>Fuente: BASE DE DATOS MEF AL CIERRE DEL MES DE MARZO 2017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</si>
  <si>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</si>
  <si>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</si>
  <si>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</si>
  <si>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</si>
  <si>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</si>
  <si>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</si>
  <si>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</si>
  <si>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</si>
  <si>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</si>
  <si>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</si>
  <si>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</si>
  <si>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</si>
  <si>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</si>
  <si>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</si>
  <si>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</si>
  <si>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</si>
  <si>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</si>
  <si>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</si>
  <si>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</si>
  <si>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</si>
  <si>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</si>
  <si>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</si>
  <si>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</si>
  <si>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</si>
  <si>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</si>
  <si>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</si>
  <si>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</si>
  <si>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</si>
  <si>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</si>
  <si>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</si>
  <si>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</si>
  <si>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</si>
  <si>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</si>
  <si>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</si>
  <si>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</si>
  <si>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</si>
  <si>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</si>
  <si>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</si>
  <si>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</si>
  <si>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</si>
  <si>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</si>
  <si>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</si>
  <si>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</si>
  <si>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</si>
  <si>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</si>
  <si>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</si>
  <si>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</si>
  <si>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</si>
  <si>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</si>
  <si>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</si>
  <si>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</si>
  <si>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</si>
  <si>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</si>
  <si>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</si>
  <si>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</si>
  <si>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</si>
  <si>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</si>
  <si>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</si>
  <si>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</si>
  <si>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</si>
  <si>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</si>
  <si>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</si>
  <si>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</si>
  <si>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</si>
  <si>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</si>
  <si>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</si>
  <si>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</si>
  <si>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</si>
  <si>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</si>
  <si>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</si>
  <si>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</si>
  <si>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</si>
  <si>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</si>
  <si>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Fuente: SIAF - MPP, 31 de Marzo 2017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</si>
</sst>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186" fontId="45" fillId="0" borderId="0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49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8" fontId="45" fillId="0" borderId="0" xfId="49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1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41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tabSelected="1" zoomScale="115" zoomScaleNormal="115" zoomScalePageLayoutView="0" workbookViewId="0" topLeftCell="A1">
      <selection activeCell="E23" sqref="E23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3" width="16.28125" style="8" customWidth="1"/>
    <col min="4" max="5" width="11.7109375" style="8" customWidth="1"/>
    <col min="6" max="6" width="11.57421875" style="8" hidden="1" customWidth="1"/>
    <col min="7" max="14" width="11.7109375" style="8" hidden="1" customWidth="1"/>
    <col min="15" max="15" width="11.421875" style="8" customWidth="1"/>
    <col min="16" max="16" width="15.421875" style="5" bestFit="1" customWidth="1"/>
    <col min="17" max="21" width="11.421875" style="18" customWidth="1"/>
    <col min="22" max="16384" width="11.421875" style="5" customWidth="1"/>
  </cols>
  <sheetData>
    <row r="1" spans="1:21" ht="12.75">
      <c r="A1" s="10" t="s">
        <v>0</v>
      </c>
      <c r="Q1" s="20"/>
      <c r="R1" s="20" t="s">
        <v>44</v>
      </c>
      <c r="S1" s="20" t="s">
        <v>50</v>
      </c>
      <c r="T1" s="20" t="s">
        <v>45</v>
      </c>
      <c r="U1" s="20" t="s">
        <v>46</v>
      </c>
    </row>
    <row r="2" spans="1:21" ht="12.75">
      <c r="A2" s="10" t="s">
        <v>42</v>
      </c>
      <c r="Q2" s="22" t="s">
        <v>4</v>
      </c>
      <c r="R2" s="21">
        <f>C11/C50</f>
        <v>65.35813334999997</v>
      </c>
      <c r="S2" s="21" t="e">
        <f>+#REF!/C50</f>
        <v>#REF!</v>
      </c>
      <c r="T2" s="21" t="e">
        <f>+#REF!/C50</f>
        <v>#REF!</v>
      </c>
      <c r="U2" s="21" t="e">
        <f>+#REF!/C50</f>
        <v>#REF!</v>
      </c>
    </row>
    <row r="3" spans="1:21" ht="12.75">
      <c r="A3" s="10" t="s">
        <v>43</v>
      </c>
      <c r="Q3" s="22" t="s">
        <v>5</v>
      </c>
      <c r="R3" s="21">
        <f>+D11/C50</f>
        <v>79.59727964999996</v>
      </c>
      <c r="S3" s="21" t="e">
        <f>+#REF!/C50</f>
        <v>#REF!</v>
      </c>
      <c r="T3" s="21" t="e">
        <f>+#REF!/C50</f>
        <v>#REF!</v>
      </c>
      <c r="U3" s="21" t="e">
        <f>+#REF!/C50</f>
        <v>#REF!</v>
      </c>
    </row>
    <row r="4" spans="1:21" ht="12.75">
      <c r="A4" s="10"/>
      <c r="Q4" s="22" t="s">
        <v>6</v>
      </c>
      <c r="R4" s="21">
        <f>+E11/C50</f>
        <v>80.83767342999995</v>
      </c>
      <c r="S4" s="21" t="e">
        <f>+#REF!/C50</f>
        <v>#REF!</v>
      </c>
      <c r="T4" s="21" t="e">
        <f>+#REF!/C50</f>
        <v>#REF!</v>
      </c>
      <c r="U4" s="21" t="e">
        <f>+#REF!/C50</f>
        <v>#REF!</v>
      </c>
    </row>
    <row r="5" spans="1:21" ht="15.75">
      <c r="A5" s="25" t="s">
        <v>51</v>
      </c>
      <c r="Q5" s="22" t="s">
        <v>23</v>
      </c>
      <c r="R5" s="21">
        <f>+F11/C50</f>
        <v>0</v>
      </c>
      <c r="S5" s="21" t="e">
        <f>+#REF!/C50</f>
        <v>#REF!</v>
      </c>
      <c r="T5" s="21" t="e">
        <f>+#REF!/C50</f>
        <v>#REF!</v>
      </c>
      <c r="U5" s="21" t="e">
        <f>+#REF!/C50</f>
        <v>#REF!</v>
      </c>
    </row>
    <row r="6" spans="1:21" ht="15.75">
      <c r="A6" s="25" t="s">
        <v>26</v>
      </c>
      <c r="Q6" s="22" t="s">
        <v>24</v>
      </c>
      <c r="R6" s="21">
        <f>+G11/C50</f>
        <v>0</v>
      </c>
      <c r="S6" s="21" t="e">
        <f>+#REF!/C50</f>
        <v>#REF!</v>
      </c>
      <c r="T6" s="21" t="e">
        <f>+#REF!/C50</f>
        <v>#REF!</v>
      </c>
      <c r="U6" s="21" t="e">
        <f>+#REF!/C50</f>
        <v>#REF!</v>
      </c>
    </row>
    <row r="7" spans="1:21" ht="12.75">
      <c r="A7" s="10" t="s">
        <v>1</v>
      </c>
      <c r="Q7" s="22" t="s">
        <v>25</v>
      </c>
      <c r="R7" s="21">
        <f>+H11/C50</f>
        <v>0</v>
      </c>
      <c r="S7" s="21" t="e">
        <f>+#REF!/C50</f>
        <v>#REF!</v>
      </c>
      <c r="T7" s="21" t="e">
        <f>+#REF!/C50</f>
        <v>#REF!</v>
      </c>
      <c r="U7" s="21" t="e">
        <f>+#REF!/C50</f>
        <v>#REF!</v>
      </c>
    </row>
    <row r="8" spans="1:21" ht="12.75">
      <c r="A8" s="10"/>
      <c r="O8" s="24" t="s">
        <v>48</v>
      </c>
      <c r="Q8" s="22" t="s">
        <v>27</v>
      </c>
      <c r="R8" s="21">
        <f>+I11/C50</f>
        <v>0</v>
      </c>
      <c r="S8" s="21" t="e">
        <f>+#REF!/C50</f>
        <v>#REF!</v>
      </c>
      <c r="T8" s="21" t="e">
        <f>+#REF!/C50</f>
        <v>#REF!</v>
      </c>
      <c r="U8" s="21" t="e">
        <f>+#REF!/C50</f>
        <v>#REF!</v>
      </c>
    </row>
    <row r="9" spans="1:21" s="10" customFormat="1" ht="12.75">
      <c r="A9" s="36" t="s">
        <v>2</v>
      </c>
      <c r="B9" s="38" t="s">
        <v>47</v>
      </c>
      <c r="C9" s="40" t="s">
        <v>39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32" t="s">
        <v>33</v>
      </c>
      <c r="Q9" s="22" t="s">
        <v>28</v>
      </c>
      <c r="R9" s="21">
        <f>+J11/C50</f>
        <v>0</v>
      </c>
      <c r="S9" s="21" t="e">
        <f>+#REF!/C50</f>
        <v>#REF!</v>
      </c>
      <c r="T9" s="21" t="e">
        <f>+#REF!/C50</f>
        <v>#REF!</v>
      </c>
      <c r="U9" s="21" t="e">
        <f>+#REF!/C50</f>
        <v>#REF!</v>
      </c>
    </row>
    <row r="10" spans="1:21" s="10" customFormat="1" ht="15.75" customHeight="1">
      <c r="A10" s="37"/>
      <c r="B10" s="39"/>
      <c r="C10" s="9" t="s">
        <v>4</v>
      </c>
      <c r="D10" s="9" t="s">
        <v>5</v>
      </c>
      <c r="E10" s="9" t="s">
        <v>6</v>
      </c>
      <c r="F10" s="9" t="s">
        <v>23</v>
      </c>
      <c r="G10" s="9" t="s">
        <v>24</v>
      </c>
      <c r="H10" s="9" t="s">
        <v>25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33"/>
      <c r="Q10" s="22" t="s">
        <v>29</v>
      </c>
      <c r="R10" s="21">
        <f>+K11/C50</f>
        <v>0</v>
      </c>
      <c r="S10" s="21" t="e">
        <f>+#REF!/C50</f>
        <v>#REF!</v>
      </c>
      <c r="T10" s="21" t="e">
        <f>+#REF!/C50</f>
        <v>#REF!</v>
      </c>
      <c r="U10" s="21" t="e">
        <f>+#REF!/C50</f>
        <v>#REF!</v>
      </c>
    </row>
    <row r="11" spans="1:21" ht="15" customHeight="1">
      <c r="A11" s="44" t="s">
        <v>7</v>
      </c>
      <c r="B11" s="45" t="s">
        <v>8</v>
      </c>
      <c r="C11" s="45">
        <v>65358133.34999998</v>
      </c>
      <c r="D11" s="45">
        <v>79597279.64999996</v>
      </c>
      <c r="E11" s="45">
        <v>80837673.42999995</v>
      </c>
      <c r="F11" s="45"/>
      <c r="G11" s="45"/>
      <c r="H11" s="45"/>
      <c r="I11" s="45"/>
      <c r="J11" s="45"/>
      <c r="K11" s="45"/>
      <c r="L11" s="45"/>
      <c r="M11" s="45"/>
      <c r="N11" s="45"/>
      <c r="O11" s="45">
        <f>SUM(C11:N11)</f>
        <v>225793086.4299999</v>
      </c>
      <c r="Q11" s="22" t="s">
        <v>30</v>
      </c>
      <c r="R11" s="21">
        <f>+L11/C50</f>
        <v>0</v>
      </c>
      <c r="S11" s="21" t="e">
        <f>+#REF!/C50</f>
        <v>#REF!</v>
      </c>
      <c r="T11" s="21" t="e">
        <f>+#REF!/C50</f>
        <v>#REF!</v>
      </c>
      <c r="U11" s="21" t="e">
        <f>+#REF!/C50</f>
        <v>#REF!</v>
      </c>
    </row>
    <row r="12" spans="1:21" ht="15" customHeight="1">
      <c r="A12" s="46" t="s">
        <v>53</v>
      </c>
      <c r="B12" s="47" t="s">
        <v>89</v>
      </c>
      <c r="C12" s="47">
        <v>0</v>
      </c>
      <c r="D12" s="47">
        <v>0</v>
      </c>
      <c r="E12" s="47">
        <v>2621449.3400000003</v>
      </c>
      <c r="F12" s="47"/>
      <c r="G12" s="47"/>
      <c r="H12" s="47"/>
      <c r="I12" s="47"/>
      <c r="J12" s="47"/>
      <c r="K12" s="47"/>
      <c r="L12" s="47"/>
      <c r="M12" s="47"/>
      <c r="N12" s="47"/>
      <c r="O12" s="47">
        <f aca="true" t="shared" si="0" ref="O12:O48">SUM(C12:N12)</f>
        <v>2621449.3400000003</v>
      </c>
      <c r="Q12" s="22"/>
      <c r="R12" s="21"/>
      <c r="S12" s="21"/>
      <c r="T12" s="21"/>
      <c r="U12" s="21"/>
    </row>
    <row r="13" spans="1:21" ht="15" customHeight="1">
      <c r="A13" s="46" t="s">
        <v>54</v>
      </c>
      <c r="B13" s="47" t="s">
        <v>90</v>
      </c>
      <c r="C13" s="47">
        <v>0</v>
      </c>
      <c r="D13" s="47">
        <v>0</v>
      </c>
      <c r="E13" s="47">
        <v>2968990.2</v>
      </c>
      <c r="F13" s="47"/>
      <c r="G13" s="47"/>
      <c r="H13" s="47"/>
      <c r="I13" s="47"/>
      <c r="J13" s="47"/>
      <c r="K13" s="47"/>
      <c r="L13" s="47"/>
      <c r="M13" s="47"/>
      <c r="N13" s="47"/>
      <c r="O13" s="47">
        <f t="shared" si="0"/>
        <v>2968990.2</v>
      </c>
      <c r="Q13" s="22"/>
      <c r="R13" s="21"/>
      <c r="S13" s="21"/>
      <c r="T13" s="21"/>
      <c r="U13" s="21"/>
    </row>
    <row r="14" spans="1:21" ht="15" customHeight="1">
      <c r="A14" s="46" t="s">
        <v>55</v>
      </c>
      <c r="B14" s="47" t="s">
        <v>91</v>
      </c>
      <c r="C14" s="47">
        <v>0</v>
      </c>
      <c r="D14" s="47">
        <v>0</v>
      </c>
      <c r="E14" s="47">
        <v>1856426.7400000002</v>
      </c>
      <c r="F14" s="47"/>
      <c r="G14" s="47"/>
      <c r="H14" s="47"/>
      <c r="I14" s="47"/>
      <c r="J14" s="47"/>
      <c r="K14" s="47"/>
      <c r="L14" s="47"/>
      <c r="M14" s="47"/>
      <c r="N14" s="47"/>
      <c r="O14" s="47">
        <f t="shared" si="0"/>
        <v>1856426.7400000002</v>
      </c>
      <c r="Q14" s="22"/>
      <c r="R14" s="21"/>
      <c r="S14" s="21"/>
      <c r="T14" s="21"/>
      <c r="U14" s="21"/>
    </row>
    <row r="15" spans="1:21" ht="15" customHeight="1">
      <c r="A15" s="46" t="s">
        <v>56</v>
      </c>
      <c r="B15" s="47" t="s">
        <v>92</v>
      </c>
      <c r="C15" s="47">
        <v>0</v>
      </c>
      <c r="D15" s="47">
        <v>0</v>
      </c>
      <c r="E15" s="47">
        <v>2299715.6000000006</v>
      </c>
      <c r="F15" s="47"/>
      <c r="G15" s="47"/>
      <c r="H15" s="47"/>
      <c r="I15" s="47"/>
      <c r="J15" s="47"/>
      <c r="K15" s="47"/>
      <c r="L15" s="47"/>
      <c r="M15" s="47"/>
      <c r="N15" s="47"/>
      <c r="O15" s="47">
        <f t="shared" si="0"/>
        <v>2299715.6000000006</v>
      </c>
      <c r="Q15" s="22"/>
      <c r="R15" s="21"/>
      <c r="S15" s="21"/>
      <c r="T15" s="21"/>
      <c r="U15" s="21"/>
    </row>
    <row r="16" spans="1:21" ht="15" customHeight="1">
      <c r="A16" s="46" t="s">
        <v>57</v>
      </c>
      <c r="B16" s="47" t="s">
        <v>93</v>
      </c>
      <c r="C16" s="47">
        <v>0</v>
      </c>
      <c r="D16" s="47">
        <v>0</v>
      </c>
      <c r="E16" s="47">
        <v>9763465.150000004</v>
      </c>
      <c r="F16" s="47"/>
      <c r="G16" s="47"/>
      <c r="H16" s="47"/>
      <c r="I16" s="47"/>
      <c r="J16" s="47"/>
      <c r="K16" s="47"/>
      <c r="L16" s="47"/>
      <c r="M16" s="47"/>
      <c r="N16" s="47"/>
      <c r="O16" s="47">
        <f t="shared" si="0"/>
        <v>9763465.150000004</v>
      </c>
      <c r="Q16" s="22"/>
      <c r="R16" s="21"/>
      <c r="S16" s="21"/>
      <c r="T16" s="21"/>
      <c r="U16" s="21"/>
    </row>
    <row r="17" spans="1:21" ht="15" customHeight="1">
      <c r="A17" s="46" t="s">
        <v>58</v>
      </c>
      <c r="B17" s="47" t="s">
        <v>94</v>
      </c>
      <c r="C17" s="47">
        <v>0</v>
      </c>
      <c r="D17" s="47">
        <v>0</v>
      </c>
      <c r="E17" s="47">
        <v>8633270.16</v>
      </c>
      <c r="F17" s="47"/>
      <c r="G17" s="47"/>
      <c r="H17" s="47"/>
      <c r="I17" s="47"/>
      <c r="J17" s="47"/>
      <c r="K17" s="47"/>
      <c r="L17" s="47"/>
      <c r="M17" s="47"/>
      <c r="N17" s="47"/>
      <c r="O17" s="47">
        <f t="shared" si="0"/>
        <v>8633270.16</v>
      </c>
      <c r="Q17" s="22"/>
      <c r="R17" s="21"/>
      <c r="S17" s="21"/>
      <c r="T17" s="21"/>
      <c r="U17" s="21"/>
    </row>
    <row r="18" spans="1:21" ht="15" customHeight="1">
      <c r="A18" s="46" t="s">
        <v>59</v>
      </c>
      <c r="B18" s="47" t="s">
        <v>95</v>
      </c>
      <c r="C18" s="47">
        <v>0</v>
      </c>
      <c r="D18" s="47">
        <v>0</v>
      </c>
      <c r="E18" s="47">
        <v>8468156.24</v>
      </c>
      <c r="F18" s="47"/>
      <c r="G18" s="47"/>
      <c r="H18" s="47"/>
      <c r="I18" s="47"/>
      <c r="J18" s="47"/>
      <c r="K18" s="47"/>
      <c r="L18" s="47"/>
      <c r="M18" s="47"/>
      <c r="N18" s="47"/>
      <c r="O18" s="47">
        <f t="shared" si="0"/>
        <v>8468156.24</v>
      </c>
      <c r="Q18" s="22"/>
      <c r="R18" s="21"/>
      <c r="S18" s="21"/>
      <c r="T18" s="21"/>
      <c r="U18" s="21"/>
    </row>
    <row r="19" spans="1:21" ht="15" customHeight="1">
      <c r="A19" s="46" t="s">
        <v>60</v>
      </c>
      <c r="B19" s="47" t="s">
        <v>96</v>
      </c>
      <c r="C19" s="47">
        <v>0</v>
      </c>
      <c r="D19" s="47">
        <v>0</v>
      </c>
      <c r="E19" s="47">
        <v>1964392.3299999998</v>
      </c>
      <c r="F19" s="47"/>
      <c r="G19" s="47"/>
      <c r="H19" s="47"/>
      <c r="I19" s="47"/>
      <c r="J19" s="47"/>
      <c r="K19" s="47"/>
      <c r="L19" s="47"/>
      <c r="M19" s="47"/>
      <c r="N19" s="47"/>
      <c r="O19" s="47">
        <f t="shared" si="0"/>
        <v>1964392.3299999998</v>
      </c>
      <c r="Q19" s="22"/>
      <c r="R19" s="21"/>
      <c r="S19" s="21"/>
      <c r="T19" s="21"/>
      <c r="U19" s="21"/>
    </row>
    <row r="20" spans="1:21" ht="15" customHeight="1">
      <c r="A20" s="46" t="s">
        <v>61</v>
      </c>
      <c r="B20" s="47" t="s">
        <v>97</v>
      </c>
      <c r="C20" s="47">
        <v>0</v>
      </c>
      <c r="D20" s="47">
        <v>0</v>
      </c>
      <c r="E20" s="47">
        <v>5020602.010000001</v>
      </c>
      <c r="F20" s="47"/>
      <c r="G20" s="47"/>
      <c r="H20" s="47"/>
      <c r="I20" s="47"/>
      <c r="J20" s="47"/>
      <c r="K20" s="47"/>
      <c r="L20" s="47"/>
      <c r="M20" s="47"/>
      <c r="N20" s="47"/>
      <c r="O20" s="47">
        <f t="shared" si="0"/>
        <v>5020602.010000001</v>
      </c>
      <c r="Q20" s="22"/>
      <c r="R20" s="21"/>
      <c r="S20" s="21"/>
      <c r="T20" s="21"/>
      <c r="U20" s="21"/>
    </row>
    <row r="21" spans="1:21" ht="15" customHeight="1">
      <c r="A21" s="46" t="s">
        <v>62</v>
      </c>
      <c r="B21" s="47" t="s">
        <v>98</v>
      </c>
      <c r="C21" s="47">
        <v>0</v>
      </c>
      <c r="D21" s="47">
        <v>0</v>
      </c>
      <c r="E21" s="47">
        <v>8725722.340000002</v>
      </c>
      <c r="F21" s="47"/>
      <c r="G21" s="47"/>
      <c r="H21" s="47"/>
      <c r="I21" s="47"/>
      <c r="J21" s="47"/>
      <c r="K21" s="47"/>
      <c r="L21" s="47"/>
      <c r="M21" s="47"/>
      <c r="N21" s="47"/>
      <c r="O21" s="47">
        <f t="shared" si="0"/>
        <v>8725722.340000002</v>
      </c>
      <c r="Q21" s="22"/>
      <c r="R21" s="21"/>
      <c r="S21" s="21"/>
      <c r="T21" s="21"/>
      <c r="U21" s="21"/>
    </row>
    <row r="22" spans="1:21" ht="15" customHeight="1">
      <c r="A22" s="46" t="s">
        <v>9</v>
      </c>
      <c r="B22" s="47" t="s">
        <v>99</v>
      </c>
      <c r="C22" s="47">
        <v>3223511.4600000004</v>
      </c>
      <c r="D22" s="47">
        <v>3442740.37</v>
      </c>
      <c r="E22" s="47">
        <v>5400784.13</v>
      </c>
      <c r="F22" s="47"/>
      <c r="G22" s="47"/>
      <c r="H22" s="47"/>
      <c r="I22" s="47"/>
      <c r="J22" s="47"/>
      <c r="K22" s="47"/>
      <c r="L22" s="47"/>
      <c r="M22" s="47"/>
      <c r="N22" s="47"/>
      <c r="O22" s="47">
        <f t="shared" si="0"/>
        <v>12067035.96</v>
      </c>
      <c r="Q22" s="22"/>
      <c r="R22" s="21"/>
      <c r="S22" s="21"/>
      <c r="T22" s="21"/>
      <c r="U22" s="21"/>
    </row>
    <row r="23" spans="1:21" ht="15" customHeight="1">
      <c r="A23" s="46" t="s">
        <v>63</v>
      </c>
      <c r="B23" s="47" t="s">
        <v>100</v>
      </c>
      <c r="C23" s="47">
        <v>0</v>
      </c>
      <c r="D23" s="47">
        <v>0</v>
      </c>
      <c r="E23" s="47">
        <v>6377919.380000002</v>
      </c>
      <c r="F23" s="47"/>
      <c r="G23" s="47"/>
      <c r="H23" s="47"/>
      <c r="I23" s="47"/>
      <c r="J23" s="47"/>
      <c r="K23" s="47"/>
      <c r="L23" s="47"/>
      <c r="M23" s="47"/>
      <c r="N23" s="47"/>
      <c r="O23" s="47">
        <f t="shared" si="0"/>
        <v>6377919.380000002</v>
      </c>
      <c r="Q23" s="22"/>
      <c r="R23" s="21"/>
      <c r="S23" s="21"/>
      <c r="T23" s="21"/>
      <c r="U23" s="21"/>
    </row>
    <row r="24" spans="1:21" ht="15" customHeight="1">
      <c r="A24" s="46" t="s">
        <v>64</v>
      </c>
      <c r="B24" s="47" t="s">
        <v>101</v>
      </c>
      <c r="C24" s="47">
        <v>0</v>
      </c>
      <c r="D24" s="47">
        <v>0</v>
      </c>
      <c r="E24" s="47">
        <v>11430618.570000004</v>
      </c>
      <c r="F24" s="47"/>
      <c r="G24" s="47"/>
      <c r="H24" s="47"/>
      <c r="I24" s="47"/>
      <c r="J24" s="47"/>
      <c r="K24" s="47"/>
      <c r="L24" s="47"/>
      <c r="M24" s="47"/>
      <c r="N24" s="47"/>
      <c r="O24" s="47">
        <f t="shared" si="0"/>
        <v>11430618.570000004</v>
      </c>
      <c r="Q24" s="22"/>
      <c r="R24" s="21"/>
      <c r="S24" s="21"/>
      <c r="T24" s="21"/>
      <c r="U24" s="21"/>
    </row>
    <row r="25" spans="1:21" ht="15" customHeight="1">
      <c r="A25" s="46" t="s">
        <v>65</v>
      </c>
      <c r="B25" s="47" t="s">
        <v>102</v>
      </c>
      <c r="C25" s="47">
        <v>0</v>
      </c>
      <c r="D25" s="47">
        <v>0</v>
      </c>
      <c r="E25" s="47">
        <v>10610971.33</v>
      </c>
      <c r="F25" s="47"/>
      <c r="G25" s="47"/>
      <c r="H25" s="47"/>
      <c r="I25" s="47"/>
      <c r="J25" s="47"/>
      <c r="K25" s="47"/>
      <c r="L25" s="47"/>
      <c r="M25" s="47"/>
      <c r="N25" s="47"/>
      <c r="O25" s="47">
        <f t="shared" si="0"/>
        <v>10610971.33</v>
      </c>
      <c r="Q25" s="22"/>
      <c r="R25" s="21"/>
      <c r="S25" s="21"/>
      <c r="T25" s="21"/>
      <c r="U25" s="21"/>
    </row>
    <row r="26" spans="1:21" ht="15" customHeight="1">
      <c r="A26" s="46" t="s">
        <v>66</v>
      </c>
      <c r="B26" s="47" t="s">
        <v>103</v>
      </c>
      <c r="C26" s="47">
        <v>0</v>
      </c>
      <c r="D26" s="47">
        <v>0</v>
      </c>
      <c r="E26" s="47">
        <v>5451159.380000001</v>
      </c>
      <c r="F26" s="47"/>
      <c r="G26" s="47"/>
      <c r="H26" s="47"/>
      <c r="I26" s="47"/>
      <c r="J26" s="47"/>
      <c r="K26" s="47"/>
      <c r="L26" s="47"/>
      <c r="M26" s="47"/>
      <c r="N26" s="47"/>
      <c r="O26" s="47">
        <f t="shared" si="0"/>
        <v>5451159.380000001</v>
      </c>
      <c r="Q26" s="22"/>
      <c r="R26" s="21"/>
      <c r="S26" s="21"/>
      <c r="T26" s="21"/>
      <c r="U26" s="21"/>
    </row>
    <row r="27" spans="1:21" ht="15" customHeight="1">
      <c r="A27" s="46" t="s">
        <v>67</v>
      </c>
      <c r="B27" s="47" t="s">
        <v>104</v>
      </c>
      <c r="C27" s="47">
        <v>0</v>
      </c>
      <c r="D27" s="47">
        <v>0</v>
      </c>
      <c r="E27" s="47">
        <v>3211016</v>
      </c>
      <c r="F27" s="47"/>
      <c r="G27" s="47"/>
      <c r="H27" s="47"/>
      <c r="I27" s="47"/>
      <c r="J27" s="47"/>
      <c r="K27" s="47"/>
      <c r="L27" s="47"/>
      <c r="M27" s="47"/>
      <c r="N27" s="47"/>
      <c r="O27" s="47">
        <f t="shared" si="0"/>
        <v>3211016</v>
      </c>
      <c r="Q27" s="22"/>
      <c r="R27" s="21"/>
      <c r="S27" s="21"/>
      <c r="T27" s="21"/>
      <c r="U27" s="21"/>
    </row>
    <row r="28" spans="1:21" ht="15" customHeight="1">
      <c r="A28" s="46" t="s">
        <v>68</v>
      </c>
      <c r="B28" s="47" t="s">
        <v>105</v>
      </c>
      <c r="C28" s="47">
        <v>0</v>
      </c>
      <c r="D28" s="47">
        <v>0</v>
      </c>
      <c r="E28" s="47">
        <v>2257499.479999999</v>
      </c>
      <c r="F28" s="47"/>
      <c r="G28" s="47"/>
      <c r="H28" s="47"/>
      <c r="I28" s="47"/>
      <c r="J28" s="47"/>
      <c r="K28" s="47"/>
      <c r="L28" s="47"/>
      <c r="M28" s="47"/>
      <c r="N28" s="47"/>
      <c r="O28" s="47">
        <f t="shared" si="0"/>
        <v>2257499.479999999</v>
      </c>
      <c r="Q28" s="22"/>
      <c r="R28" s="21"/>
      <c r="S28" s="21"/>
      <c r="T28" s="21"/>
      <c r="U28" s="21"/>
    </row>
    <row r="29" spans="1:21" ht="15" customHeight="1">
      <c r="A29" s="46" t="s">
        <v>69</v>
      </c>
      <c r="B29" s="47" t="s">
        <v>106</v>
      </c>
      <c r="C29" s="47">
        <v>0</v>
      </c>
      <c r="D29" s="47">
        <v>0</v>
      </c>
      <c r="E29" s="47">
        <v>3118795.7800000003</v>
      </c>
      <c r="F29" s="47"/>
      <c r="G29" s="47"/>
      <c r="H29" s="47"/>
      <c r="I29" s="47"/>
      <c r="J29" s="47"/>
      <c r="K29" s="47"/>
      <c r="L29" s="47"/>
      <c r="M29" s="47"/>
      <c r="N29" s="47"/>
      <c r="O29" s="47">
        <f t="shared" si="0"/>
        <v>3118795.7800000003</v>
      </c>
      <c r="Q29" s="22"/>
      <c r="R29" s="21"/>
      <c r="S29" s="21"/>
      <c r="T29" s="21"/>
      <c r="U29" s="21"/>
    </row>
    <row r="30" spans="1:21" ht="15" customHeight="1">
      <c r="A30" s="46" t="s">
        <v>70</v>
      </c>
      <c r="B30" s="47" t="s">
        <v>107</v>
      </c>
      <c r="C30" s="47">
        <v>0</v>
      </c>
      <c r="D30" s="47">
        <v>0</v>
      </c>
      <c r="E30" s="47">
        <v>5481560.029999995</v>
      </c>
      <c r="F30" s="47"/>
      <c r="G30" s="47"/>
      <c r="H30" s="47"/>
      <c r="I30" s="47"/>
      <c r="J30" s="47"/>
      <c r="K30" s="47"/>
      <c r="L30" s="47"/>
      <c r="M30" s="47"/>
      <c r="N30" s="47"/>
      <c r="O30" s="47">
        <f t="shared" si="0"/>
        <v>5481560.029999995</v>
      </c>
      <c r="Q30" s="22"/>
      <c r="R30" s="21"/>
      <c r="S30" s="21"/>
      <c r="T30" s="21"/>
      <c r="U30" s="21"/>
    </row>
    <row r="31" spans="1:21" ht="15" customHeight="1">
      <c r="A31" s="46" t="s">
        <v>71</v>
      </c>
      <c r="B31" s="47" t="s">
        <v>108</v>
      </c>
      <c r="C31" s="47">
        <v>0</v>
      </c>
      <c r="D31" s="47">
        <v>0</v>
      </c>
      <c r="E31" s="47">
        <v>2514282.5700000003</v>
      </c>
      <c r="F31" s="47"/>
      <c r="G31" s="47"/>
      <c r="H31" s="47"/>
      <c r="I31" s="47"/>
      <c r="J31" s="47"/>
      <c r="K31" s="47"/>
      <c r="L31" s="47"/>
      <c r="M31" s="47"/>
      <c r="N31" s="47"/>
      <c r="O31" s="47">
        <f t="shared" si="0"/>
        <v>2514282.5700000003</v>
      </c>
      <c r="Q31" s="22"/>
      <c r="R31" s="21"/>
      <c r="S31" s="21"/>
      <c r="T31" s="21"/>
      <c r="U31" s="21"/>
    </row>
    <row r="32" spans="1:21" ht="15" customHeight="1">
      <c r="A32" s="46" t="s">
        <v>72</v>
      </c>
      <c r="B32" s="47" t="s">
        <v>109</v>
      </c>
      <c r="C32" s="47">
        <v>0</v>
      </c>
      <c r="D32" s="47">
        <v>0</v>
      </c>
      <c r="E32" s="47">
        <v>1591385.9300000004</v>
      </c>
      <c r="F32" s="47"/>
      <c r="G32" s="47"/>
      <c r="H32" s="47"/>
      <c r="I32" s="47"/>
      <c r="J32" s="47"/>
      <c r="K32" s="47"/>
      <c r="L32" s="47"/>
      <c r="M32" s="47"/>
      <c r="N32" s="47"/>
      <c r="O32" s="47">
        <f t="shared" si="0"/>
        <v>1591385.9300000004</v>
      </c>
      <c r="Q32" s="22"/>
      <c r="R32" s="21"/>
      <c r="S32" s="21"/>
      <c r="T32" s="21"/>
      <c r="U32" s="21"/>
    </row>
    <row r="33" spans="1:21" ht="15" customHeight="1">
      <c r="A33" s="46" t="s">
        <v>73</v>
      </c>
      <c r="B33" s="47" t="s">
        <v>110</v>
      </c>
      <c r="C33" s="47">
        <v>0</v>
      </c>
      <c r="D33" s="47">
        <v>0</v>
      </c>
      <c r="E33" s="47">
        <v>4598208.020000001</v>
      </c>
      <c r="F33" s="47"/>
      <c r="G33" s="47"/>
      <c r="H33" s="47"/>
      <c r="I33" s="47"/>
      <c r="J33" s="47"/>
      <c r="K33" s="47"/>
      <c r="L33" s="47"/>
      <c r="M33" s="47"/>
      <c r="N33" s="47"/>
      <c r="O33" s="47">
        <f t="shared" si="0"/>
        <v>4598208.020000001</v>
      </c>
      <c r="Q33" s="22"/>
      <c r="R33" s="21"/>
      <c r="S33" s="21"/>
      <c r="T33" s="21"/>
      <c r="U33" s="21"/>
    </row>
    <row r="34" spans="1:21" ht="15" customHeight="1">
      <c r="A34" s="46" t="s">
        <v>74</v>
      </c>
      <c r="B34" s="47" t="s">
        <v>111</v>
      </c>
      <c r="C34" s="47">
        <v>0</v>
      </c>
      <c r="D34" s="47">
        <v>0</v>
      </c>
      <c r="E34" s="47">
        <v>4769121.9</v>
      </c>
      <c r="F34" s="47"/>
      <c r="G34" s="47"/>
      <c r="H34" s="47"/>
      <c r="I34" s="47"/>
      <c r="J34" s="47"/>
      <c r="K34" s="47"/>
      <c r="L34" s="47"/>
      <c r="M34" s="47"/>
      <c r="N34" s="47"/>
      <c r="O34" s="47">
        <f t="shared" si="0"/>
        <v>4769121.9</v>
      </c>
      <c r="Q34" s="22"/>
      <c r="R34" s="21"/>
      <c r="S34" s="21"/>
      <c r="T34" s="21"/>
      <c r="U34" s="21"/>
    </row>
    <row r="35" spans="1:21" ht="15" customHeight="1">
      <c r="A35" s="46" t="s">
        <v>75</v>
      </c>
      <c r="B35" s="47" t="s">
        <v>112</v>
      </c>
      <c r="C35" s="47">
        <v>0</v>
      </c>
      <c r="D35" s="47">
        <v>0</v>
      </c>
      <c r="E35" s="47">
        <v>6338325.99</v>
      </c>
      <c r="F35" s="47"/>
      <c r="G35" s="47"/>
      <c r="H35" s="47"/>
      <c r="I35" s="47"/>
      <c r="J35" s="47"/>
      <c r="K35" s="47"/>
      <c r="L35" s="47"/>
      <c r="M35" s="47"/>
      <c r="N35" s="47"/>
      <c r="O35" s="47">
        <f t="shared" si="0"/>
        <v>6338325.99</v>
      </c>
      <c r="Q35" s="22"/>
      <c r="R35" s="21"/>
      <c r="S35" s="21"/>
      <c r="T35" s="21"/>
      <c r="U35" s="21"/>
    </row>
    <row r="36" spans="1:21" ht="15" customHeight="1">
      <c r="A36" s="46" t="s">
        <v>76</v>
      </c>
      <c r="B36" s="47" t="s">
        <v>113</v>
      </c>
      <c r="C36" s="47">
        <v>0</v>
      </c>
      <c r="D36" s="47">
        <v>0</v>
      </c>
      <c r="E36" s="47">
        <v>3868056.7899999996</v>
      </c>
      <c r="F36" s="47"/>
      <c r="G36" s="47"/>
      <c r="H36" s="47"/>
      <c r="I36" s="47"/>
      <c r="J36" s="47"/>
      <c r="K36" s="47"/>
      <c r="L36" s="47"/>
      <c r="M36" s="47"/>
      <c r="N36" s="47"/>
      <c r="O36" s="47">
        <f t="shared" si="0"/>
        <v>3868056.7899999996</v>
      </c>
      <c r="Q36" s="22"/>
      <c r="R36" s="21"/>
      <c r="S36" s="21"/>
      <c r="T36" s="21"/>
      <c r="U36" s="21"/>
    </row>
    <row r="37" spans="1:21" ht="15" customHeight="1">
      <c r="A37" s="46" t="s">
        <v>77</v>
      </c>
      <c r="B37" s="47" t="s">
        <v>114</v>
      </c>
      <c r="C37" s="47">
        <v>0</v>
      </c>
      <c r="D37" s="47">
        <v>0</v>
      </c>
      <c r="E37" s="47">
        <v>4973449.500000004</v>
      </c>
      <c r="F37" s="47"/>
      <c r="G37" s="47"/>
      <c r="H37" s="47"/>
      <c r="I37" s="47"/>
      <c r="J37" s="47"/>
      <c r="K37" s="47"/>
      <c r="L37" s="47"/>
      <c r="M37" s="47"/>
      <c r="N37" s="47"/>
      <c r="O37" s="47">
        <f t="shared" si="0"/>
        <v>4973449.500000004</v>
      </c>
      <c r="Q37" s="22"/>
      <c r="R37" s="21"/>
      <c r="S37" s="21"/>
      <c r="T37" s="21"/>
      <c r="U37" s="21"/>
    </row>
    <row r="38" spans="1:21" ht="15" customHeight="1">
      <c r="A38" s="46" t="s">
        <v>78</v>
      </c>
      <c r="B38" s="47" t="s">
        <v>115</v>
      </c>
      <c r="C38" s="47">
        <v>0</v>
      </c>
      <c r="D38" s="47">
        <v>0</v>
      </c>
      <c r="E38" s="47">
        <v>5144902.07</v>
      </c>
      <c r="F38" s="47"/>
      <c r="G38" s="47"/>
      <c r="H38" s="47"/>
      <c r="I38" s="47"/>
      <c r="J38" s="47"/>
      <c r="K38" s="47"/>
      <c r="L38" s="47"/>
      <c r="M38" s="47"/>
      <c r="N38" s="47"/>
      <c r="O38" s="47">
        <f t="shared" si="0"/>
        <v>5144902.07</v>
      </c>
      <c r="Q38" s="22"/>
      <c r="R38" s="21"/>
      <c r="S38" s="21"/>
      <c r="T38" s="21"/>
      <c r="U38" s="21"/>
    </row>
    <row r="39" spans="1:21" ht="15" customHeight="1">
      <c r="A39" s="46" t="s">
        <v>79</v>
      </c>
      <c r="B39" s="47" t="s">
        <v>116</v>
      </c>
      <c r="C39" s="47">
        <v>0</v>
      </c>
      <c r="D39" s="47">
        <v>0</v>
      </c>
      <c r="E39" s="47">
        <v>2691079.95</v>
      </c>
      <c r="F39" s="47"/>
      <c r="G39" s="47"/>
      <c r="H39" s="47"/>
      <c r="I39" s="47"/>
      <c r="J39" s="47"/>
      <c r="K39" s="47"/>
      <c r="L39" s="47"/>
      <c r="M39" s="47"/>
      <c r="N39" s="47"/>
      <c r="O39" s="47">
        <f t="shared" si="0"/>
        <v>2691079.95</v>
      </c>
      <c r="Q39" s="22"/>
      <c r="R39" s="21"/>
      <c r="S39" s="21"/>
      <c r="T39" s="21"/>
      <c r="U39" s="21"/>
    </row>
    <row r="40" spans="1:21" ht="15" customHeight="1">
      <c r="A40" s="46" t="s">
        <v>80</v>
      </c>
      <c r="B40" s="47" t="s">
        <v>117</v>
      </c>
      <c r="C40" s="47">
        <v>0</v>
      </c>
      <c r="D40" s="47">
        <v>0</v>
      </c>
      <c r="E40" s="47">
        <v>2883778.6</v>
      </c>
      <c r="F40" s="47"/>
      <c r="G40" s="47"/>
      <c r="H40" s="47"/>
      <c r="I40" s="47"/>
      <c r="J40" s="47"/>
      <c r="K40" s="47"/>
      <c r="L40" s="47"/>
      <c r="M40" s="47"/>
      <c r="N40" s="47"/>
      <c r="O40" s="47">
        <f t="shared" si="0"/>
        <v>2883778.6</v>
      </c>
      <c r="Q40" s="22"/>
      <c r="R40" s="21"/>
      <c r="S40" s="21"/>
      <c r="T40" s="21"/>
      <c r="U40" s="21"/>
    </row>
    <row r="41" spans="1:21" ht="15" customHeight="1">
      <c r="A41" s="46" t="s">
        <v>81</v>
      </c>
      <c r="B41" s="47" t="s">
        <v>118</v>
      </c>
      <c r="C41" s="47">
        <v>0</v>
      </c>
      <c r="D41" s="47">
        <v>0</v>
      </c>
      <c r="E41" s="47">
        <v>6761984.25</v>
      </c>
      <c r="F41" s="47"/>
      <c r="G41" s="47"/>
      <c r="H41" s="47"/>
      <c r="I41" s="47"/>
      <c r="J41" s="47"/>
      <c r="K41" s="47"/>
      <c r="L41" s="47"/>
      <c r="M41" s="47"/>
      <c r="N41" s="47"/>
      <c r="O41" s="47">
        <f t="shared" si="0"/>
        <v>6761984.25</v>
      </c>
      <c r="Q41" s="22"/>
      <c r="R41" s="21"/>
      <c r="S41" s="21"/>
      <c r="T41" s="21"/>
      <c r="U41" s="21"/>
    </row>
    <row r="42" spans="1:21" ht="15" customHeight="1">
      <c r="A42" s="46" t="s">
        <v>82</v>
      </c>
      <c r="B42" s="47" t="s">
        <v>119</v>
      </c>
      <c r="C42" s="47">
        <v>8347954.26</v>
      </c>
      <c r="D42" s="47">
        <v>6425040.919999998</v>
      </c>
      <c r="E42" s="47">
        <v>70460494.92999998</v>
      </c>
      <c r="F42" s="47"/>
      <c r="G42" s="47"/>
      <c r="H42" s="47"/>
      <c r="I42" s="47"/>
      <c r="J42" s="47"/>
      <c r="K42" s="47"/>
      <c r="L42" s="47"/>
      <c r="M42" s="47"/>
      <c r="N42" s="47"/>
      <c r="O42" s="47">
        <f t="shared" si="0"/>
        <v>85233490.10999997</v>
      </c>
      <c r="Q42" s="22"/>
      <c r="R42" s="21"/>
      <c r="S42" s="21"/>
      <c r="T42" s="21"/>
      <c r="U42" s="21"/>
    </row>
    <row r="43" spans="1:21" ht="15" customHeight="1">
      <c r="A43" s="46" t="s">
        <v>83</v>
      </c>
      <c r="B43" s="47" t="s">
        <v>120</v>
      </c>
      <c r="C43" s="47">
        <v>25764.35</v>
      </c>
      <c r="D43" s="47">
        <v>490498.6</v>
      </c>
      <c r="E43" s="47">
        <v>1513729.29</v>
      </c>
      <c r="F43" s="47"/>
      <c r="G43" s="47"/>
      <c r="H43" s="47"/>
      <c r="I43" s="47"/>
      <c r="J43" s="47"/>
      <c r="K43" s="47"/>
      <c r="L43" s="47"/>
      <c r="M43" s="47"/>
      <c r="N43" s="47"/>
      <c r="O43" s="47">
        <f t="shared" si="0"/>
        <v>2029992.24</v>
      </c>
      <c r="Q43" s="22"/>
      <c r="R43" s="21"/>
      <c r="S43" s="21"/>
      <c r="T43" s="21"/>
      <c r="U43" s="21"/>
    </row>
    <row r="44" spans="1:21" ht="15" customHeight="1">
      <c r="A44" s="46" t="s">
        <v>84</v>
      </c>
      <c r="B44" s="47" t="s">
        <v>121</v>
      </c>
      <c r="C44" s="47">
        <v>0</v>
      </c>
      <c r="D44" s="47">
        <v>0</v>
      </c>
      <c r="E44" s="47">
        <v>8577505.509999998</v>
      </c>
      <c r="F44" s="47"/>
      <c r="G44" s="47"/>
      <c r="H44" s="47"/>
      <c r="I44" s="47"/>
      <c r="J44" s="47"/>
      <c r="K44" s="47"/>
      <c r="L44" s="47"/>
      <c r="M44" s="47"/>
      <c r="N44" s="47"/>
      <c r="O44" s="47">
        <f t="shared" si="0"/>
        <v>8577505.509999998</v>
      </c>
      <c r="Q44" s="22"/>
      <c r="R44" s="21"/>
      <c r="S44" s="21"/>
      <c r="T44" s="21"/>
      <c r="U44" s="21"/>
    </row>
    <row r="45" spans="1:21" ht="15" customHeight="1">
      <c r="A45" s="46" t="s">
        <v>85</v>
      </c>
      <c r="B45" s="47" t="s">
        <v>122</v>
      </c>
      <c r="C45" s="47">
        <v>0</v>
      </c>
      <c r="D45" s="47">
        <v>0</v>
      </c>
      <c r="E45" s="47">
        <v>1092294.8099999998</v>
      </c>
      <c r="F45" s="47"/>
      <c r="G45" s="47"/>
      <c r="H45" s="47"/>
      <c r="I45" s="47"/>
      <c r="J45" s="47"/>
      <c r="K45" s="47"/>
      <c r="L45" s="47"/>
      <c r="M45" s="47"/>
      <c r="N45" s="47"/>
      <c r="O45" s="47">
        <f t="shared" si="0"/>
        <v>1092294.8099999998</v>
      </c>
      <c r="Q45" s="22"/>
      <c r="R45" s="21"/>
      <c r="S45" s="21"/>
      <c r="T45" s="21"/>
      <c r="U45" s="21"/>
    </row>
    <row r="46" spans="1:21" ht="15" customHeight="1">
      <c r="A46" s="46" t="s">
        <v>86</v>
      </c>
      <c r="B46" s="47" t="s">
        <v>123</v>
      </c>
      <c r="C46" s="47">
        <v>0</v>
      </c>
      <c r="D46" s="47">
        <v>0</v>
      </c>
      <c r="E46" s="47">
        <v>2265420.6100000017</v>
      </c>
      <c r="F46" s="47"/>
      <c r="G46" s="47"/>
      <c r="H46" s="47"/>
      <c r="I46" s="47"/>
      <c r="J46" s="47"/>
      <c r="K46" s="47"/>
      <c r="L46" s="47"/>
      <c r="M46" s="47"/>
      <c r="N46" s="47"/>
      <c r="O46" s="47">
        <f t="shared" si="0"/>
        <v>2265420.6100000017</v>
      </c>
      <c r="Q46" s="22"/>
      <c r="R46" s="21"/>
      <c r="S46" s="21"/>
      <c r="T46" s="21"/>
      <c r="U46" s="21"/>
    </row>
    <row r="47" spans="1:21" ht="15" customHeight="1">
      <c r="A47" s="46" t="s">
        <v>87</v>
      </c>
      <c r="B47" s="47" t="s">
        <v>124</v>
      </c>
      <c r="C47" s="47">
        <v>0</v>
      </c>
      <c r="D47" s="47">
        <v>0</v>
      </c>
      <c r="E47" s="47">
        <v>0</v>
      </c>
      <c r="F47" s="47"/>
      <c r="G47" s="47"/>
      <c r="H47" s="47"/>
      <c r="I47" s="47"/>
      <c r="J47" s="47"/>
      <c r="K47" s="47"/>
      <c r="L47" s="47"/>
      <c r="M47" s="47"/>
      <c r="N47" s="47"/>
      <c r="O47" s="47">
        <f t="shared" si="0"/>
        <v>0</v>
      </c>
      <c r="Q47" s="22"/>
      <c r="R47" s="21"/>
      <c r="S47" s="21"/>
      <c r="T47" s="21"/>
      <c r="U47" s="21"/>
    </row>
    <row r="48" spans="1:21" ht="15" customHeight="1">
      <c r="A48" s="48" t="s">
        <v>88</v>
      </c>
      <c r="B48" s="49" t="s">
        <v>125</v>
      </c>
      <c r="C48" s="49">
        <v>0</v>
      </c>
      <c r="D48" s="49">
        <v>0</v>
      </c>
      <c r="E48" s="49">
        <v>6928645.680000001</v>
      </c>
      <c r="F48" s="49"/>
      <c r="G48" s="49"/>
      <c r="H48" s="49"/>
      <c r="I48" s="49"/>
      <c r="J48" s="49"/>
      <c r="K48" s="49"/>
      <c r="L48" s="49"/>
      <c r="M48" s="49"/>
      <c r="N48" s="49"/>
      <c r="O48" s="49">
        <f t="shared" si="0"/>
        <v>6928645.680000001</v>
      </c>
      <c r="Q48" s="22"/>
      <c r="R48" s="21"/>
      <c r="S48" s="21"/>
      <c r="T48" s="21"/>
      <c r="U48" s="21"/>
    </row>
    <row r="49" spans="1:17" ht="18" customHeight="1">
      <c r="A49" s="34" t="s">
        <v>10</v>
      </c>
      <c r="B49" s="35"/>
      <c r="C49" s="6">
        <f>SUM(C11:C48)</f>
        <v>76955363.41999997</v>
      </c>
      <c r="D49" s="6">
        <f>SUM(D11:N48)</f>
        <v>413428413.56</v>
      </c>
      <c r="E49" s="6">
        <f>SUM(E11:E48)</f>
        <v>323472854.0199999</v>
      </c>
      <c r="F49" s="6">
        <f>SUM(F11:F48)</f>
        <v>0</v>
      </c>
      <c r="G49" s="6">
        <f>SUM(G11:G48)</f>
        <v>0</v>
      </c>
      <c r="H49" s="6">
        <f>SUM(H11:H48)</f>
        <v>0</v>
      </c>
      <c r="I49" s="6">
        <f>SUM(I11:I48)</f>
        <v>0</v>
      </c>
      <c r="J49" s="6">
        <f>SUM(J11:J48)</f>
        <v>0</v>
      </c>
      <c r="K49" s="6">
        <f>SUM(K11:K48)</f>
        <v>0</v>
      </c>
      <c r="L49" s="6">
        <f>SUM(L11:L48)</f>
        <v>0</v>
      </c>
      <c r="M49" s="6">
        <f>SUM(M11:M48)</f>
        <v>0</v>
      </c>
      <c r="N49" s="6">
        <f>SUM(N11:N48)</f>
        <v>0</v>
      </c>
      <c r="O49" s="6">
        <f>SUM(O11:O48)</f>
        <v>490383776.9799998</v>
      </c>
      <c r="P49" s="23"/>
      <c r="Q49" s="28"/>
    </row>
    <row r="50" spans="1:3" ht="12.75">
      <c r="A50" s="14" t="s">
        <v>52</v>
      </c>
      <c r="C50" s="19">
        <v>1000000</v>
      </c>
    </row>
    <row r="51" ht="12.75">
      <c r="A51" s="14"/>
    </row>
    <row r="52" spans="1:7" ht="12.75">
      <c r="A52" s="5"/>
      <c r="B52" s="26"/>
      <c r="C52" s="5"/>
      <c r="D52" s="5"/>
      <c r="E52" s="5"/>
      <c r="F52" s="5"/>
      <c r="G52" s="5"/>
    </row>
    <row r="53" spans="1:21" ht="12.75">
      <c r="A53" s="5"/>
      <c r="B53" s="31"/>
      <c r="C53" s="5"/>
      <c r="D53" s="5"/>
      <c r="E53" s="5"/>
      <c r="F53" s="5"/>
      <c r="G53" s="5"/>
      <c r="I53" s="27"/>
      <c r="J53" s="27"/>
      <c r="K53" s="27"/>
      <c r="L53" s="27"/>
      <c r="M53" s="27"/>
      <c r="N53" s="27"/>
      <c r="O53" s="27"/>
      <c r="P53" s="27"/>
      <c r="Q53" s="19"/>
      <c r="R53" s="19"/>
      <c r="S53" s="19"/>
      <c r="T53" s="19"/>
      <c r="U53" s="19"/>
    </row>
    <row r="54" spans="1:21" ht="12.75">
      <c r="A54" s="5"/>
      <c r="B54" s="31"/>
      <c r="C54" s="5"/>
      <c r="D54" s="5"/>
      <c r="E54" s="5"/>
      <c r="F54" s="5"/>
      <c r="G54" s="5"/>
      <c r="I54" s="27"/>
      <c r="J54" s="27"/>
      <c r="K54" s="27"/>
      <c r="L54" s="27"/>
      <c r="M54" s="27"/>
      <c r="N54" s="27"/>
      <c r="O54" s="27"/>
      <c r="P54" s="27"/>
      <c r="Q54" s="19"/>
      <c r="R54" s="19"/>
      <c r="S54" s="19"/>
      <c r="T54" s="19"/>
      <c r="U54" s="19"/>
    </row>
    <row r="55" spans="1:21" ht="12.75">
      <c r="A55" s="5"/>
      <c r="B55" s="31"/>
      <c r="C55" s="5"/>
      <c r="D55" s="5"/>
      <c r="E55" s="5"/>
      <c r="F55" s="5"/>
      <c r="G55" s="5"/>
      <c r="I55" s="27"/>
      <c r="J55" s="27"/>
      <c r="K55" s="27"/>
      <c r="L55" s="27"/>
      <c r="M55" s="27"/>
      <c r="N55" s="27"/>
      <c r="O55" s="27"/>
      <c r="P55" s="27"/>
      <c r="Q55" s="19"/>
      <c r="R55" s="19"/>
      <c r="S55" s="19"/>
      <c r="T55" s="19"/>
      <c r="U55" s="19"/>
    </row>
    <row r="56" spans="1:21" ht="12.75">
      <c r="A56" s="5"/>
      <c r="B56" s="31"/>
      <c r="C56" s="5"/>
      <c r="D56" s="5"/>
      <c r="E56" s="5"/>
      <c r="F56" s="5"/>
      <c r="G56" s="5"/>
      <c r="I56" s="27"/>
      <c r="J56" s="27"/>
      <c r="K56" s="27"/>
      <c r="L56" s="27"/>
      <c r="M56" s="27"/>
      <c r="N56" s="27"/>
      <c r="O56" s="27"/>
      <c r="P56" s="27"/>
      <c r="Q56" s="19"/>
      <c r="R56" s="19"/>
      <c r="S56" s="19"/>
      <c r="T56" s="19"/>
      <c r="U56" s="19"/>
    </row>
    <row r="57" spans="1:16" ht="12.75">
      <c r="A57" s="15"/>
      <c r="B57" s="31"/>
      <c r="C57" s="5"/>
      <c r="D57" s="5"/>
      <c r="E57" s="5"/>
      <c r="F57" s="5"/>
      <c r="G57" s="5"/>
      <c r="I57" s="27"/>
      <c r="J57" s="27"/>
      <c r="K57" s="27"/>
      <c r="L57" s="27"/>
      <c r="M57" s="27"/>
      <c r="N57" s="27"/>
      <c r="O57" s="27"/>
      <c r="P57" s="27"/>
    </row>
    <row r="58" spans="2:16" ht="12.75">
      <c r="B58" s="31"/>
      <c r="C58" s="5"/>
      <c r="D58" s="5"/>
      <c r="E58" s="5"/>
      <c r="F58" s="5"/>
      <c r="G58" s="5"/>
      <c r="I58" s="27"/>
      <c r="J58" s="27"/>
      <c r="K58" s="27"/>
      <c r="L58" s="27"/>
      <c r="M58" s="27"/>
      <c r="N58" s="27"/>
      <c r="O58" s="27"/>
      <c r="P58" s="27"/>
    </row>
    <row r="59" spans="2:16" ht="12.75">
      <c r="B59" s="31"/>
      <c r="C59" s="5"/>
      <c r="D59" s="5"/>
      <c r="E59" s="5"/>
      <c r="F59" s="5"/>
      <c r="G59" s="5"/>
      <c r="I59" s="27"/>
      <c r="J59" s="27"/>
      <c r="K59" s="27"/>
      <c r="L59" s="27"/>
      <c r="M59" s="27"/>
      <c r="N59" s="27"/>
      <c r="O59" s="27"/>
      <c r="P59" s="27"/>
    </row>
    <row r="60" spans="2:16" ht="12.75">
      <c r="B60" s="31"/>
      <c r="C60" s="5"/>
      <c r="D60" s="5"/>
      <c r="E60" s="5"/>
      <c r="F60" s="5"/>
      <c r="G60" s="5"/>
      <c r="I60" s="27"/>
      <c r="J60" s="27"/>
      <c r="K60" s="27"/>
      <c r="L60" s="27"/>
      <c r="M60" s="27"/>
      <c r="N60" s="27"/>
      <c r="O60" s="27"/>
      <c r="P60" s="27"/>
    </row>
    <row r="61" spans="3:7" ht="12.75">
      <c r="C61" s="5"/>
      <c r="D61" s="5"/>
      <c r="E61" s="5"/>
      <c r="F61" s="5"/>
      <c r="G61" s="5"/>
    </row>
    <row r="62" spans="3:7" ht="12.75">
      <c r="C62" s="5"/>
      <c r="D62" s="5"/>
      <c r="E62" s="5"/>
      <c r="F62" s="5"/>
      <c r="G62" s="5"/>
    </row>
    <row r="63" spans="3:7" ht="12.75">
      <c r="C63" s="5"/>
      <c r="D63" s="5"/>
      <c r="E63" s="5"/>
      <c r="F63" s="5"/>
      <c r="G63" s="5"/>
    </row>
    <row r="64" spans="3:7" ht="12.75">
      <c r="C64" s="5"/>
      <c r="D64" s="5"/>
      <c r="E64" s="5"/>
      <c r="F64" s="5"/>
      <c r="G64" s="5"/>
    </row>
  </sheetData>
  <sheetProtection/>
  <mergeCells count="6">
    <mergeCell ref="B53:B60"/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PageLayoutView="0" workbookViewId="0" topLeftCell="A1">
      <selection activeCell="F47" sqref="F47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6" width="11.421875" style="5" customWidth="1"/>
    <col min="7" max="7" width="11.421875" style="5" hidden="1" customWidth="1"/>
    <col min="8" max="16" width="11.421875" style="5" customWidth="1"/>
    <col min="17" max="21" width="11.421875" style="18" customWidth="1"/>
    <col min="22" max="16384" width="11.421875" style="5" customWidth="1"/>
  </cols>
  <sheetData>
    <row r="1" spans="1:19" ht="12.75">
      <c r="A1" s="10" t="s">
        <v>0</v>
      </c>
      <c r="S1" s="18" t="s">
        <v>50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51</v>
      </c>
    </row>
    <row r="6" ht="15.75">
      <c r="A6" s="11" t="s">
        <v>12</v>
      </c>
    </row>
    <row r="7" ht="12.75">
      <c r="A7" s="12" t="s">
        <v>1</v>
      </c>
    </row>
    <row r="8" spans="1:8" ht="12.75">
      <c r="A8" s="12"/>
      <c r="H8" s="24" t="s">
        <v>48</v>
      </c>
    </row>
    <row r="9" spans="1:21" s="10" customFormat="1" ht="12.75">
      <c r="A9" s="36" t="s">
        <v>2</v>
      </c>
      <c r="B9" s="38" t="s">
        <v>47</v>
      </c>
      <c r="C9" s="34" t="s">
        <v>13</v>
      </c>
      <c r="D9" s="43"/>
      <c r="E9" s="43"/>
      <c r="F9" s="43"/>
      <c r="G9" s="35"/>
      <c r="H9" s="36" t="s">
        <v>33</v>
      </c>
      <c r="Q9" s="29"/>
      <c r="R9" s="29"/>
      <c r="S9" s="29"/>
      <c r="T9" s="29"/>
      <c r="U9" s="29"/>
    </row>
    <row r="10" spans="1:21" s="10" customFormat="1" ht="12.75">
      <c r="A10" s="37"/>
      <c r="B10" s="39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39"/>
      <c r="Q10" s="29"/>
      <c r="R10" s="29"/>
      <c r="S10" s="29"/>
      <c r="T10" s="29"/>
      <c r="U10" s="29"/>
    </row>
    <row r="11" spans="1:8" ht="15" customHeight="1">
      <c r="A11" s="44" t="s">
        <v>7</v>
      </c>
      <c r="B11" s="50" t="s">
        <v>8</v>
      </c>
      <c r="C11" s="51">
        <v>217243743.20999992</v>
      </c>
      <c r="D11" s="51">
        <v>8549343.22</v>
      </c>
      <c r="E11" s="51">
        <v>0</v>
      </c>
      <c r="F11" s="51">
        <v>0</v>
      </c>
      <c r="G11" s="51">
        <v>0</v>
      </c>
      <c r="H11" s="45">
        <f>SUM(C11:G11)</f>
        <v>225793086.42999992</v>
      </c>
    </row>
    <row r="12" spans="1:8" ht="15" customHeight="1">
      <c r="A12" s="46" t="s">
        <v>53</v>
      </c>
      <c r="B12" s="52" t="s">
        <v>89</v>
      </c>
      <c r="C12" s="53">
        <v>2614449.3400000003</v>
      </c>
      <c r="D12" s="53">
        <v>7000</v>
      </c>
      <c r="E12" s="53">
        <v>0</v>
      </c>
      <c r="F12" s="53">
        <v>0</v>
      </c>
      <c r="G12" s="53">
        <v>0</v>
      </c>
      <c r="H12" s="47">
        <f aca="true" t="shared" si="0" ref="H12:H48">SUM(C12:G12)</f>
        <v>2621449.3400000003</v>
      </c>
    </row>
    <row r="13" spans="1:8" ht="15" customHeight="1">
      <c r="A13" s="46" t="s">
        <v>54</v>
      </c>
      <c r="B13" s="52" t="s">
        <v>90</v>
      </c>
      <c r="C13" s="53">
        <v>2484300.590000001</v>
      </c>
      <c r="D13" s="53">
        <v>158332.38999999998</v>
      </c>
      <c r="E13" s="53">
        <v>0</v>
      </c>
      <c r="F13" s="53">
        <v>326357.22</v>
      </c>
      <c r="G13" s="53">
        <v>0</v>
      </c>
      <c r="H13" s="47">
        <f t="shared" si="0"/>
        <v>2968990.200000001</v>
      </c>
    </row>
    <row r="14" spans="1:8" ht="15" customHeight="1">
      <c r="A14" s="46" t="s">
        <v>55</v>
      </c>
      <c r="B14" s="52" t="s">
        <v>91</v>
      </c>
      <c r="C14" s="53">
        <v>1447577.2100000002</v>
      </c>
      <c r="D14" s="53">
        <v>408849.53</v>
      </c>
      <c r="E14" s="53">
        <v>0</v>
      </c>
      <c r="F14" s="53">
        <v>0</v>
      </c>
      <c r="G14" s="53">
        <v>0</v>
      </c>
      <c r="H14" s="47">
        <f t="shared" si="0"/>
        <v>1856426.7400000002</v>
      </c>
    </row>
    <row r="15" spans="1:8" ht="15" customHeight="1">
      <c r="A15" s="46" t="s">
        <v>56</v>
      </c>
      <c r="B15" s="52" t="s">
        <v>92</v>
      </c>
      <c r="C15" s="53">
        <v>2183920.3000000007</v>
      </c>
      <c r="D15" s="53">
        <v>44495.3</v>
      </c>
      <c r="E15" s="53">
        <v>0</v>
      </c>
      <c r="F15" s="53">
        <v>71300</v>
      </c>
      <c r="G15" s="53">
        <v>0</v>
      </c>
      <c r="H15" s="47">
        <f t="shared" si="0"/>
        <v>2299715.6000000006</v>
      </c>
    </row>
    <row r="16" spans="1:8" ht="15" customHeight="1">
      <c r="A16" s="46" t="s">
        <v>57</v>
      </c>
      <c r="B16" s="52" t="s">
        <v>93</v>
      </c>
      <c r="C16" s="53">
        <v>9715095.150000004</v>
      </c>
      <c r="D16" s="53">
        <v>48370</v>
      </c>
      <c r="E16" s="53">
        <v>0</v>
      </c>
      <c r="F16" s="53">
        <v>0</v>
      </c>
      <c r="G16" s="53">
        <v>0</v>
      </c>
      <c r="H16" s="47">
        <f t="shared" si="0"/>
        <v>9763465.150000004</v>
      </c>
    </row>
    <row r="17" spans="1:8" ht="15" customHeight="1">
      <c r="A17" s="46" t="s">
        <v>58</v>
      </c>
      <c r="B17" s="52" t="s">
        <v>94</v>
      </c>
      <c r="C17" s="53">
        <v>7469729.05</v>
      </c>
      <c r="D17" s="53">
        <v>1163541.11</v>
      </c>
      <c r="E17" s="53">
        <v>0</v>
      </c>
      <c r="F17" s="53">
        <v>0</v>
      </c>
      <c r="G17" s="53">
        <v>0</v>
      </c>
      <c r="H17" s="47">
        <f t="shared" si="0"/>
        <v>8633270.16</v>
      </c>
    </row>
    <row r="18" spans="1:8" ht="15" customHeight="1">
      <c r="A18" s="46" t="s">
        <v>59</v>
      </c>
      <c r="B18" s="52" t="s">
        <v>95</v>
      </c>
      <c r="C18" s="53">
        <v>8003128.54</v>
      </c>
      <c r="D18" s="53">
        <v>40809.2</v>
      </c>
      <c r="E18" s="53">
        <v>0</v>
      </c>
      <c r="F18" s="53">
        <v>424218.5</v>
      </c>
      <c r="G18" s="53">
        <v>0</v>
      </c>
      <c r="H18" s="47">
        <f t="shared" si="0"/>
        <v>8468156.24</v>
      </c>
    </row>
    <row r="19" spans="1:8" ht="15" customHeight="1">
      <c r="A19" s="46" t="s">
        <v>60</v>
      </c>
      <c r="B19" s="52" t="s">
        <v>96</v>
      </c>
      <c r="C19" s="53">
        <v>1964392.3299999998</v>
      </c>
      <c r="D19" s="53">
        <v>0</v>
      </c>
      <c r="E19" s="53">
        <v>0</v>
      </c>
      <c r="F19" s="53">
        <v>0</v>
      </c>
      <c r="G19" s="53">
        <v>0</v>
      </c>
      <c r="H19" s="47">
        <f t="shared" si="0"/>
        <v>1964392.3299999998</v>
      </c>
    </row>
    <row r="20" spans="1:8" ht="15" customHeight="1">
      <c r="A20" s="46" t="s">
        <v>61</v>
      </c>
      <c r="B20" s="52" t="s">
        <v>97</v>
      </c>
      <c r="C20" s="53">
        <v>5006252.010000001</v>
      </c>
      <c r="D20" s="53">
        <v>14350</v>
      </c>
      <c r="E20" s="53">
        <v>0</v>
      </c>
      <c r="F20" s="53">
        <v>0</v>
      </c>
      <c r="G20" s="53">
        <v>0</v>
      </c>
      <c r="H20" s="47">
        <f t="shared" si="0"/>
        <v>5020602.010000001</v>
      </c>
    </row>
    <row r="21" spans="1:8" ht="15" customHeight="1">
      <c r="A21" s="46" t="s">
        <v>62</v>
      </c>
      <c r="B21" s="52" t="s">
        <v>98</v>
      </c>
      <c r="C21" s="53">
        <v>8692122.340000002</v>
      </c>
      <c r="D21" s="53">
        <v>33600</v>
      </c>
      <c r="E21" s="53">
        <v>0</v>
      </c>
      <c r="F21" s="53">
        <v>0</v>
      </c>
      <c r="G21" s="53">
        <v>0</v>
      </c>
      <c r="H21" s="47">
        <f t="shared" si="0"/>
        <v>8725722.340000002</v>
      </c>
    </row>
    <row r="22" spans="1:8" ht="15" customHeight="1">
      <c r="A22" s="46" t="s">
        <v>9</v>
      </c>
      <c r="B22" s="52" t="s">
        <v>99</v>
      </c>
      <c r="C22" s="53">
        <v>10915544.66</v>
      </c>
      <c r="D22" s="53">
        <v>1151491.2999999998</v>
      </c>
      <c r="E22" s="53">
        <v>0</v>
      </c>
      <c r="F22" s="53">
        <v>0</v>
      </c>
      <c r="G22" s="53">
        <v>0</v>
      </c>
      <c r="H22" s="47">
        <f t="shared" si="0"/>
        <v>12067035.96</v>
      </c>
    </row>
    <row r="23" spans="1:8" ht="15" customHeight="1">
      <c r="A23" s="46" t="s">
        <v>63</v>
      </c>
      <c r="B23" s="52" t="s">
        <v>100</v>
      </c>
      <c r="C23" s="53">
        <v>6358656.380000002</v>
      </c>
      <c r="D23" s="53">
        <v>19263</v>
      </c>
      <c r="E23" s="53">
        <v>0</v>
      </c>
      <c r="F23" s="53">
        <v>0</v>
      </c>
      <c r="G23" s="53">
        <v>0</v>
      </c>
      <c r="H23" s="47">
        <f t="shared" si="0"/>
        <v>6377919.380000002</v>
      </c>
    </row>
    <row r="24" spans="1:8" ht="15" customHeight="1">
      <c r="A24" s="46" t="s">
        <v>64</v>
      </c>
      <c r="B24" s="52" t="s">
        <v>101</v>
      </c>
      <c r="C24" s="53">
        <v>11344340.070000004</v>
      </c>
      <c r="D24" s="53">
        <v>86278.5</v>
      </c>
      <c r="E24" s="53">
        <v>0</v>
      </c>
      <c r="F24" s="53">
        <v>0</v>
      </c>
      <c r="G24" s="53">
        <v>0</v>
      </c>
      <c r="H24" s="47">
        <f t="shared" si="0"/>
        <v>11430618.570000004</v>
      </c>
    </row>
    <row r="25" spans="1:8" ht="15" customHeight="1">
      <c r="A25" s="46" t="s">
        <v>65</v>
      </c>
      <c r="B25" s="52" t="s">
        <v>102</v>
      </c>
      <c r="C25" s="53">
        <v>10506968.629999999</v>
      </c>
      <c r="D25" s="53">
        <v>104002.70000000001</v>
      </c>
      <c r="E25" s="53">
        <v>0</v>
      </c>
      <c r="F25" s="53">
        <v>0</v>
      </c>
      <c r="G25" s="53">
        <v>0</v>
      </c>
      <c r="H25" s="47">
        <f t="shared" si="0"/>
        <v>10610971.329999998</v>
      </c>
    </row>
    <row r="26" spans="1:8" ht="15" customHeight="1">
      <c r="A26" s="46" t="s">
        <v>66</v>
      </c>
      <c r="B26" s="52" t="s">
        <v>103</v>
      </c>
      <c r="C26" s="53">
        <v>5107553.32</v>
      </c>
      <c r="D26" s="53">
        <v>343606.06</v>
      </c>
      <c r="E26" s="53">
        <v>0</v>
      </c>
      <c r="F26" s="53">
        <v>0</v>
      </c>
      <c r="G26" s="53">
        <v>0</v>
      </c>
      <c r="H26" s="47">
        <f t="shared" si="0"/>
        <v>5451159.38</v>
      </c>
    </row>
    <row r="27" spans="1:8" ht="15" customHeight="1">
      <c r="A27" s="46" t="s">
        <v>67</v>
      </c>
      <c r="B27" s="52" t="s">
        <v>104</v>
      </c>
      <c r="C27" s="53">
        <v>3205016</v>
      </c>
      <c r="D27" s="53">
        <v>6000</v>
      </c>
      <c r="E27" s="53">
        <v>0</v>
      </c>
      <c r="F27" s="53">
        <v>0</v>
      </c>
      <c r="G27" s="53">
        <v>0</v>
      </c>
      <c r="H27" s="47">
        <f t="shared" si="0"/>
        <v>3211016</v>
      </c>
    </row>
    <row r="28" spans="1:8" ht="15" customHeight="1">
      <c r="A28" s="46" t="s">
        <v>68</v>
      </c>
      <c r="B28" s="52" t="s">
        <v>105</v>
      </c>
      <c r="C28" s="53">
        <v>2145713.479999999</v>
      </c>
      <c r="D28" s="53">
        <v>111786</v>
      </c>
      <c r="E28" s="53">
        <v>0</v>
      </c>
      <c r="F28" s="53">
        <v>0</v>
      </c>
      <c r="G28" s="53">
        <v>0</v>
      </c>
      <c r="H28" s="47">
        <f t="shared" si="0"/>
        <v>2257499.479999999</v>
      </c>
    </row>
    <row r="29" spans="1:8" ht="15" customHeight="1">
      <c r="A29" s="46" t="s">
        <v>69</v>
      </c>
      <c r="B29" s="52" t="s">
        <v>106</v>
      </c>
      <c r="C29" s="53">
        <v>3108952.7800000003</v>
      </c>
      <c r="D29" s="53">
        <v>9843</v>
      </c>
      <c r="E29" s="53">
        <v>0</v>
      </c>
      <c r="F29" s="53">
        <v>0</v>
      </c>
      <c r="G29" s="53">
        <v>0</v>
      </c>
      <c r="H29" s="47">
        <f t="shared" si="0"/>
        <v>3118795.7800000003</v>
      </c>
    </row>
    <row r="30" spans="1:8" ht="15" customHeight="1">
      <c r="A30" s="46" t="s">
        <v>70</v>
      </c>
      <c r="B30" s="52" t="s">
        <v>107</v>
      </c>
      <c r="C30" s="53">
        <v>5464780.8299999945</v>
      </c>
      <c r="D30" s="53">
        <v>16779.2</v>
      </c>
      <c r="E30" s="53">
        <v>0</v>
      </c>
      <c r="F30" s="53">
        <v>0</v>
      </c>
      <c r="G30" s="53">
        <v>0</v>
      </c>
      <c r="H30" s="47">
        <f t="shared" si="0"/>
        <v>5481560.029999995</v>
      </c>
    </row>
    <row r="31" spans="1:8" ht="15" customHeight="1">
      <c r="A31" s="46" t="s">
        <v>71</v>
      </c>
      <c r="B31" s="52" t="s">
        <v>108</v>
      </c>
      <c r="C31" s="53">
        <v>2477282.5700000003</v>
      </c>
      <c r="D31" s="53">
        <v>37000</v>
      </c>
      <c r="E31" s="53">
        <v>0</v>
      </c>
      <c r="F31" s="53">
        <v>0</v>
      </c>
      <c r="G31" s="53">
        <v>0</v>
      </c>
      <c r="H31" s="47">
        <f t="shared" si="0"/>
        <v>2514282.5700000003</v>
      </c>
    </row>
    <row r="32" spans="1:8" ht="15" customHeight="1">
      <c r="A32" s="46" t="s">
        <v>72</v>
      </c>
      <c r="B32" s="52" t="s">
        <v>109</v>
      </c>
      <c r="C32" s="53">
        <v>1591385.9300000004</v>
      </c>
      <c r="D32" s="53">
        <v>0</v>
      </c>
      <c r="E32" s="53">
        <v>0</v>
      </c>
      <c r="F32" s="53">
        <v>0</v>
      </c>
      <c r="G32" s="53">
        <v>0</v>
      </c>
      <c r="H32" s="47">
        <f t="shared" si="0"/>
        <v>1591385.9300000004</v>
      </c>
    </row>
    <row r="33" spans="1:8" ht="15" customHeight="1">
      <c r="A33" s="46" t="s">
        <v>73</v>
      </c>
      <c r="B33" s="52" t="s">
        <v>110</v>
      </c>
      <c r="C33" s="53">
        <v>4356496.050000002</v>
      </c>
      <c r="D33" s="53">
        <v>0</v>
      </c>
      <c r="E33" s="53">
        <v>241711.97</v>
      </c>
      <c r="F33" s="53">
        <v>0</v>
      </c>
      <c r="G33" s="53">
        <v>0</v>
      </c>
      <c r="H33" s="47">
        <f t="shared" si="0"/>
        <v>4598208.020000001</v>
      </c>
    </row>
    <row r="34" spans="1:8" ht="15" customHeight="1">
      <c r="A34" s="46" t="s">
        <v>74</v>
      </c>
      <c r="B34" s="52" t="s">
        <v>111</v>
      </c>
      <c r="C34" s="53">
        <v>4732721.9</v>
      </c>
      <c r="D34" s="53">
        <v>36400</v>
      </c>
      <c r="E34" s="53">
        <v>0</v>
      </c>
      <c r="F34" s="53">
        <v>0</v>
      </c>
      <c r="G34" s="53">
        <v>0</v>
      </c>
      <c r="H34" s="47">
        <f t="shared" si="0"/>
        <v>4769121.9</v>
      </c>
    </row>
    <row r="35" spans="1:8" ht="15" customHeight="1">
      <c r="A35" s="46" t="s">
        <v>75</v>
      </c>
      <c r="B35" s="52" t="s">
        <v>112</v>
      </c>
      <c r="C35" s="53">
        <v>6299195.99</v>
      </c>
      <c r="D35" s="53">
        <v>39130</v>
      </c>
      <c r="E35" s="53">
        <v>0</v>
      </c>
      <c r="F35" s="53">
        <v>0</v>
      </c>
      <c r="G35" s="53">
        <v>0</v>
      </c>
      <c r="H35" s="47">
        <f t="shared" si="0"/>
        <v>6338325.99</v>
      </c>
    </row>
    <row r="36" spans="1:8" ht="15" customHeight="1">
      <c r="A36" s="46" t="s">
        <v>76</v>
      </c>
      <c r="B36" s="52" t="s">
        <v>113</v>
      </c>
      <c r="C36" s="53">
        <v>3835056.7899999996</v>
      </c>
      <c r="D36" s="53">
        <v>33000</v>
      </c>
      <c r="E36" s="53">
        <v>0</v>
      </c>
      <c r="F36" s="53">
        <v>0</v>
      </c>
      <c r="G36" s="53">
        <v>0</v>
      </c>
      <c r="H36" s="47">
        <f t="shared" si="0"/>
        <v>3868056.7899999996</v>
      </c>
    </row>
    <row r="37" spans="1:8" ht="15" customHeight="1">
      <c r="A37" s="46" t="s">
        <v>77</v>
      </c>
      <c r="B37" s="52" t="s">
        <v>114</v>
      </c>
      <c r="C37" s="53">
        <v>4973449.500000004</v>
      </c>
      <c r="D37" s="53">
        <v>0</v>
      </c>
      <c r="E37" s="53">
        <v>0</v>
      </c>
      <c r="F37" s="53">
        <v>0</v>
      </c>
      <c r="G37" s="53">
        <v>0</v>
      </c>
      <c r="H37" s="47">
        <f t="shared" si="0"/>
        <v>4973449.500000004</v>
      </c>
    </row>
    <row r="38" spans="1:8" ht="15" customHeight="1">
      <c r="A38" s="46" t="s">
        <v>78</v>
      </c>
      <c r="B38" s="52" t="s">
        <v>115</v>
      </c>
      <c r="C38" s="53">
        <v>5123352.07</v>
      </c>
      <c r="D38" s="53">
        <v>21550</v>
      </c>
      <c r="E38" s="53">
        <v>0</v>
      </c>
      <c r="F38" s="53">
        <v>0</v>
      </c>
      <c r="G38" s="53">
        <v>0</v>
      </c>
      <c r="H38" s="47">
        <f t="shared" si="0"/>
        <v>5144902.07</v>
      </c>
    </row>
    <row r="39" spans="1:8" ht="15" customHeight="1">
      <c r="A39" s="46" t="s">
        <v>79</v>
      </c>
      <c r="B39" s="52" t="s">
        <v>116</v>
      </c>
      <c r="C39" s="53">
        <v>2691079.95</v>
      </c>
      <c r="D39" s="53">
        <v>0</v>
      </c>
      <c r="E39" s="53">
        <v>0</v>
      </c>
      <c r="F39" s="53">
        <v>0</v>
      </c>
      <c r="G39" s="53">
        <v>0</v>
      </c>
      <c r="H39" s="47">
        <f t="shared" si="0"/>
        <v>2691079.95</v>
      </c>
    </row>
    <row r="40" spans="1:8" ht="15" customHeight="1">
      <c r="A40" s="46" t="s">
        <v>80</v>
      </c>
      <c r="B40" s="52" t="s">
        <v>117</v>
      </c>
      <c r="C40" s="53">
        <v>2856298.6</v>
      </c>
      <c r="D40" s="53">
        <v>20280</v>
      </c>
      <c r="E40" s="53">
        <v>0</v>
      </c>
      <c r="F40" s="53">
        <v>7200</v>
      </c>
      <c r="G40" s="53">
        <v>0</v>
      </c>
      <c r="H40" s="47">
        <f t="shared" si="0"/>
        <v>2883778.6</v>
      </c>
    </row>
    <row r="41" spans="1:8" ht="15" customHeight="1">
      <c r="A41" s="46" t="s">
        <v>81</v>
      </c>
      <c r="B41" s="52" t="s">
        <v>118</v>
      </c>
      <c r="C41" s="53">
        <v>6761984.25</v>
      </c>
      <c r="D41" s="53">
        <v>0</v>
      </c>
      <c r="E41" s="53">
        <v>0</v>
      </c>
      <c r="F41" s="53">
        <v>0</v>
      </c>
      <c r="G41" s="53">
        <v>0</v>
      </c>
      <c r="H41" s="47">
        <f t="shared" si="0"/>
        <v>6761984.25</v>
      </c>
    </row>
    <row r="42" spans="1:8" ht="15" customHeight="1">
      <c r="A42" s="46" t="s">
        <v>82</v>
      </c>
      <c r="B42" s="52" t="s">
        <v>119</v>
      </c>
      <c r="C42" s="53">
        <v>85049044.84000003</v>
      </c>
      <c r="D42" s="53">
        <v>184445.27000000002</v>
      </c>
      <c r="E42" s="53">
        <v>0</v>
      </c>
      <c r="F42" s="53">
        <v>0</v>
      </c>
      <c r="G42" s="53">
        <v>0</v>
      </c>
      <c r="H42" s="47">
        <f t="shared" si="0"/>
        <v>85233490.11000003</v>
      </c>
    </row>
    <row r="43" spans="1:8" ht="15" customHeight="1">
      <c r="A43" s="46" t="s">
        <v>83</v>
      </c>
      <c r="B43" s="52" t="s">
        <v>120</v>
      </c>
      <c r="C43" s="53">
        <v>2029992.2400000002</v>
      </c>
      <c r="D43" s="53">
        <v>0</v>
      </c>
      <c r="E43" s="53">
        <v>0</v>
      </c>
      <c r="F43" s="53">
        <v>0</v>
      </c>
      <c r="G43" s="53">
        <v>0</v>
      </c>
      <c r="H43" s="47">
        <f t="shared" si="0"/>
        <v>2029992.2400000002</v>
      </c>
    </row>
    <row r="44" spans="1:8" ht="15" customHeight="1">
      <c r="A44" s="46" t="s">
        <v>84</v>
      </c>
      <c r="B44" s="52" t="s">
        <v>121</v>
      </c>
      <c r="C44" s="53">
        <v>8575349.219999999</v>
      </c>
      <c r="D44" s="53">
        <v>2156.29</v>
      </c>
      <c r="E44" s="53">
        <v>0</v>
      </c>
      <c r="F44" s="53">
        <v>0</v>
      </c>
      <c r="G44" s="53">
        <v>0</v>
      </c>
      <c r="H44" s="47">
        <f t="shared" si="0"/>
        <v>8577505.509999998</v>
      </c>
    </row>
    <row r="45" spans="1:8" ht="15" customHeight="1">
      <c r="A45" s="46" t="s">
        <v>85</v>
      </c>
      <c r="B45" s="52" t="s">
        <v>122</v>
      </c>
      <c r="C45" s="53">
        <v>1092294.8099999998</v>
      </c>
      <c r="D45" s="53">
        <v>0</v>
      </c>
      <c r="E45" s="53">
        <v>0</v>
      </c>
      <c r="F45" s="53">
        <v>0</v>
      </c>
      <c r="G45" s="53">
        <v>0</v>
      </c>
      <c r="H45" s="47">
        <f t="shared" si="0"/>
        <v>1092294.8099999998</v>
      </c>
    </row>
    <row r="46" spans="1:8" ht="15" customHeight="1">
      <c r="A46" s="46" t="s">
        <v>86</v>
      </c>
      <c r="B46" s="52" t="s">
        <v>123</v>
      </c>
      <c r="C46" s="53">
        <v>2245920.6100000013</v>
      </c>
      <c r="D46" s="53">
        <v>19500</v>
      </c>
      <c r="E46" s="53">
        <v>0</v>
      </c>
      <c r="F46" s="53">
        <v>0</v>
      </c>
      <c r="G46" s="53">
        <v>0</v>
      </c>
      <c r="H46" s="47">
        <f t="shared" si="0"/>
        <v>2265420.6100000013</v>
      </c>
    </row>
    <row r="47" spans="1:8" ht="15" customHeight="1">
      <c r="A47" s="46" t="s">
        <v>87</v>
      </c>
      <c r="B47" s="52" t="s">
        <v>124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47">
        <f t="shared" si="0"/>
        <v>0</v>
      </c>
    </row>
    <row r="48" spans="1:8" ht="15" customHeight="1">
      <c r="A48" s="48" t="s">
        <v>88</v>
      </c>
      <c r="B48" s="54" t="s">
        <v>125</v>
      </c>
      <c r="C48" s="55">
        <v>6928645.680000001</v>
      </c>
      <c r="D48" s="55">
        <v>0</v>
      </c>
      <c r="E48" s="55">
        <v>0</v>
      </c>
      <c r="F48" s="55">
        <v>0</v>
      </c>
      <c r="G48" s="55">
        <v>0</v>
      </c>
      <c r="H48" s="49">
        <f t="shared" si="0"/>
        <v>6928645.680000001</v>
      </c>
    </row>
    <row r="49" spans="1:8" ht="19.5" customHeight="1">
      <c r="A49" s="34" t="s">
        <v>10</v>
      </c>
      <c r="B49" s="35"/>
      <c r="C49" s="6">
        <f>SUM(C11:C48)</f>
        <v>476601787.22</v>
      </c>
      <c r="D49" s="6">
        <f>SUM(D11:D48)</f>
        <v>12711202.069999998</v>
      </c>
      <c r="E49" s="6">
        <f>SUM(E11:E48)</f>
        <v>241711.97</v>
      </c>
      <c r="F49" s="6">
        <f>SUM(F11:F48)</f>
        <v>829075.72</v>
      </c>
      <c r="G49" s="6">
        <f>SUM(G11:G48)</f>
        <v>0</v>
      </c>
      <c r="H49" s="6">
        <f>SUM(H11:H48)</f>
        <v>490383776.97999984</v>
      </c>
    </row>
    <row r="50" spans="1:8" ht="12.75">
      <c r="A50" s="14" t="s">
        <v>52</v>
      </c>
      <c r="C50" s="8"/>
      <c r="D50" s="8"/>
      <c r="E50" s="8"/>
      <c r="F50" s="8"/>
      <c r="G50" s="8"/>
      <c r="H50" s="8"/>
    </row>
    <row r="51" spans="3:8" ht="12.75">
      <c r="C51" s="8"/>
      <c r="D51" s="8"/>
      <c r="E51" s="8"/>
      <c r="F51" s="8"/>
      <c r="G51" s="8"/>
      <c r="H51" s="8"/>
    </row>
    <row r="52" spans="1:3" ht="12.75">
      <c r="A52" s="14" t="s">
        <v>11</v>
      </c>
      <c r="C52" s="8"/>
    </row>
    <row r="53" ht="12.75">
      <c r="A53" s="14" t="s">
        <v>18</v>
      </c>
    </row>
    <row r="54" ht="12.75">
      <c r="A54" s="14" t="s">
        <v>19</v>
      </c>
    </row>
    <row r="55" ht="12.75">
      <c r="A55" s="14" t="s">
        <v>21</v>
      </c>
    </row>
    <row r="56" ht="12.75">
      <c r="A56" s="14" t="s">
        <v>20</v>
      </c>
    </row>
    <row r="57" ht="12.75">
      <c r="A57" s="14" t="s">
        <v>41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8" width="11.421875" style="5" customWidth="1"/>
    <col min="9" max="9" width="12.140625" style="5" customWidth="1"/>
    <col min="10" max="16" width="11.421875" style="5" customWidth="1"/>
    <col min="17" max="21" width="11.421875" style="18" customWidth="1"/>
    <col min="22" max="16384" width="11.421875" style="5" customWidth="1"/>
  </cols>
  <sheetData>
    <row r="1" spans="1:19" ht="12.75">
      <c r="A1" s="10" t="s">
        <v>0</v>
      </c>
      <c r="S1" s="18" t="s">
        <v>50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51</v>
      </c>
    </row>
    <row r="6" ht="15.75">
      <c r="A6" s="11" t="s">
        <v>14</v>
      </c>
    </row>
    <row r="7" ht="12.75">
      <c r="A7" s="12" t="s">
        <v>1</v>
      </c>
    </row>
    <row r="8" spans="1:9" ht="12.75">
      <c r="A8" s="12"/>
      <c r="I8" s="24" t="s">
        <v>48</v>
      </c>
    </row>
    <row r="9" spans="1:21" s="10" customFormat="1" ht="12.75">
      <c r="A9" s="36" t="s">
        <v>2</v>
      </c>
      <c r="B9" s="38" t="s">
        <v>47</v>
      </c>
      <c r="C9" s="34" t="s">
        <v>15</v>
      </c>
      <c r="D9" s="43"/>
      <c r="E9" s="43"/>
      <c r="F9" s="43"/>
      <c r="G9" s="43"/>
      <c r="H9" s="43"/>
      <c r="I9" s="36" t="s">
        <v>33</v>
      </c>
      <c r="Q9" s="29"/>
      <c r="R9" s="29"/>
      <c r="S9" s="29"/>
      <c r="T9" s="29"/>
      <c r="U9" s="29"/>
    </row>
    <row r="10" spans="1:21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9"/>
      <c r="Q10" s="29"/>
      <c r="R10" s="29"/>
      <c r="S10" s="29"/>
      <c r="T10" s="29"/>
      <c r="U10" s="29"/>
    </row>
    <row r="11" spans="1:9" ht="15" customHeight="1">
      <c r="A11" s="44" t="s">
        <v>7</v>
      </c>
      <c r="B11" s="50" t="s">
        <v>8</v>
      </c>
      <c r="C11" s="51">
        <v>142842022.24</v>
      </c>
      <c r="D11" s="51">
        <v>7637719.740000001</v>
      </c>
      <c r="E11" s="51">
        <v>27156958.720000003</v>
      </c>
      <c r="F11" s="51">
        <v>18500000</v>
      </c>
      <c r="G11" s="51">
        <v>3031781.33</v>
      </c>
      <c r="H11" s="51">
        <v>18075261.18</v>
      </c>
      <c r="I11" s="45">
        <f>SUM(C11:H11)</f>
        <v>217243743.21000004</v>
      </c>
    </row>
    <row r="12" spans="1:9" ht="15" customHeight="1">
      <c r="A12" s="46" t="s">
        <v>53</v>
      </c>
      <c r="B12" s="52" t="s">
        <v>89</v>
      </c>
      <c r="C12" s="53">
        <v>1655442.6899999997</v>
      </c>
      <c r="D12" s="53">
        <v>85138.24</v>
      </c>
      <c r="E12" s="53">
        <v>573868.41</v>
      </c>
      <c r="F12" s="53">
        <v>0</v>
      </c>
      <c r="G12" s="53">
        <v>300000</v>
      </c>
      <c r="H12" s="53">
        <v>0</v>
      </c>
      <c r="I12" s="47">
        <f aca="true" t="shared" si="0" ref="I12:I48">SUM(C12:H12)</f>
        <v>2614449.34</v>
      </c>
    </row>
    <row r="13" spans="1:9" ht="15" customHeight="1">
      <c r="A13" s="46" t="s">
        <v>54</v>
      </c>
      <c r="B13" s="52" t="s">
        <v>90</v>
      </c>
      <c r="C13" s="53">
        <v>1991923.1700000004</v>
      </c>
      <c r="D13" s="53">
        <v>174099.93</v>
      </c>
      <c r="E13" s="53">
        <v>318277.48999999993</v>
      </c>
      <c r="F13" s="53">
        <v>0</v>
      </c>
      <c r="G13" s="53">
        <v>0</v>
      </c>
      <c r="H13" s="53">
        <v>0</v>
      </c>
      <c r="I13" s="47">
        <f t="shared" si="0"/>
        <v>2484300.5900000003</v>
      </c>
    </row>
    <row r="14" spans="1:9" ht="15" customHeight="1">
      <c r="A14" s="46" t="s">
        <v>55</v>
      </c>
      <c r="B14" s="52" t="s">
        <v>91</v>
      </c>
      <c r="C14" s="53">
        <v>997274.1600000004</v>
      </c>
      <c r="D14" s="53">
        <v>50618.85999999999</v>
      </c>
      <c r="E14" s="53">
        <v>399684.18999999994</v>
      </c>
      <c r="F14" s="53">
        <v>0</v>
      </c>
      <c r="G14" s="53">
        <v>0</v>
      </c>
      <c r="H14" s="53">
        <v>0</v>
      </c>
      <c r="I14" s="47">
        <f t="shared" si="0"/>
        <v>1447577.2100000004</v>
      </c>
    </row>
    <row r="15" spans="1:9" ht="15" customHeight="1">
      <c r="A15" s="46" t="s">
        <v>56</v>
      </c>
      <c r="B15" s="52" t="s">
        <v>92</v>
      </c>
      <c r="C15" s="53">
        <v>1330574.98</v>
      </c>
      <c r="D15" s="53">
        <v>126685.89</v>
      </c>
      <c r="E15" s="53">
        <v>668112.4299999999</v>
      </c>
      <c r="F15" s="53">
        <v>0</v>
      </c>
      <c r="G15" s="53">
        <v>0</v>
      </c>
      <c r="H15" s="53">
        <v>58547</v>
      </c>
      <c r="I15" s="47">
        <f t="shared" si="0"/>
        <v>2183920.3</v>
      </c>
    </row>
    <row r="16" spans="1:9" ht="15" customHeight="1">
      <c r="A16" s="46" t="s">
        <v>57</v>
      </c>
      <c r="B16" s="52" t="s">
        <v>93</v>
      </c>
      <c r="C16" s="53">
        <v>7561772.839999999</v>
      </c>
      <c r="D16" s="53">
        <v>1184648.83</v>
      </c>
      <c r="E16" s="53">
        <v>968673.4800000004</v>
      </c>
      <c r="F16" s="53">
        <v>0</v>
      </c>
      <c r="G16" s="53">
        <v>0</v>
      </c>
      <c r="H16" s="53">
        <v>0</v>
      </c>
      <c r="I16" s="47">
        <f t="shared" si="0"/>
        <v>9715095.149999999</v>
      </c>
    </row>
    <row r="17" spans="1:9" ht="15" customHeight="1">
      <c r="A17" s="46" t="s">
        <v>58</v>
      </c>
      <c r="B17" s="52" t="s">
        <v>94</v>
      </c>
      <c r="C17" s="53">
        <v>5511266</v>
      </c>
      <c r="D17" s="53">
        <v>767400</v>
      </c>
      <c r="E17" s="53">
        <v>1191063.0499999998</v>
      </c>
      <c r="F17" s="53">
        <v>0</v>
      </c>
      <c r="G17" s="53">
        <v>0</v>
      </c>
      <c r="H17" s="53">
        <v>0</v>
      </c>
      <c r="I17" s="47">
        <f t="shared" si="0"/>
        <v>7469729.05</v>
      </c>
    </row>
    <row r="18" spans="1:9" ht="15" customHeight="1">
      <c r="A18" s="46" t="s">
        <v>59</v>
      </c>
      <c r="B18" s="52" t="s">
        <v>95</v>
      </c>
      <c r="C18" s="53">
        <v>6013989.870000002</v>
      </c>
      <c r="D18" s="53">
        <v>679113.63</v>
      </c>
      <c r="E18" s="53">
        <v>1310025.04</v>
      </c>
      <c r="F18" s="53">
        <v>0</v>
      </c>
      <c r="G18" s="53">
        <v>0</v>
      </c>
      <c r="H18" s="53">
        <v>0</v>
      </c>
      <c r="I18" s="47">
        <f t="shared" si="0"/>
        <v>8003128.540000002</v>
      </c>
    </row>
    <row r="19" spans="1:9" ht="15" customHeight="1">
      <c r="A19" s="46" t="s">
        <v>60</v>
      </c>
      <c r="B19" s="52" t="s">
        <v>96</v>
      </c>
      <c r="C19" s="53">
        <v>1579156.33</v>
      </c>
      <c r="D19" s="53">
        <v>192819</v>
      </c>
      <c r="E19" s="53">
        <v>192417</v>
      </c>
      <c r="F19" s="53">
        <v>0</v>
      </c>
      <c r="G19" s="53">
        <v>0</v>
      </c>
      <c r="H19" s="53">
        <v>0</v>
      </c>
      <c r="I19" s="47">
        <f t="shared" si="0"/>
        <v>1964392.33</v>
      </c>
    </row>
    <row r="20" spans="1:9" ht="15" customHeight="1">
      <c r="A20" s="46" t="s">
        <v>61</v>
      </c>
      <c r="B20" s="52" t="s">
        <v>97</v>
      </c>
      <c r="C20" s="53">
        <v>3863286.9800000014</v>
      </c>
      <c r="D20" s="53">
        <v>434102.26</v>
      </c>
      <c r="E20" s="53">
        <v>708862.77</v>
      </c>
      <c r="F20" s="53">
        <v>0</v>
      </c>
      <c r="G20" s="53">
        <v>0</v>
      </c>
      <c r="H20" s="53">
        <v>0</v>
      </c>
      <c r="I20" s="47">
        <f t="shared" si="0"/>
        <v>5006252.010000002</v>
      </c>
    </row>
    <row r="21" spans="1:9" ht="15" customHeight="1">
      <c r="A21" s="46" t="s">
        <v>62</v>
      </c>
      <c r="B21" s="52" t="s">
        <v>98</v>
      </c>
      <c r="C21" s="53">
        <v>5842760.509999999</v>
      </c>
      <c r="D21" s="53">
        <v>775923.74</v>
      </c>
      <c r="E21" s="53">
        <v>2073438.09</v>
      </c>
      <c r="F21" s="53">
        <v>0</v>
      </c>
      <c r="G21" s="53">
        <v>0</v>
      </c>
      <c r="H21" s="53">
        <v>0</v>
      </c>
      <c r="I21" s="47">
        <f t="shared" si="0"/>
        <v>8692122.34</v>
      </c>
    </row>
    <row r="22" spans="1:9" ht="15" customHeight="1">
      <c r="A22" s="46" t="s">
        <v>9</v>
      </c>
      <c r="B22" s="52" t="s">
        <v>99</v>
      </c>
      <c r="C22" s="53">
        <v>4197694.010000001</v>
      </c>
      <c r="D22" s="53">
        <v>3118010.79</v>
      </c>
      <c r="E22" s="53">
        <v>2366226.44</v>
      </c>
      <c r="F22" s="53">
        <v>0</v>
      </c>
      <c r="G22" s="53">
        <v>0</v>
      </c>
      <c r="H22" s="53">
        <v>1233613.42</v>
      </c>
      <c r="I22" s="47">
        <f t="shared" si="0"/>
        <v>10915544.66</v>
      </c>
    </row>
    <row r="23" spans="1:9" ht="15" customHeight="1">
      <c r="A23" s="46" t="s">
        <v>63</v>
      </c>
      <c r="B23" s="52" t="s">
        <v>100</v>
      </c>
      <c r="C23" s="53">
        <v>5680923.8500000015</v>
      </c>
      <c r="D23" s="53">
        <v>345086.54</v>
      </c>
      <c r="E23" s="53">
        <v>332645.99</v>
      </c>
      <c r="F23" s="53">
        <v>0</v>
      </c>
      <c r="G23" s="53">
        <v>0</v>
      </c>
      <c r="H23" s="53">
        <v>0</v>
      </c>
      <c r="I23" s="47">
        <f t="shared" si="0"/>
        <v>6358656.380000002</v>
      </c>
    </row>
    <row r="24" spans="1:9" ht="15" customHeight="1">
      <c r="A24" s="46" t="s">
        <v>64</v>
      </c>
      <c r="B24" s="52" t="s">
        <v>101</v>
      </c>
      <c r="C24" s="53">
        <v>8763704.520000001</v>
      </c>
      <c r="D24" s="53">
        <v>1300542.84</v>
      </c>
      <c r="E24" s="53">
        <v>903619.7299999996</v>
      </c>
      <c r="F24" s="53">
        <v>0</v>
      </c>
      <c r="G24" s="53">
        <v>376472.98</v>
      </c>
      <c r="H24" s="53">
        <v>0</v>
      </c>
      <c r="I24" s="47">
        <f t="shared" si="0"/>
        <v>11344340.070000002</v>
      </c>
    </row>
    <row r="25" spans="1:9" ht="15" customHeight="1">
      <c r="A25" s="46" t="s">
        <v>65</v>
      </c>
      <c r="B25" s="52" t="s">
        <v>102</v>
      </c>
      <c r="C25" s="53">
        <v>7017300.349999998</v>
      </c>
      <c r="D25" s="53">
        <v>1172074.17</v>
      </c>
      <c r="E25" s="53">
        <v>2317594.1099999994</v>
      </c>
      <c r="F25" s="53">
        <v>0</v>
      </c>
      <c r="G25" s="53">
        <v>0</v>
      </c>
      <c r="H25" s="53">
        <v>0</v>
      </c>
      <c r="I25" s="47">
        <f t="shared" si="0"/>
        <v>10506968.629999997</v>
      </c>
    </row>
    <row r="26" spans="1:9" ht="15" customHeight="1">
      <c r="A26" s="46" t="s">
        <v>66</v>
      </c>
      <c r="B26" s="52" t="s">
        <v>103</v>
      </c>
      <c r="C26" s="53">
        <v>3376575.060000001</v>
      </c>
      <c r="D26" s="53">
        <v>927808.24</v>
      </c>
      <c r="E26" s="53">
        <v>803170.02</v>
      </c>
      <c r="F26" s="53">
        <v>0</v>
      </c>
      <c r="G26" s="53">
        <v>0</v>
      </c>
      <c r="H26" s="53">
        <v>0</v>
      </c>
      <c r="I26" s="47">
        <f t="shared" si="0"/>
        <v>5107553.32</v>
      </c>
    </row>
    <row r="27" spans="1:9" ht="15" customHeight="1">
      <c r="A27" s="46" t="s">
        <v>67</v>
      </c>
      <c r="B27" s="52" t="s">
        <v>104</v>
      </c>
      <c r="C27" s="53">
        <v>2630684</v>
      </c>
      <c r="D27" s="53">
        <v>231500</v>
      </c>
      <c r="E27" s="53">
        <v>341350</v>
      </c>
      <c r="F27" s="53">
        <v>0</v>
      </c>
      <c r="G27" s="53">
        <v>1482</v>
      </c>
      <c r="H27" s="53">
        <v>0</v>
      </c>
      <c r="I27" s="47">
        <f t="shared" si="0"/>
        <v>3205016</v>
      </c>
    </row>
    <row r="28" spans="1:9" ht="15" customHeight="1">
      <c r="A28" s="46" t="s">
        <v>68</v>
      </c>
      <c r="B28" s="52" t="s">
        <v>105</v>
      </c>
      <c r="C28" s="53">
        <v>1777537.9200000002</v>
      </c>
      <c r="D28" s="53">
        <v>10680.220000000001</v>
      </c>
      <c r="E28" s="53">
        <v>357495.33999999997</v>
      </c>
      <c r="F28" s="53">
        <v>0</v>
      </c>
      <c r="G28" s="53">
        <v>0</v>
      </c>
      <c r="H28" s="53">
        <v>0</v>
      </c>
      <c r="I28" s="47">
        <f t="shared" si="0"/>
        <v>2145713.48</v>
      </c>
    </row>
    <row r="29" spans="1:9" ht="15" customHeight="1">
      <c r="A29" s="46" t="s">
        <v>69</v>
      </c>
      <c r="B29" s="52" t="s">
        <v>106</v>
      </c>
      <c r="C29" s="53">
        <v>2571104.940000001</v>
      </c>
      <c r="D29" s="53">
        <v>355657.29</v>
      </c>
      <c r="E29" s="53">
        <v>182190.55</v>
      </c>
      <c r="F29" s="53">
        <v>0</v>
      </c>
      <c r="G29" s="53">
        <v>0</v>
      </c>
      <c r="H29" s="53">
        <v>0</v>
      </c>
      <c r="I29" s="47">
        <f t="shared" si="0"/>
        <v>3108952.7800000007</v>
      </c>
    </row>
    <row r="30" spans="1:9" ht="15" customHeight="1">
      <c r="A30" s="46" t="s">
        <v>70</v>
      </c>
      <c r="B30" s="52" t="s">
        <v>107</v>
      </c>
      <c r="C30" s="53">
        <v>4253871.589999999</v>
      </c>
      <c r="D30" s="53">
        <v>526326.85</v>
      </c>
      <c r="E30" s="53">
        <v>684582.3900000004</v>
      </c>
      <c r="F30" s="53">
        <v>0</v>
      </c>
      <c r="G30" s="53">
        <v>0</v>
      </c>
      <c r="H30" s="53">
        <v>0</v>
      </c>
      <c r="I30" s="47">
        <f t="shared" si="0"/>
        <v>5464780.829999999</v>
      </c>
    </row>
    <row r="31" spans="1:9" ht="15" customHeight="1">
      <c r="A31" s="46" t="s">
        <v>71</v>
      </c>
      <c r="B31" s="52" t="s">
        <v>108</v>
      </c>
      <c r="C31" s="53">
        <v>1692285.39</v>
      </c>
      <c r="D31" s="53">
        <v>67956.89</v>
      </c>
      <c r="E31" s="53">
        <v>717040.29</v>
      </c>
      <c r="F31" s="53">
        <v>0</v>
      </c>
      <c r="G31" s="53">
        <v>0</v>
      </c>
      <c r="H31" s="53">
        <v>0</v>
      </c>
      <c r="I31" s="47">
        <f t="shared" si="0"/>
        <v>2477282.57</v>
      </c>
    </row>
    <row r="32" spans="1:9" ht="15" customHeight="1">
      <c r="A32" s="46" t="s">
        <v>72</v>
      </c>
      <c r="B32" s="52" t="s">
        <v>109</v>
      </c>
      <c r="C32" s="53">
        <v>1015768.31</v>
      </c>
      <c r="D32" s="53">
        <v>0</v>
      </c>
      <c r="E32" s="53">
        <v>575617.62</v>
      </c>
      <c r="F32" s="53">
        <v>0</v>
      </c>
      <c r="G32" s="53">
        <v>0</v>
      </c>
      <c r="H32" s="53">
        <v>0</v>
      </c>
      <c r="I32" s="47">
        <f t="shared" si="0"/>
        <v>1591385.9300000002</v>
      </c>
    </row>
    <row r="33" spans="1:9" ht="15" customHeight="1">
      <c r="A33" s="46" t="s">
        <v>73</v>
      </c>
      <c r="B33" s="52" t="s">
        <v>110</v>
      </c>
      <c r="C33" s="53">
        <v>3503529.2199999983</v>
      </c>
      <c r="D33" s="53">
        <v>72504.81</v>
      </c>
      <c r="E33" s="53">
        <v>780462.02</v>
      </c>
      <c r="F33" s="53">
        <v>0</v>
      </c>
      <c r="G33" s="53">
        <v>0</v>
      </c>
      <c r="H33" s="53">
        <v>0</v>
      </c>
      <c r="I33" s="47">
        <f t="shared" si="0"/>
        <v>4356496.049999999</v>
      </c>
    </row>
    <row r="34" spans="1:9" ht="15" customHeight="1">
      <c r="A34" s="46" t="s">
        <v>74</v>
      </c>
      <c r="B34" s="52" t="s">
        <v>111</v>
      </c>
      <c r="C34" s="53">
        <v>3588690.7700000014</v>
      </c>
      <c r="D34" s="53">
        <v>121991.84</v>
      </c>
      <c r="E34" s="53">
        <v>1022039.2900000002</v>
      </c>
      <c r="F34" s="53">
        <v>0</v>
      </c>
      <c r="G34" s="53">
        <v>0</v>
      </c>
      <c r="H34" s="53">
        <v>0</v>
      </c>
      <c r="I34" s="47">
        <f t="shared" si="0"/>
        <v>4732721.900000001</v>
      </c>
    </row>
    <row r="35" spans="1:9" ht="15" customHeight="1">
      <c r="A35" s="46" t="s">
        <v>75</v>
      </c>
      <c r="B35" s="52" t="s">
        <v>112</v>
      </c>
      <c r="C35" s="53">
        <v>3946547.1799999992</v>
      </c>
      <c r="D35" s="53">
        <v>94082.63</v>
      </c>
      <c r="E35" s="53">
        <v>2258566.1799999997</v>
      </c>
      <c r="F35" s="53">
        <v>0</v>
      </c>
      <c r="G35" s="53">
        <v>0</v>
      </c>
      <c r="H35" s="53">
        <v>0</v>
      </c>
      <c r="I35" s="47">
        <f t="shared" si="0"/>
        <v>6299195.989999998</v>
      </c>
    </row>
    <row r="36" spans="1:9" ht="15" customHeight="1">
      <c r="A36" s="46" t="s">
        <v>76</v>
      </c>
      <c r="B36" s="52" t="s">
        <v>113</v>
      </c>
      <c r="C36" s="53">
        <v>2940622.6099999994</v>
      </c>
      <c r="D36" s="53">
        <v>29698.79</v>
      </c>
      <c r="E36" s="53">
        <v>711887.3899999999</v>
      </c>
      <c r="F36" s="53">
        <v>0</v>
      </c>
      <c r="G36" s="53">
        <v>152848</v>
      </c>
      <c r="H36" s="53">
        <v>0</v>
      </c>
      <c r="I36" s="47">
        <f t="shared" si="0"/>
        <v>3835056.789999999</v>
      </c>
    </row>
    <row r="37" spans="1:9" ht="15" customHeight="1">
      <c r="A37" s="46" t="s">
        <v>77</v>
      </c>
      <c r="B37" s="52" t="s">
        <v>114</v>
      </c>
      <c r="C37" s="53">
        <v>3881941.3899999987</v>
      </c>
      <c r="D37" s="53">
        <v>14218.21</v>
      </c>
      <c r="E37" s="53">
        <v>1077289.9</v>
      </c>
      <c r="F37" s="53">
        <v>0</v>
      </c>
      <c r="G37" s="53">
        <v>0</v>
      </c>
      <c r="H37" s="53">
        <v>0</v>
      </c>
      <c r="I37" s="47">
        <f t="shared" si="0"/>
        <v>4973449.499999998</v>
      </c>
    </row>
    <row r="38" spans="1:9" ht="15" customHeight="1">
      <c r="A38" s="46" t="s">
        <v>78</v>
      </c>
      <c r="B38" s="52" t="s">
        <v>115</v>
      </c>
      <c r="C38" s="53">
        <v>3841431.4900000007</v>
      </c>
      <c r="D38" s="53">
        <v>7291</v>
      </c>
      <c r="E38" s="53">
        <v>1274629.5799999998</v>
      </c>
      <c r="F38" s="53">
        <v>0</v>
      </c>
      <c r="G38" s="53">
        <v>0</v>
      </c>
      <c r="H38" s="53">
        <v>0</v>
      </c>
      <c r="I38" s="47">
        <f t="shared" si="0"/>
        <v>5123352.07</v>
      </c>
    </row>
    <row r="39" spans="1:9" ht="15" customHeight="1">
      <c r="A39" s="46" t="s">
        <v>79</v>
      </c>
      <c r="B39" s="52" t="s">
        <v>116</v>
      </c>
      <c r="C39" s="53">
        <v>2032339.4</v>
      </c>
      <c r="D39" s="53">
        <v>11658.21</v>
      </c>
      <c r="E39" s="53">
        <v>647082.3400000001</v>
      </c>
      <c r="F39" s="53">
        <v>0</v>
      </c>
      <c r="G39" s="53">
        <v>0</v>
      </c>
      <c r="H39" s="53">
        <v>0</v>
      </c>
      <c r="I39" s="47">
        <f t="shared" si="0"/>
        <v>2691079.95</v>
      </c>
    </row>
    <row r="40" spans="1:9" ht="15" customHeight="1">
      <c r="A40" s="46" t="s">
        <v>80</v>
      </c>
      <c r="B40" s="52" t="s">
        <v>117</v>
      </c>
      <c r="C40" s="53">
        <v>1907165.409999999</v>
      </c>
      <c r="D40" s="53">
        <v>0</v>
      </c>
      <c r="E40" s="53">
        <v>949133.1900000001</v>
      </c>
      <c r="F40" s="53">
        <v>0</v>
      </c>
      <c r="G40" s="53">
        <v>0</v>
      </c>
      <c r="H40" s="53">
        <v>0</v>
      </c>
      <c r="I40" s="47">
        <f t="shared" si="0"/>
        <v>2856298.599999999</v>
      </c>
    </row>
    <row r="41" spans="1:9" ht="15" customHeight="1">
      <c r="A41" s="46" t="s">
        <v>81</v>
      </c>
      <c r="B41" s="52" t="s">
        <v>118</v>
      </c>
      <c r="C41" s="53">
        <v>5935671.289999998</v>
      </c>
      <c r="D41" s="53">
        <v>434158.03</v>
      </c>
      <c r="E41" s="53">
        <v>381414.76000000007</v>
      </c>
      <c r="F41" s="53">
        <v>0</v>
      </c>
      <c r="G41" s="53">
        <v>10740.17</v>
      </c>
      <c r="H41" s="53">
        <v>0</v>
      </c>
      <c r="I41" s="47">
        <f t="shared" si="0"/>
        <v>6761984.249999998</v>
      </c>
    </row>
    <row r="42" spans="1:9" ht="15" customHeight="1">
      <c r="A42" s="46" t="s">
        <v>82</v>
      </c>
      <c r="B42" s="52" t="s">
        <v>119</v>
      </c>
      <c r="C42" s="53">
        <v>0</v>
      </c>
      <c r="D42" s="53">
        <v>0</v>
      </c>
      <c r="E42" s="53">
        <v>73360087.23999998</v>
      </c>
      <c r="F42" s="53">
        <v>0</v>
      </c>
      <c r="G42" s="53">
        <v>11688957.6</v>
      </c>
      <c r="H42" s="53">
        <v>0</v>
      </c>
      <c r="I42" s="47">
        <f t="shared" si="0"/>
        <v>85049044.83999997</v>
      </c>
    </row>
    <row r="43" spans="1:9" ht="15" customHeight="1">
      <c r="A43" s="46" t="s">
        <v>83</v>
      </c>
      <c r="B43" s="52" t="s">
        <v>120</v>
      </c>
      <c r="C43" s="53">
        <v>0</v>
      </c>
      <c r="D43" s="53">
        <v>0</v>
      </c>
      <c r="E43" s="53">
        <v>624755.6399999999</v>
      </c>
      <c r="F43" s="53">
        <v>0</v>
      </c>
      <c r="G43" s="53">
        <v>2813.4</v>
      </c>
      <c r="H43" s="53">
        <v>1402423.2000000002</v>
      </c>
      <c r="I43" s="47">
        <f t="shared" si="0"/>
        <v>2029992.2400000002</v>
      </c>
    </row>
    <row r="44" spans="1:9" ht="15" customHeight="1">
      <c r="A44" s="46" t="s">
        <v>84</v>
      </c>
      <c r="B44" s="52" t="s">
        <v>121</v>
      </c>
      <c r="C44" s="53">
        <v>446373.77999999997</v>
      </c>
      <c r="D44" s="53">
        <v>0</v>
      </c>
      <c r="E44" s="53">
        <v>8128975.440000001</v>
      </c>
      <c r="F44" s="53">
        <v>0</v>
      </c>
      <c r="G44" s="53">
        <v>0</v>
      </c>
      <c r="H44" s="53">
        <v>0</v>
      </c>
      <c r="I44" s="47">
        <f t="shared" si="0"/>
        <v>8575349.22</v>
      </c>
    </row>
    <row r="45" spans="1:9" ht="15" customHeight="1">
      <c r="A45" s="46" t="s">
        <v>85</v>
      </c>
      <c r="B45" s="52" t="s">
        <v>122</v>
      </c>
      <c r="C45" s="53">
        <v>716201.4400000002</v>
      </c>
      <c r="D45" s="53">
        <v>1400.41</v>
      </c>
      <c r="E45" s="53">
        <v>374692.96000000014</v>
      </c>
      <c r="F45" s="53">
        <v>0</v>
      </c>
      <c r="G45" s="53">
        <v>0</v>
      </c>
      <c r="H45" s="53">
        <v>0</v>
      </c>
      <c r="I45" s="47">
        <f t="shared" si="0"/>
        <v>1092294.8100000003</v>
      </c>
    </row>
    <row r="46" spans="1:9" ht="15" customHeight="1">
      <c r="A46" s="46" t="s">
        <v>86</v>
      </c>
      <c r="B46" s="52" t="s">
        <v>123</v>
      </c>
      <c r="C46" s="53">
        <v>1344795.3899999997</v>
      </c>
      <c r="D46" s="53">
        <v>0</v>
      </c>
      <c r="E46" s="53">
        <v>901125.2200000004</v>
      </c>
      <c r="F46" s="53">
        <v>0</v>
      </c>
      <c r="G46" s="53">
        <v>0</v>
      </c>
      <c r="H46" s="53">
        <v>0</v>
      </c>
      <c r="I46" s="47">
        <f t="shared" si="0"/>
        <v>2245920.6100000003</v>
      </c>
    </row>
    <row r="47" spans="1:9" ht="15" customHeight="1">
      <c r="A47" s="46" t="s">
        <v>87</v>
      </c>
      <c r="B47" s="52" t="s">
        <v>124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47">
        <f t="shared" si="0"/>
        <v>0</v>
      </c>
    </row>
    <row r="48" spans="1:9" ht="15" customHeight="1">
      <c r="A48" s="48" t="s">
        <v>88</v>
      </c>
      <c r="B48" s="54" t="s">
        <v>125</v>
      </c>
      <c r="C48" s="55">
        <v>5411364.750000001</v>
      </c>
      <c r="D48" s="55">
        <v>0</v>
      </c>
      <c r="E48" s="55">
        <v>1517280.93</v>
      </c>
      <c r="F48" s="55">
        <v>0</v>
      </c>
      <c r="G48" s="55">
        <v>0</v>
      </c>
      <c r="H48" s="55">
        <v>0</v>
      </c>
      <c r="I48" s="49">
        <f t="shared" si="0"/>
        <v>6928645.680000001</v>
      </c>
    </row>
    <row r="49" spans="1:9" ht="15" customHeight="1">
      <c r="A49" s="34" t="s">
        <v>10</v>
      </c>
      <c r="B49" s="35"/>
      <c r="C49" s="6">
        <f>SUM(C11:C48)</f>
        <v>261663593.82999992</v>
      </c>
      <c r="D49" s="6">
        <f>SUM(D11:D48)</f>
        <v>20950917.88</v>
      </c>
      <c r="E49" s="6">
        <f>SUM(E11:E48)</f>
        <v>139152335.23</v>
      </c>
      <c r="F49" s="6">
        <f>SUM(F11:F48)</f>
        <v>18500000</v>
      </c>
      <c r="G49" s="6">
        <f>SUM(G11:G48)</f>
        <v>15565095.48</v>
      </c>
      <c r="H49" s="6">
        <f>SUM(H11:H48)</f>
        <v>20769844.8</v>
      </c>
      <c r="I49" s="6">
        <f>SUM(I11:I48)</f>
        <v>476601787.2200001</v>
      </c>
    </row>
    <row r="50" ht="12.75">
      <c r="A50" s="14" t="s">
        <v>52</v>
      </c>
    </row>
    <row r="51" ht="6" customHeight="1"/>
    <row r="52" ht="12.75">
      <c r="A52" s="14" t="s">
        <v>11</v>
      </c>
    </row>
    <row r="53" ht="12.75">
      <c r="A53" s="15" t="s">
        <v>34</v>
      </c>
    </row>
    <row r="54" ht="12.75">
      <c r="A54" s="15" t="s">
        <v>35</v>
      </c>
    </row>
    <row r="55" ht="12.75">
      <c r="A55" s="15" t="s">
        <v>36</v>
      </c>
    </row>
    <row r="56" ht="12.75">
      <c r="A56" s="14" t="s">
        <v>40</v>
      </c>
    </row>
    <row r="57" ht="12.75">
      <c r="A57" s="15" t="s">
        <v>37</v>
      </c>
    </row>
    <row r="58" ht="12.75">
      <c r="A58" s="15" t="s">
        <v>38</v>
      </c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15" width="11.421875" style="5" customWidth="1"/>
    <col min="16" max="20" width="11.421875" style="18" customWidth="1"/>
    <col min="21" max="16384" width="11.421875" style="5" customWidth="1"/>
  </cols>
  <sheetData>
    <row r="1" spans="1:18" ht="12.75">
      <c r="A1" s="10" t="s">
        <v>0</v>
      </c>
      <c r="R1" s="18" t="s">
        <v>50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51</v>
      </c>
    </row>
    <row r="6" ht="15.75">
      <c r="A6" s="11" t="s">
        <v>16</v>
      </c>
    </row>
    <row r="7" ht="12.75">
      <c r="A7" s="12" t="s">
        <v>1</v>
      </c>
    </row>
    <row r="8" spans="1:9" ht="12.75">
      <c r="A8" s="12"/>
      <c r="I8" s="24" t="s">
        <v>48</v>
      </c>
    </row>
    <row r="9" spans="1:20" s="10" customFormat="1" ht="12.75">
      <c r="A9" s="36" t="s">
        <v>2</v>
      </c>
      <c r="B9" s="38" t="s">
        <v>47</v>
      </c>
      <c r="C9" s="34" t="s">
        <v>15</v>
      </c>
      <c r="D9" s="43"/>
      <c r="E9" s="43"/>
      <c r="F9" s="43"/>
      <c r="G9" s="43"/>
      <c r="H9" s="43"/>
      <c r="I9" s="36" t="s">
        <v>33</v>
      </c>
      <c r="P9" s="29"/>
      <c r="Q9" s="29"/>
      <c r="R9" s="29"/>
      <c r="S9" s="29"/>
      <c r="T9" s="29"/>
    </row>
    <row r="10" spans="1:20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9"/>
      <c r="K10" s="16"/>
      <c r="L10" s="16"/>
      <c r="M10" s="16"/>
      <c r="N10" s="16"/>
      <c r="O10" s="16"/>
      <c r="P10" s="30"/>
      <c r="Q10" s="29"/>
      <c r="R10" s="29"/>
      <c r="S10" s="29"/>
      <c r="T10" s="29"/>
    </row>
    <row r="11" spans="1:16" ht="15" customHeight="1">
      <c r="A11" s="44" t="s">
        <v>7</v>
      </c>
      <c r="B11" s="50" t="s">
        <v>8</v>
      </c>
      <c r="C11" s="51">
        <v>22890</v>
      </c>
      <c r="D11" s="51">
        <v>0</v>
      </c>
      <c r="E11" s="51">
        <v>8495033.22</v>
      </c>
      <c r="F11" s="51">
        <v>0</v>
      </c>
      <c r="G11" s="51">
        <v>31420</v>
      </c>
      <c r="H11" s="51">
        <v>0</v>
      </c>
      <c r="I11" s="45">
        <f>SUM(C11:H11)</f>
        <v>8549343.22</v>
      </c>
      <c r="K11" s="8"/>
      <c r="L11" s="8"/>
      <c r="M11" s="8"/>
      <c r="N11" s="8"/>
      <c r="P11" s="19"/>
    </row>
    <row r="12" spans="1:16" ht="15" customHeight="1">
      <c r="A12" s="46" t="s">
        <v>53</v>
      </c>
      <c r="B12" s="52" t="s">
        <v>89</v>
      </c>
      <c r="C12" s="53">
        <v>0</v>
      </c>
      <c r="D12" s="53">
        <v>0</v>
      </c>
      <c r="E12" s="53">
        <v>7000</v>
      </c>
      <c r="F12" s="53">
        <v>0</v>
      </c>
      <c r="G12" s="53">
        <v>0</v>
      </c>
      <c r="H12" s="53">
        <v>0</v>
      </c>
      <c r="I12" s="47">
        <f aca="true" t="shared" si="0" ref="I12:I47">SUM(C12:H12)</f>
        <v>7000</v>
      </c>
      <c r="K12" s="8"/>
      <c r="L12" s="8"/>
      <c r="M12" s="8"/>
      <c r="N12" s="8"/>
      <c r="P12" s="19"/>
    </row>
    <row r="13" spans="1:16" ht="15" customHeight="1">
      <c r="A13" s="46" t="s">
        <v>54</v>
      </c>
      <c r="B13" s="52" t="s">
        <v>90</v>
      </c>
      <c r="C13" s="53">
        <v>0</v>
      </c>
      <c r="D13" s="53">
        <v>0</v>
      </c>
      <c r="E13" s="53">
        <v>132082.39</v>
      </c>
      <c r="F13" s="53">
        <v>0</v>
      </c>
      <c r="G13" s="53">
        <v>0</v>
      </c>
      <c r="H13" s="53">
        <v>26250</v>
      </c>
      <c r="I13" s="47">
        <f t="shared" si="0"/>
        <v>158332.39</v>
      </c>
      <c r="K13" s="8"/>
      <c r="L13" s="8"/>
      <c r="M13" s="8"/>
      <c r="N13" s="8"/>
      <c r="P13" s="19"/>
    </row>
    <row r="14" spans="1:16" ht="15" customHeight="1">
      <c r="A14" s="46" t="s">
        <v>55</v>
      </c>
      <c r="B14" s="52" t="s">
        <v>91</v>
      </c>
      <c r="C14" s="53">
        <v>0</v>
      </c>
      <c r="D14" s="53">
        <v>0</v>
      </c>
      <c r="E14" s="53">
        <v>408849.53</v>
      </c>
      <c r="F14" s="53">
        <v>0</v>
      </c>
      <c r="G14" s="53">
        <v>0</v>
      </c>
      <c r="H14" s="53">
        <v>0</v>
      </c>
      <c r="I14" s="47">
        <f t="shared" si="0"/>
        <v>408849.53</v>
      </c>
      <c r="K14" s="8"/>
      <c r="L14" s="8"/>
      <c r="M14" s="8"/>
      <c r="N14" s="8"/>
      <c r="P14" s="19"/>
    </row>
    <row r="15" spans="1:16" ht="15" customHeight="1">
      <c r="A15" s="46" t="s">
        <v>56</v>
      </c>
      <c r="B15" s="52" t="s">
        <v>92</v>
      </c>
      <c r="C15" s="53">
        <v>0</v>
      </c>
      <c r="D15" s="53">
        <v>0</v>
      </c>
      <c r="E15" s="53">
        <v>44495.3</v>
      </c>
      <c r="F15" s="53">
        <v>0</v>
      </c>
      <c r="G15" s="53">
        <v>0</v>
      </c>
      <c r="H15" s="53">
        <v>0</v>
      </c>
      <c r="I15" s="47">
        <f t="shared" si="0"/>
        <v>44495.3</v>
      </c>
      <c r="K15" s="8"/>
      <c r="L15" s="8"/>
      <c r="M15" s="8"/>
      <c r="N15" s="8"/>
      <c r="P15" s="19"/>
    </row>
    <row r="16" spans="1:16" ht="15" customHeight="1">
      <c r="A16" s="46" t="s">
        <v>57</v>
      </c>
      <c r="B16" s="52" t="s">
        <v>93</v>
      </c>
      <c r="C16" s="53">
        <v>0</v>
      </c>
      <c r="D16" s="53">
        <v>0</v>
      </c>
      <c r="E16" s="53">
        <v>48370</v>
      </c>
      <c r="F16" s="53">
        <v>0</v>
      </c>
      <c r="G16" s="53">
        <v>0</v>
      </c>
      <c r="H16" s="53">
        <v>0</v>
      </c>
      <c r="I16" s="47">
        <f t="shared" si="0"/>
        <v>48370</v>
      </c>
      <c r="K16" s="8"/>
      <c r="L16" s="8"/>
      <c r="M16" s="8"/>
      <c r="N16" s="8"/>
      <c r="P16" s="19"/>
    </row>
    <row r="17" spans="1:16" ht="15" customHeight="1">
      <c r="A17" s="46" t="s">
        <v>58</v>
      </c>
      <c r="B17" s="52" t="s">
        <v>94</v>
      </c>
      <c r="C17" s="53">
        <v>77800</v>
      </c>
      <c r="D17" s="53">
        <v>0</v>
      </c>
      <c r="E17" s="53">
        <v>1085741.11</v>
      </c>
      <c r="F17" s="53">
        <v>0</v>
      </c>
      <c r="G17" s="53">
        <v>0</v>
      </c>
      <c r="H17" s="53">
        <v>0</v>
      </c>
      <c r="I17" s="47">
        <f t="shared" si="0"/>
        <v>1163541.11</v>
      </c>
      <c r="K17" s="8"/>
      <c r="L17" s="8"/>
      <c r="M17" s="8"/>
      <c r="N17" s="8"/>
      <c r="P17" s="19"/>
    </row>
    <row r="18" spans="1:16" ht="15" customHeight="1">
      <c r="A18" s="46" t="s">
        <v>59</v>
      </c>
      <c r="B18" s="52" t="s">
        <v>95</v>
      </c>
      <c r="C18" s="53">
        <v>0</v>
      </c>
      <c r="D18" s="53">
        <v>0</v>
      </c>
      <c r="E18" s="53">
        <v>40809.2</v>
      </c>
      <c r="F18" s="53">
        <v>0</v>
      </c>
      <c r="G18" s="53">
        <v>0</v>
      </c>
      <c r="H18" s="53">
        <v>0</v>
      </c>
      <c r="I18" s="47">
        <f t="shared" si="0"/>
        <v>40809.2</v>
      </c>
      <c r="K18" s="8"/>
      <c r="L18" s="8"/>
      <c r="M18" s="8"/>
      <c r="N18" s="8"/>
      <c r="P18" s="19"/>
    </row>
    <row r="19" spans="1:16" ht="15" customHeight="1">
      <c r="A19" s="46" t="s">
        <v>60</v>
      </c>
      <c r="B19" s="52" t="s">
        <v>96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47">
        <f t="shared" si="0"/>
        <v>0</v>
      </c>
      <c r="K19" s="8"/>
      <c r="L19" s="8"/>
      <c r="M19" s="8"/>
      <c r="N19" s="8"/>
      <c r="P19" s="19"/>
    </row>
    <row r="20" spans="1:16" ht="15" customHeight="1">
      <c r="A20" s="46" t="s">
        <v>61</v>
      </c>
      <c r="B20" s="52" t="s">
        <v>97</v>
      </c>
      <c r="C20" s="53">
        <v>0</v>
      </c>
      <c r="D20" s="53">
        <v>0</v>
      </c>
      <c r="E20" s="53">
        <v>14350</v>
      </c>
      <c r="F20" s="53">
        <v>0</v>
      </c>
      <c r="G20" s="53">
        <v>0</v>
      </c>
      <c r="H20" s="53">
        <v>0</v>
      </c>
      <c r="I20" s="47">
        <f t="shared" si="0"/>
        <v>14350</v>
      </c>
      <c r="K20" s="8"/>
      <c r="L20" s="8"/>
      <c r="M20" s="8"/>
      <c r="N20" s="8"/>
      <c r="P20" s="19"/>
    </row>
    <row r="21" spans="1:16" ht="15" customHeight="1">
      <c r="A21" s="46" t="s">
        <v>62</v>
      </c>
      <c r="B21" s="52" t="s">
        <v>98</v>
      </c>
      <c r="C21" s="53">
        <v>0</v>
      </c>
      <c r="D21" s="53">
        <v>0</v>
      </c>
      <c r="E21" s="53">
        <v>30000</v>
      </c>
      <c r="F21" s="53">
        <v>0</v>
      </c>
      <c r="G21" s="53">
        <v>0</v>
      </c>
      <c r="H21" s="53">
        <v>3600</v>
      </c>
      <c r="I21" s="47">
        <f t="shared" si="0"/>
        <v>33600</v>
      </c>
      <c r="K21" s="8"/>
      <c r="L21" s="8"/>
      <c r="M21" s="8"/>
      <c r="N21" s="8"/>
      <c r="P21" s="19"/>
    </row>
    <row r="22" spans="1:16" ht="15" customHeight="1">
      <c r="A22" s="46" t="s">
        <v>9</v>
      </c>
      <c r="B22" s="52" t="s">
        <v>99</v>
      </c>
      <c r="C22" s="53">
        <v>0</v>
      </c>
      <c r="D22" s="53">
        <v>0</v>
      </c>
      <c r="E22" s="53">
        <v>1151491.3</v>
      </c>
      <c r="F22" s="53">
        <v>0</v>
      </c>
      <c r="G22" s="53">
        <v>0</v>
      </c>
      <c r="H22" s="53">
        <v>0</v>
      </c>
      <c r="I22" s="47">
        <f t="shared" si="0"/>
        <v>1151491.3</v>
      </c>
      <c r="K22" s="8"/>
      <c r="L22" s="8"/>
      <c r="M22" s="8"/>
      <c r="N22" s="8"/>
      <c r="P22" s="19"/>
    </row>
    <row r="23" spans="1:16" ht="15" customHeight="1">
      <c r="A23" s="46" t="s">
        <v>63</v>
      </c>
      <c r="B23" s="52" t="s">
        <v>100</v>
      </c>
      <c r="C23" s="53">
        <v>0</v>
      </c>
      <c r="D23" s="53">
        <v>0</v>
      </c>
      <c r="E23" s="53">
        <v>19263</v>
      </c>
      <c r="F23" s="53">
        <v>0</v>
      </c>
      <c r="G23" s="53">
        <v>0</v>
      </c>
      <c r="H23" s="53">
        <v>0</v>
      </c>
      <c r="I23" s="47">
        <f t="shared" si="0"/>
        <v>19263</v>
      </c>
      <c r="K23" s="8"/>
      <c r="L23" s="8"/>
      <c r="M23" s="8"/>
      <c r="N23" s="8"/>
      <c r="P23" s="19"/>
    </row>
    <row r="24" spans="1:16" ht="15" customHeight="1">
      <c r="A24" s="46" t="s">
        <v>64</v>
      </c>
      <c r="B24" s="52" t="s">
        <v>101</v>
      </c>
      <c r="C24" s="53">
        <v>0</v>
      </c>
      <c r="D24" s="53">
        <v>0</v>
      </c>
      <c r="E24" s="53">
        <v>86278.5</v>
      </c>
      <c r="F24" s="53">
        <v>0</v>
      </c>
      <c r="G24" s="53">
        <v>0</v>
      </c>
      <c r="H24" s="53">
        <v>0</v>
      </c>
      <c r="I24" s="47">
        <f t="shared" si="0"/>
        <v>86278.5</v>
      </c>
      <c r="K24" s="8"/>
      <c r="L24" s="8"/>
      <c r="M24" s="8"/>
      <c r="N24" s="8"/>
      <c r="P24" s="19"/>
    </row>
    <row r="25" spans="1:16" ht="15" customHeight="1">
      <c r="A25" s="46" t="s">
        <v>65</v>
      </c>
      <c r="B25" s="52" t="s">
        <v>102</v>
      </c>
      <c r="C25" s="53">
        <v>0</v>
      </c>
      <c r="D25" s="53">
        <v>0</v>
      </c>
      <c r="E25" s="53">
        <v>104002.70000000001</v>
      </c>
      <c r="F25" s="53">
        <v>0</v>
      </c>
      <c r="G25" s="53">
        <v>0</v>
      </c>
      <c r="H25" s="53">
        <v>0</v>
      </c>
      <c r="I25" s="47">
        <f t="shared" si="0"/>
        <v>104002.70000000001</v>
      </c>
      <c r="K25" s="8"/>
      <c r="L25" s="8"/>
      <c r="M25" s="8"/>
      <c r="N25" s="8"/>
      <c r="P25" s="19"/>
    </row>
    <row r="26" spans="1:16" ht="15" customHeight="1">
      <c r="A26" s="46" t="s">
        <v>66</v>
      </c>
      <c r="B26" s="52" t="s">
        <v>103</v>
      </c>
      <c r="C26" s="53">
        <v>0</v>
      </c>
      <c r="D26" s="53">
        <v>0</v>
      </c>
      <c r="E26" s="53">
        <v>343606.06</v>
      </c>
      <c r="F26" s="53">
        <v>0</v>
      </c>
      <c r="G26" s="53">
        <v>0</v>
      </c>
      <c r="H26" s="53">
        <v>0</v>
      </c>
      <c r="I26" s="47">
        <f t="shared" si="0"/>
        <v>343606.06</v>
      </c>
      <c r="K26" s="8"/>
      <c r="L26" s="8"/>
      <c r="M26" s="8"/>
      <c r="N26" s="8"/>
      <c r="P26" s="19"/>
    </row>
    <row r="27" spans="1:16" ht="15" customHeight="1">
      <c r="A27" s="46" t="s">
        <v>67</v>
      </c>
      <c r="B27" s="52" t="s">
        <v>104</v>
      </c>
      <c r="C27" s="53">
        <v>0</v>
      </c>
      <c r="D27" s="53">
        <v>0</v>
      </c>
      <c r="E27" s="53">
        <v>6000</v>
      </c>
      <c r="F27" s="53">
        <v>0</v>
      </c>
      <c r="G27" s="53">
        <v>0</v>
      </c>
      <c r="H27" s="53">
        <v>0</v>
      </c>
      <c r="I27" s="47">
        <f t="shared" si="0"/>
        <v>6000</v>
      </c>
      <c r="K27" s="8"/>
      <c r="L27" s="8"/>
      <c r="M27" s="8"/>
      <c r="N27" s="8"/>
      <c r="P27" s="19"/>
    </row>
    <row r="28" spans="1:16" ht="15" customHeight="1">
      <c r="A28" s="46" t="s">
        <v>68</v>
      </c>
      <c r="B28" s="52" t="s">
        <v>105</v>
      </c>
      <c r="C28" s="53">
        <v>93786</v>
      </c>
      <c r="D28" s="53">
        <v>0</v>
      </c>
      <c r="E28" s="53">
        <v>18000</v>
      </c>
      <c r="F28" s="53">
        <v>0</v>
      </c>
      <c r="G28" s="53">
        <v>0</v>
      </c>
      <c r="H28" s="53">
        <v>0</v>
      </c>
      <c r="I28" s="47">
        <f t="shared" si="0"/>
        <v>111786</v>
      </c>
      <c r="K28" s="8"/>
      <c r="L28" s="8"/>
      <c r="M28" s="8"/>
      <c r="N28" s="8"/>
      <c r="P28" s="19"/>
    </row>
    <row r="29" spans="1:16" ht="15" customHeight="1">
      <c r="A29" s="46" t="s">
        <v>69</v>
      </c>
      <c r="B29" s="52" t="s">
        <v>106</v>
      </c>
      <c r="C29" s="53">
        <v>0</v>
      </c>
      <c r="D29" s="53">
        <v>0</v>
      </c>
      <c r="E29" s="53">
        <v>9843</v>
      </c>
      <c r="F29" s="53">
        <v>0</v>
      </c>
      <c r="G29" s="53">
        <v>0</v>
      </c>
      <c r="H29" s="53">
        <v>0</v>
      </c>
      <c r="I29" s="47">
        <f t="shared" si="0"/>
        <v>9843</v>
      </c>
      <c r="K29" s="8"/>
      <c r="L29" s="8"/>
      <c r="M29" s="8"/>
      <c r="N29" s="8"/>
      <c r="P29" s="19"/>
    </row>
    <row r="30" spans="1:16" ht="15" customHeight="1">
      <c r="A30" s="46" t="s">
        <v>70</v>
      </c>
      <c r="B30" s="52" t="s">
        <v>107</v>
      </c>
      <c r="C30" s="53">
        <v>0</v>
      </c>
      <c r="D30" s="53">
        <v>0</v>
      </c>
      <c r="E30" s="53">
        <v>16779.2</v>
      </c>
      <c r="F30" s="53">
        <v>0</v>
      </c>
      <c r="G30" s="53">
        <v>0</v>
      </c>
      <c r="H30" s="53">
        <v>0</v>
      </c>
      <c r="I30" s="47">
        <f t="shared" si="0"/>
        <v>16779.2</v>
      </c>
      <c r="K30" s="8"/>
      <c r="L30" s="8"/>
      <c r="M30" s="8"/>
      <c r="N30" s="8"/>
      <c r="P30" s="19"/>
    </row>
    <row r="31" spans="1:16" ht="15" customHeight="1">
      <c r="A31" s="46" t="s">
        <v>71</v>
      </c>
      <c r="B31" s="52" t="s">
        <v>108</v>
      </c>
      <c r="C31" s="53">
        <v>0</v>
      </c>
      <c r="D31" s="53">
        <v>0</v>
      </c>
      <c r="E31" s="53">
        <v>37000</v>
      </c>
      <c r="F31" s="53">
        <v>0</v>
      </c>
      <c r="G31" s="53">
        <v>0</v>
      </c>
      <c r="H31" s="53">
        <v>0</v>
      </c>
      <c r="I31" s="47">
        <f t="shared" si="0"/>
        <v>37000</v>
      </c>
      <c r="K31" s="8"/>
      <c r="L31" s="8"/>
      <c r="M31" s="8"/>
      <c r="N31" s="8"/>
      <c r="P31" s="19"/>
    </row>
    <row r="32" spans="1:16" ht="15" customHeight="1">
      <c r="A32" s="46" t="s">
        <v>72</v>
      </c>
      <c r="B32" s="52" t="s">
        <v>109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47">
        <f t="shared" si="0"/>
        <v>0</v>
      </c>
      <c r="K32" s="8"/>
      <c r="L32" s="8"/>
      <c r="M32" s="8"/>
      <c r="N32" s="8"/>
      <c r="P32" s="19"/>
    </row>
    <row r="33" spans="1:16" ht="15" customHeight="1">
      <c r="A33" s="46" t="s">
        <v>73</v>
      </c>
      <c r="B33" s="52" t="s">
        <v>110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47">
        <f t="shared" si="0"/>
        <v>0</v>
      </c>
      <c r="K33" s="8"/>
      <c r="L33" s="8"/>
      <c r="M33" s="8"/>
      <c r="N33" s="8"/>
      <c r="P33" s="19"/>
    </row>
    <row r="34" spans="1:16" ht="15" customHeight="1">
      <c r="A34" s="46" t="s">
        <v>74</v>
      </c>
      <c r="B34" s="52" t="s">
        <v>111</v>
      </c>
      <c r="C34" s="53">
        <v>0</v>
      </c>
      <c r="D34" s="53">
        <v>0</v>
      </c>
      <c r="E34" s="53">
        <v>36400</v>
      </c>
      <c r="F34" s="53">
        <v>0</v>
      </c>
      <c r="G34" s="53">
        <v>0</v>
      </c>
      <c r="H34" s="53">
        <v>0</v>
      </c>
      <c r="I34" s="47">
        <f t="shared" si="0"/>
        <v>36400</v>
      </c>
      <c r="K34" s="8"/>
      <c r="L34" s="8"/>
      <c r="M34" s="8"/>
      <c r="N34" s="8"/>
      <c r="P34" s="19"/>
    </row>
    <row r="35" spans="1:16" ht="15" customHeight="1">
      <c r="A35" s="46" t="s">
        <v>75</v>
      </c>
      <c r="B35" s="52" t="s">
        <v>112</v>
      </c>
      <c r="C35" s="53">
        <v>0</v>
      </c>
      <c r="D35" s="53">
        <v>0</v>
      </c>
      <c r="E35" s="53">
        <v>39130</v>
      </c>
      <c r="F35" s="53">
        <v>0</v>
      </c>
      <c r="G35" s="53">
        <v>0</v>
      </c>
      <c r="H35" s="53">
        <v>0</v>
      </c>
      <c r="I35" s="47">
        <f t="shared" si="0"/>
        <v>39130</v>
      </c>
      <c r="K35" s="8"/>
      <c r="L35" s="8"/>
      <c r="M35" s="8"/>
      <c r="N35" s="8"/>
      <c r="P35" s="19"/>
    </row>
    <row r="36" spans="1:16" ht="15" customHeight="1">
      <c r="A36" s="46" t="s">
        <v>76</v>
      </c>
      <c r="B36" s="52" t="s">
        <v>113</v>
      </c>
      <c r="C36" s="53">
        <v>0</v>
      </c>
      <c r="D36" s="53">
        <v>0</v>
      </c>
      <c r="E36" s="53">
        <v>33000</v>
      </c>
      <c r="F36" s="53">
        <v>0</v>
      </c>
      <c r="G36" s="53">
        <v>0</v>
      </c>
      <c r="H36" s="53">
        <v>0</v>
      </c>
      <c r="I36" s="47">
        <f t="shared" si="0"/>
        <v>33000</v>
      </c>
      <c r="K36" s="8"/>
      <c r="L36" s="8"/>
      <c r="M36" s="8"/>
      <c r="N36" s="8"/>
      <c r="P36" s="19"/>
    </row>
    <row r="37" spans="1:16" ht="15" customHeight="1">
      <c r="A37" s="46" t="s">
        <v>77</v>
      </c>
      <c r="B37" s="52" t="s">
        <v>114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47">
        <f t="shared" si="0"/>
        <v>0</v>
      </c>
      <c r="K37" s="8"/>
      <c r="L37" s="8"/>
      <c r="M37" s="8"/>
      <c r="N37" s="8"/>
      <c r="P37" s="19"/>
    </row>
    <row r="38" spans="1:16" ht="15" customHeight="1">
      <c r="A38" s="46" t="s">
        <v>78</v>
      </c>
      <c r="B38" s="52" t="s">
        <v>115</v>
      </c>
      <c r="C38" s="53">
        <v>0</v>
      </c>
      <c r="D38" s="53">
        <v>0</v>
      </c>
      <c r="E38" s="53">
        <v>21550</v>
      </c>
      <c r="F38" s="53">
        <v>0</v>
      </c>
      <c r="G38" s="53">
        <v>0</v>
      </c>
      <c r="H38" s="53">
        <v>0</v>
      </c>
      <c r="I38" s="47">
        <f t="shared" si="0"/>
        <v>21550</v>
      </c>
      <c r="K38" s="8"/>
      <c r="L38" s="8"/>
      <c r="M38" s="8"/>
      <c r="N38" s="8"/>
      <c r="P38" s="19"/>
    </row>
    <row r="39" spans="1:16" ht="15" customHeight="1">
      <c r="A39" s="46" t="s">
        <v>79</v>
      </c>
      <c r="B39" s="52" t="s">
        <v>116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47">
        <f t="shared" si="0"/>
        <v>0</v>
      </c>
      <c r="K39" s="8"/>
      <c r="L39" s="8"/>
      <c r="M39" s="8"/>
      <c r="N39" s="8"/>
      <c r="P39" s="19"/>
    </row>
    <row r="40" spans="1:16" ht="15" customHeight="1">
      <c r="A40" s="46" t="s">
        <v>80</v>
      </c>
      <c r="B40" s="52" t="s">
        <v>117</v>
      </c>
      <c r="C40" s="53">
        <v>0</v>
      </c>
      <c r="D40" s="53">
        <v>0</v>
      </c>
      <c r="E40" s="53">
        <v>20280</v>
      </c>
      <c r="F40" s="53">
        <v>0</v>
      </c>
      <c r="G40" s="53">
        <v>0</v>
      </c>
      <c r="H40" s="53">
        <v>0</v>
      </c>
      <c r="I40" s="47">
        <f t="shared" si="0"/>
        <v>20280</v>
      </c>
      <c r="K40" s="8"/>
      <c r="L40" s="8"/>
      <c r="M40" s="8"/>
      <c r="N40" s="8"/>
      <c r="P40" s="19"/>
    </row>
    <row r="41" spans="1:16" ht="15" customHeight="1">
      <c r="A41" s="46" t="s">
        <v>81</v>
      </c>
      <c r="B41" s="52" t="s">
        <v>118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47">
        <f t="shared" si="0"/>
        <v>0</v>
      </c>
      <c r="K41" s="8"/>
      <c r="L41" s="8"/>
      <c r="M41" s="8"/>
      <c r="N41" s="8"/>
      <c r="P41" s="19"/>
    </row>
    <row r="42" spans="1:16" ht="15" customHeight="1">
      <c r="A42" s="46" t="s">
        <v>82</v>
      </c>
      <c r="B42" s="52" t="s">
        <v>119</v>
      </c>
      <c r="C42" s="53">
        <v>0</v>
      </c>
      <c r="D42" s="53">
        <v>0</v>
      </c>
      <c r="E42" s="53">
        <v>184445.27000000002</v>
      </c>
      <c r="F42" s="53">
        <v>0</v>
      </c>
      <c r="G42" s="53">
        <v>0</v>
      </c>
      <c r="H42" s="53">
        <v>0</v>
      </c>
      <c r="I42" s="47">
        <f t="shared" si="0"/>
        <v>184445.27000000002</v>
      </c>
      <c r="K42" s="8"/>
      <c r="L42" s="8"/>
      <c r="M42" s="8"/>
      <c r="N42" s="8"/>
      <c r="P42" s="19"/>
    </row>
    <row r="43" spans="1:16" ht="15" customHeight="1">
      <c r="A43" s="46" t="s">
        <v>83</v>
      </c>
      <c r="B43" s="52" t="s">
        <v>120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47">
        <f t="shared" si="0"/>
        <v>0</v>
      </c>
      <c r="K43" s="8"/>
      <c r="L43" s="8"/>
      <c r="M43" s="8"/>
      <c r="N43" s="8"/>
      <c r="P43" s="19"/>
    </row>
    <row r="44" spans="1:16" ht="15" customHeight="1">
      <c r="A44" s="46" t="s">
        <v>84</v>
      </c>
      <c r="B44" s="52" t="s">
        <v>121</v>
      </c>
      <c r="C44" s="53">
        <v>0</v>
      </c>
      <c r="D44" s="53">
        <v>0</v>
      </c>
      <c r="E44" s="53">
        <v>2156.29</v>
      </c>
      <c r="F44" s="53">
        <v>0</v>
      </c>
      <c r="G44" s="53">
        <v>0</v>
      </c>
      <c r="H44" s="53">
        <v>0</v>
      </c>
      <c r="I44" s="47">
        <f t="shared" si="0"/>
        <v>2156.29</v>
      </c>
      <c r="K44" s="8"/>
      <c r="L44" s="8"/>
      <c r="M44" s="8"/>
      <c r="N44" s="8"/>
      <c r="P44" s="19"/>
    </row>
    <row r="45" spans="1:16" ht="15" customHeight="1">
      <c r="A45" s="46" t="s">
        <v>85</v>
      </c>
      <c r="B45" s="52" t="s">
        <v>122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47">
        <f t="shared" si="0"/>
        <v>0</v>
      </c>
      <c r="K45" s="8"/>
      <c r="L45" s="8"/>
      <c r="M45" s="8"/>
      <c r="N45" s="8"/>
      <c r="P45" s="19"/>
    </row>
    <row r="46" spans="1:16" ht="15" customHeight="1">
      <c r="A46" s="46" t="s">
        <v>86</v>
      </c>
      <c r="B46" s="52" t="s">
        <v>123</v>
      </c>
      <c r="C46" s="53">
        <v>0</v>
      </c>
      <c r="D46" s="53">
        <v>0</v>
      </c>
      <c r="E46" s="53">
        <v>19500</v>
      </c>
      <c r="F46" s="53">
        <v>0</v>
      </c>
      <c r="G46" s="53">
        <v>0</v>
      </c>
      <c r="H46" s="53">
        <v>0</v>
      </c>
      <c r="I46" s="47">
        <f t="shared" si="0"/>
        <v>19500</v>
      </c>
      <c r="K46" s="8"/>
      <c r="L46" s="8"/>
      <c r="M46" s="8"/>
      <c r="N46" s="8"/>
      <c r="P46" s="19"/>
    </row>
    <row r="47" spans="1:16" ht="15" customHeight="1">
      <c r="A47" s="48" t="s">
        <v>88</v>
      </c>
      <c r="B47" s="54" t="s">
        <v>125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49">
        <f t="shared" si="0"/>
        <v>0</v>
      </c>
      <c r="K47" s="8"/>
      <c r="L47" s="8"/>
      <c r="M47" s="8"/>
      <c r="N47" s="8"/>
      <c r="P47" s="19"/>
    </row>
    <row r="48" spans="1:9" ht="15" customHeight="1">
      <c r="A48" s="34" t="s">
        <v>10</v>
      </c>
      <c r="B48" s="35"/>
      <c r="C48" s="6">
        <f>SUM(C11:C47)</f>
        <v>194476</v>
      </c>
      <c r="D48" s="6">
        <f>SUM(D11:D47)</f>
        <v>0</v>
      </c>
      <c r="E48" s="6">
        <f>SUM(E11:E47)</f>
        <v>12455456.069999998</v>
      </c>
      <c r="F48" s="6">
        <f>SUM(F11:F47)</f>
        <v>0</v>
      </c>
      <c r="G48" s="6">
        <f>SUM(G11:G47)</f>
        <v>31420</v>
      </c>
      <c r="H48" s="6">
        <f>SUM(H11:H47)</f>
        <v>29850</v>
      </c>
      <c r="I48" s="6">
        <f>SUM(I11:I47)</f>
        <v>12711202.069999998</v>
      </c>
    </row>
    <row r="49" ht="12.75">
      <c r="A49" s="14" t="s">
        <v>52</v>
      </c>
    </row>
    <row r="50" ht="7.5" customHeight="1"/>
    <row r="51" ht="12.75">
      <c r="A51" s="14" t="s">
        <v>11</v>
      </c>
    </row>
    <row r="52" ht="12.75">
      <c r="A52" s="15" t="s">
        <v>34</v>
      </c>
    </row>
    <row r="53" ht="12.75">
      <c r="A53" s="15" t="s">
        <v>35</v>
      </c>
    </row>
    <row r="54" ht="12.75">
      <c r="A54" s="15" t="s">
        <v>36</v>
      </c>
    </row>
    <row r="55" ht="12.75">
      <c r="A55" s="15" t="s">
        <v>37</v>
      </c>
    </row>
    <row r="56" ht="12.75">
      <c r="A56" s="15" t="s">
        <v>38</v>
      </c>
    </row>
    <row r="57" ht="12.75">
      <c r="A57" s="15"/>
    </row>
    <row r="59" ht="12.75">
      <c r="A59" s="15"/>
    </row>
  </sheetData>
  <sheetProtection/>
  <mergeCells count="5">
    <mergeCell ref="I9:I10"/>
    <mergeCell ref="A48:B48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49</v>
      </c>
    </row>
    <row r="6" ht="15.75">
      <c r="A6" s="11" t="s">
        <v>17</v>
      </c>
    </row>
    <row r="7" ht="12.75">
      <c r="A7" s="12" t="s">
        <v>1</v>
      </c>
    </row>
    <row r="8" spans="1:8" ht="12.75">
      <c r="A8" s="12"/>
      <c r="H8" s="24" t="s">
        <v>48</v>
      </c>
    </row>
    <row r="9" spans="1:8" s="10" customFormat="1" ht="12.75">
      <c r="A9" s="36" t="s">
        <v>2</v>
      </c>
      <c r="B9" s="38" t="s">
        <v>47</v>
      </c>
      <c r="C9" s="34" t="s">
        <v>15</v>
      </c>
      <c r="D9" s="43"/>
      <c r="E9" s="43"/>
      <c r="F9" s="43"/>
      <c r="G9" s="43"/>
      <c r="H9" s="36" t="s">
        <v>33</v>
      </c>
    </row>
    <row r="10" spans="1:14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9"/>
      <c r="K10" s="16"/>
      <c r="L10" s="16"/>
      <c r="M10" s="16"/>
      <c r="N10" s="16"/>
    </row>
    <row r="11" spans="1:8" ht="15" customHeight="1">
      <c r="A11" s="44" t="s">
        <v>53</v>
      </c>
      <c r="B11" s="50" t="s">
        <v>89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45">
        <f>SUM(C11:G11)</f>
        <v>0</v>
      </c>
    </row>
    <row r="12" spans="1:8" ht="15" customHeight="1">
      <c r="A12" s="46" t="s">
        <v>54</v>
      </c>
      <c r="B12" s="52" t="s">
        <v>90</v>
      </c>
      <c r="C12" s="53">
        <v>0</v>
      </c>
      <c r="D12" s="53">
        <v>0</v>
      </c>
      <c r="E12" s="53">
        <v>326357.22</v>
      </c>
      <c r="F12" s="53">
        <v>0</v>
      </c>
      <c r="G12" s="53">
        <v>0</v>
      </c>
      <c r="H12" s="47">
        <f aca="true" t="shared" si="0" ref="H12:H43">SUM(C12:G12)</f>
        <v>326357.22</v>
      </c>
    </row>
    <row r="13" spans="1:8" ht="15" customHeight="1">
      <c r="A13" s="46" t="s">
        <v>55</v>
      </c>
      <c r="B13" s="52" t="s">
        <v>91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47">
        <f t="shared" si="0"/>
        <v>0</v>
      </c>
    </row>
    <row r="14" spans="1:8" ht="15" customHeight="1">
      <c r="A14" s="46" t="s">
        <v>56</v>
      </c>
      <c r="B14" s="52" t="s">
        <v>92</v>
      </c>
      <c r="C14" s="53">
        <v>0</v>
      </c>
      <c r="D14" s="53">
        <v>0</v>
      </c>
      <c r="E14" s="53">
        <v>71300</v>
      </c>
      <c r="F14" s="53">
        <v>0</v>
      </c>
      <c r="G14" s="53">
        <v>0</v>
      </c>
      <c r="H14" s="47">
        <f t="shared" si="0"/>
        <v>71300</v>
      </c>
    </row>
    <row r="15" spans="1:8" ht="15" customHeight="1">
      <c r="A15" s="46" t="s">
        <v>57</v>
      </c>
      <c r="B15" s="52" t="s">
        <v>93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47">
        <f t="shared" si="0"/>
        <v>0</v>
      </c>
    </row>
    <row r="16" spans="1:8" ht="15" customHeight="1">
      <c r="A16" s="46" t="s">
        <v>58</v>
      </c>
      <c r="B16" s="52" t="s">
        <v>94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47">
        <f t="shared" si="0"/>
        <v>0</v>
      </c>
    </row>
    <row r="17" spans="1:8" ht="15" customHeight="1">
      <c r="A17" s="46" t="s">
        <v>59</v>
      </c>
      <c r="B17" s="52" t="s">
        <v>95</v>
      </c>
      <c r="C17" s="53">
        <v>0</v>
      </c>
      <c r="D17" s="53">
        <v>0</v>
      </c>
      <c r="E17" s="53">
        <v>424218.5</v>
      </c>
      <c r="F17" s="53">
        <v>0</v>
      </c>
      <c r="G17" s="53">
        <v>0</v>
      </c>
      <c r="H17" s="47">
        <f t="shared" si="0"/>
        <v>424218.5</v>
      </c>
    </row>
    <row r="18" spans="1:8" ht="15" customHeight="1">
      <c r="A18" s="46" t="s">
        <v>60</v>
      </c>
      <c r="B18" s="52" t="s">
        <v>96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47">
        <f t="shared" si="0"/>
        <v>0</v>
      </c>
    </row>
    <row r="19" spans="1:8" ht="15" customHeight="1">
      <c r="A19" s="46" t="s">
        <v>61</v>
      </c>
      <c r="B19" s="52" t="s">
        <v>97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47">
        <f t="shared" si="0"/>
        <v>0</v>
      </c>
    </row>
    <row r="20" spans="1:8" ht="15" customHeight="1">
      <c r="A20" s="46" t="s">
        <v>62</v>
      </c>
      <c r="B20" s="52" t="s">
        <v>98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47">
        <f t="shared" si="0"/>
        <v>0</v>
      </c>
    </row>
    <row r="21" spans="1:8" ht="15" customHeight="1">
      <c r="A21" s="46" t="s">
        <v>63</v>
      </c>
      <c r="B21" s="52" t="s">
        <v>100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47">
        <f t="shared" si="0"/>
        <v>0</v>
      </c>
    </row>
    <row r="22" spans="1:8" ht="15" customHeight="1">
      <c r="A22" s="46" t="s">
        <v>64</v>
      </c>
      <c r="B22" s="52" t="s">
        <v>101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47">
        <f t="shared" si="0"/>
        <v>0</v>
      </c>
    </row>
    <row r="23" spans="1:8" ht="15" customHeight="1">
      <c r="A23" s="46" t="s">
        <v>65</v>
      </c>
      <c r="B23" s="52" t="s">
        <v>102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47">
        <f t="shared" si="0"/>
        <v>0</v>
      </c>
    </row>
    <row r="24" spans="1:8" ht="15" customHeight="1">
      <c r="A24" s="46" t="s">
        <v>66</v>
      </c>
      <c r="B24" s="52" t="s">
        <v>103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47">
        <f t="shared" si="0"/>
        <v>0</v>
      </c>
    </row>
    <row r="25" spans="1:8" ht="15" customHeight="1">
      <c r="A25" s="46" t="s">
        <v>67</v>
      </c>
      <c r="B25" s="52" t="s">
        <v>104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47">
        <f t="shared" si="0"/>
        <v>0</v>
      </c>
    </row>
    <row r="26" spans="1:8" ht="15" customHeight="1">
      <c r="A26" s="46" t="s">
        <v>68</v>
      </c>
      <c r="B26" s="52" t="s">
        <v>105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47">
        <f t="shared" si="0"/>
        <v>0</v>
      </c>
    </row>
    <row r="27" spans="1:8" ht="15" customHeight="1">
      <c r="A27" s="46" t="s">
        <v>69</v>
      </c>
      <c r="B27" s="52" t="s">
        <v>106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47">
        <f t="shared" si="0"/>
        <v>0</v>
      </c>
    </row>
    <row r="28" spans="1:8" ht="15" customHeight="1">
      <c r="A28" s="46" t="s">
        <v>70</v>
      </c>
      <c r="B28" s="52" t="s">
        <v>107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47">
        <f t="shared" si="0"/>
        <v>0</v>
      </c>
    </row>
    <row r="29" spans="1:8" ht="15" customHeight="1">
      <c r="A29" s="46" t="s">
        <v>71</v>
      </c>
      <c r="B29" s="52" t="s">
        <v>108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47">
        <f t="shared" si="0"/>
        <v>0</v>
      </c>
    </row>
    <row r="30" spans="1:8" ht="15" customHeight="1">
      <c r="A30" s="46" t="s">
        <v>72</v>
      </c>
      <c r="B30" s="52" t="s">
        <v>109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47">
        <f t="shared" si="0"/>
        <v>0</v>
      </c>
    </row>
    <row r="31" spans="1:8" ht="15" customHeight="1">
      <c r="A31" s="46" t="s">
        <v>73</v>
      </c>
      <c r="B31" s="52" t="s">
        <v>110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47">
        <f t="shared" si="0"/>
        <v>0</v>
      </c>
    </row>
    <row r="32" spans="1:8" ht="15" customHeight="1">
      <c r="A32" s="46" t="s">
        <v>74</v>
      </c>
      <c r="B32" s="52" t="s">
        <v>111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47">
        <f t="shared" si="0"/>
        <v>0</v>
      </c>
    </row>
    <row r="33" spans="1:8" ht="15" customHeight="1">
      <c r="A33" s="46" t="s">
        <v>75</v>
      </c>
      <c r="B33" s="52" t="s">
        <v>112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47">
        <f t="shared" si="0"/>
        <v>0</v>
      </c>
    </row>
    <row r="34" spans="1:8" ht="15" customHeight="1">
      <c r="A34" s="46" t="s">
        <v>76</v>
      </c>
      <c r="B34" s="52" t="s">
        <v>113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47">
        <f t="shared" si="0"/>
        <v>0</v>
      </c>
    </row>
    <row r="35" spans="1:8" ht="15" customHeight="1">
      <c r="A35" s="46" t="s">
        <v>77</v>
      </c>
      <c r="B35" s="52" t="s">
        <v>114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47">
        <f t="shared" si="0"/>
        <v>0</v>
      </c>
    </row>
    <row r="36" spans="1:8" ht="15" customHeight="1">
      <c r="A36" s="46" t="s">
        <v>78</v>
      </c>
      <c r="B36" s="52" t="s">
        <v>115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47">
        <f t="shared" si="0"/>
        <v>0</v>
      </c>
    </row>
    <row r="37" spans="1:8" ht="15" customHeight="1">
      <c r="A37" s="46" t="s">
        <v>79</v>
      </c>
      <c r="B37" s="52" t="s">
        <v>116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47">
        <f t="shared" si="0"/>
        <v>0</v>
      </c>
    </row>
    <row r="38" spans="1:8" ht="15" customHeight="1">
      <c r="A38" s="46" t="s">
        <v>80</v>
      </c>
      <c r="B38" s="52" t="s">
        <v>117</v>
      </c>
      <c r="C38" s="53">
        <v>0</v>
      </c>
      <c r="D38" s="53">
        <v>0</v>
      </c>
      <c r="E38" s="53">
        <v>7200</v>
      </c>
      <c r="F38" s="53">
        <v>0</v>
      </c>
      <c r="G38" s="53">
        <v>0</v>
      </c>
      <c r="H38" s="47">
        <f t="shared" si="0"/>
        <v>7200</v>
      </c>
    </row>
    <row r="39" spans="1:8" ht="15" customHeight="1">
      <c r="A39" s="46" t="s">
        <v>81</v>
      </c>
      <c r="B39" s="52" t="s">
        <v>118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47">
        <f t="shared" si="0"/>
        <v>0</v>
      </c>
    </row>
    <row r="40" spans="1:8" ht="15" customHeight="1">
      <c r="A40" s="46" t="s">
        <v>84</v>
      </c>
      <c r="B40" s="52" t="s">
        <v>121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47">
        <f t="shared" si="0"/>
        <v>0</v>
      </c>
    </row>
    <row r="41" spans="1:8" ht="15" customHeight="1">
      <c r="A41" s="46" t="s">
        <v>85</v>
      </c>
      <c r="B41" s="52" t="s">
        <v>122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47">
        <f t="shared" si="0"/>
        <v>0</v>
      </c>
    </row>
    <row r="42" spans="1:8" ht="15" customHeight="1">
      <c r="A42" s="46" t="s">
        <v>86</v>
      </c>
      <c r="B42" s="52" t="s">
        <v>123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47">
        <f t="shared" si="0"/>
        <v>0</v>
      </c>
    </row>
    <row r="43" spans="1:8" ht="15" customHeight="1">
      <c r="A43" s="48" t="s">
        <v>88</v>
      </c>
      <c r="B43" s="54" t="s">
        <v>125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49">
        <f t="shared" si="0"/>
        <v>0</v>
      </c>
    </row>
    <row r="44" spans="1:8" ht="15" customHeight="1">
      <c r="A44" s="34" t="s">
        <v>10</v>
      </c>
      <c r="B44" s="35"/>
      <c r="C44" s="6">
        <f>SUM(C11:C43)</f>
        <v>0</v>
      </c>
      <c r="D44" s="6">
        <f>SUM(D11:D43)</f>
        <v>0</v>
      </c>
      <c r="E44" s="6">
        <f>SUM(E11:E43)</f>
        <v>829075.72</v>
      </c>
      <c r="F44" s="6">
        <f>SUM(F11:F43)</f>
        <v>0</v>
      </c>
      <c r="G44" s="6">
        <f>SUM(G11:G43)</f>
        <v>0</v>
      </c>
      <c r="H44" s="6">
        <f>SUM(H11:H43)</f>
        <v>829075.72</v>
      </c>
    </row>
    <row r="45" ht="12.75">
      <c r="A45" s="14" t="s">
        <v>126</v>
      </c>
    </row>
    <row r="46" ht="9.75" customHeight="1"/>
    <row r="47" spans="1:8" ht="12.75">
      <c r="A47" s="14" t="s">
        <v>11</v>
      </c>
      <c r="H47" s="8"/>
    </row>
    <row r="48" ht="12.75">
      <c r="A48" s="15" t="s">
        <v>34</v>
      </c>
    </row>
    <row r="49" ht="12.75">
      <c r="A49" s="15" t="s">
        <v>35</v>
      </c>
    </row>
    <row r="50" ht="12.75">
      <c r="A50" s="15" t="s">
        <v>36</v>
      </c>
    </row>
    <row r="51" ht="12.75">
      <c r="A51" s="15" t="s">
        <v>37</v>
      </c>
    </row>
    <row r="52" ht="12.75">
      <c r="A52" s="15" t="s">
        <v>38</v>
      </c>
    </row>
    <row r="53" ht="12.75">
      <c r="A53" s="15"/>
    </row>
    <row r="54" ht="12.75">
      <c r="B54" s="14"/>
    </row>
    <row r="55" ht="12.75">
      <c r="A55" s="15"/>
    </row>
  </sheetData>
  <sheetProtection/>
  <mergeCells count="5">
    <mergeCell ref="H9:H10"/>
    <mergeCell ref="A44:B44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51</v>
      </c>
    </row>
    <row r="6" ht="15.75">
      <c r="A6" s="11" t="s">
        <v>22</v>
      </c>
    </row>
    <row r="7" ht="12.75">
      <c r="A7" s="12" t="s">
        <v>1</v>
      </c>
    </row>
    <row r="8" spans="1:8" ht="12.75">
      <c r="A8" s="12"/>
      <c r="H8" s="16" t="s">
        <v>48</v>
      </c>
    </row>
    <row r="9" spans="1:8" s="10" customFormat="1" ht="12.75">
      <c r="A9" s="36" t="s">
        <v>2</v>
      </c>
      <c r="B9" s="38" t="s">
        <v>3</v>
      </c>
      <c r="C9" s="34" t="s">
        <v>15</v>
      </c>
      <c r="D9" s="43"/>
      <c r="E9" s="43"/>
      <c r="F9" s="43"/>
      <c r="G9" s="43"/>
      <c r="H9" s="36" t="s">
        <v>33</v>
      </c>
    </row>
    <row r="10" spans="1:8" s="10" customFormat="1" ht="12.75">
      <c r="A10" s="37"/>
      <c r="B10" s="39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9"/>
    </row>
    <row r="11" spans="1:8" ht="15" customHeight="1">
      <c r="A11" s="56" t="s">
        <v>73</v>
      </c>
      <c r="B11" s="3" t="s">
        <v>110</v>
      </c>
      <c r="C11" s="17">
        <v>0</v>
      </c>
      <c r="D11" s="17">
        <v>0</v>
      </c>
      <c r="E11" s="17">
        <v>0</v>
      </c>
      <c r="F11" s="17">
        <v>0</v>
      </c>
      <c r="G11" s="17">
        <v>241711.97</v>
      </c>
      <c r="H11" s="4">
        <f>SUM(C11:G11)</f>
        <v>241711.97</v>
      </c>
    </row>
    <row r="12" spans="1:8" ht="15" customHeight="1">
      <c r="A12" s="2"/>
      <c r="B12" s="3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">
        <f>SUM(C12:G12)</f>
        <v>0</v>
      </c>
    </row>
    <row r="13" spans="1:8" ht="12.75">
      <c r="A13" s="34" t="s">
        <v>10</v>
      </c>
      <c r="B13" s="35"/>
      <c r="C13" s="6">
        <f>SUM(C11:C12)</f>
        <v>0</v>
      </c>
      <c r="D13" s="6">
        <f>SUM(D11:D12)</f>
        <v>0</v>
      </c>
      <c r="E13" s="6">
        <f>SUM(E11:E12)</f>
        <v>0</v>
      </c>
      <c r="F13" s="6">
        <f>SUM(F11:F12)</f>
        <v>0</v>
      </c>
      <c r="G13" s="6">
        <f>SUM(G11:G12)</f>
        <v>241711.97</v>
      </c>
      <c r="H13" s="6">
        <f>SUM(H11:H12)</f>
        <v>241711.97</v>
      </c>
    </row>
    <row r="14" ht="12.75">
      <c r="A14" s="14" t="s">
        <v>126</v>
      </c>
    </row>
    <row r="15" ht="9" customHeight="1"/>
    <row r="16" ht="12.75">
      <c r="A16" s="14" t="s">
        <v>11</v>
      </c>
    </row>
    <row r="17" ht="12.75">
      <c r="A17" s="15" t="s">
        <v>34</v>
      </c>
    </row>
    <row r="18" ht="12.75">
      <c r="A18" s="15" t="s">
        <v>35</v>
      </c>
    </row>
    <row r="19" ht="12.75">
      <c r="A19" s="15" t="s">
        <v>36</v>
      </c>
    </row>
    <row r="20" ht="12.75">
      <c r="A20" s="15" t="s">
        <v>37</v>
      </c>
    </row>
    <row r="21" ht="12.75">
      <c r="A21" s="15" t="s">
        <v>38</v>
      </c>
    </row>
    <row r="22" ht="12.75">
      <c r="A22" s="15"/>
    </row>
    <row r="24" ht="12.75">
      <c r="A24" s="15"/>
    </row>
  </sheetData>
  <sheetProtection/>
  <mergeCells count="5">
    <mergeCell ref="H9:H10"/>
    <mergeCell ref="A13:B13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2017-04-11T20:32:46Z</dcterms:modified>
  <cp:category/>
  <cp:version/>
  <cp:contentType/>
  <cp:contentStatus/>
</cp:coreProperties>
</file>