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9975" activeTab="0"/>
  </bookViews>
  <sheets>
    <sheet name="RO" sheetId="1" r:id="rId1"/>
    <sheet name="RDR" sheetId="2" r:id="rId2"/>
    <sheet name="ROOC" sheetId="3" r:id="rId3"/>
    <sheet name="DYT" sheetId="4" r:id="rId4"/>
    <sheet name="I-TRIM" sheetId="5" state="hidden" r:id="rId5"/>
    <sheet name="I-TRIM." sheetId="6" state="hidden" r:id="rId6"/>
    <sheet name="I-TRIM.." sheetId="7" state="hidden" r:id="rId7"/>
    <sheet name="I-TRIM..." sheetId="8" state="hidden" r:id="rId8"/>
    <sheet name="II-TRIM" sheetId="9" state="hidden" r:id="rId9"/>
    <sheet name="II-TRIM." sheetId="10" state="hidden" r:id="rId10"/>
    <sheet name="II-TRIM.." sheetId="11" state="hidden" r:id="rId11"/>
    <sheet name="II-TRIM..." sheetId="12" state="hidden" r:id="rId12"/>
  </sheets>
  <definedNames>
    <definedName name="_xlnm.Print_Area" localSheetId="3">'DYT'!$B$2:$K$51</definedName>
    <definedName name="_xlnm.Print_Area" localSheetId="8">'II-TRIM'!$B$2:$K$51</definedName>
    <definedName name="_xlnm.Print_Area" localSheetId="9">'II-TRIM.'!$B$2:$K$51</definedName>
    <definedName name="_xlnm.Print_Area" localSheetId="10">'II-TRIM..'!$B$2:$K$51</definedName>
    <definedName name="_xlnm.Print_Area" localSheetId="11">'II-TRIM...'!$B$2:$K$51</definedName>
    <definedName name="_xlnm.Print_Area" localSheetId="4">'I-TRIM'!$B$2:$K$51</definedName>
    <definedName name="_xlnm.Print_Area" localSheetId="5">'I-TRIM.'!$B$2:$K$51</definedName>
    <definedName name="_xlnm.Print_Area" localSheetId="6">'I-TRIM..'!$B$2:$K$51</definedName>
    <definedName name="_xlnm.Print_Area" localSheetId="7">'I-TRIM...'!$B$2:$K$51</definedName>
    <definedName name="_xlnm.Print_Area" localSheetId="1">'RDR'!$B$2:$K$51</definedName>
    <definedName name="_xlnm.Print_Area" localSheetId="0">'RO'!$B$2:$K$51</definedName>
    <definedName name="_xlnm.Print_Area" localSheetId="2">'ROOC'!$B$2:$K$51</definedName>
  </definedNames>
  <calcPr fullCalcOnLoad="1"/>
</workbook>
</file>

<file path=xl/sharedStrings.xml><?xml version="1.0" encoding="utf-8"?>
<sst xmlns="http://schemas.openxmlformats.org/spreadsheetml/2006/main" count="624" uniqueCount="56">
  <si>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</si>
  <si>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</si>
  <si>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</si>
  <si>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</si>
  <si>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</si>
  <si>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007 Instituto Nacional de  Neurología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</si>
  <si>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</si>
  <si>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</si>
  <si>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</si>
  <si>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</si>
  <si>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</si>
  <si>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</si>
  <si>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</si>
  <si>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</si>
  <si>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</si>
  <si>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</si>
  <si>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</si>
  <si>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</si>
  <si>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</si>
  <si>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</si>
  <si>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</si>
  <si>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</si>
  <si>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</si>
  <si>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</si>
  <si>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</si>
  <si>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</si>
  <si>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</si>
  <si>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</si>
  <si>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</si>
  <si>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</si>
  <si>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</si>
  <si>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</si>
  <si>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</si>
  <si>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</si>
  <si>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</si>
  <si>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</si>
  <si>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</si>
  <si>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</si>
  <si>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</si>
  <si>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</si>
  <si>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</si>
  <si>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</si>
  <si>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</si>
  <si>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</si>
  <si>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INDICADORES</t>
  </si>
  <si>
    <t>SEGÚN FUENTE DE FINANCIAMIENTO 3: RECURSOS POR OPERACIONES OFICIALES DE CREDITO</t>
  </si>
  <si>
    <t>(COM/PIM)</t>
  </si>
  <si>
    <t>(DEV/PIM)</t>
  </si>
  <si>
    <t>(GIR/PIM)</t>
  </si>
  <si>
    <t>SALDO</t>
  </si>
  <si>
    <t>Fuente: Consulta Ejecución del Gasto Público - SIAF GERENCIAL - MEF al 27 de Mayo del 2011</t>
  </si>
  <si>
    <t>EJECUCION PRESUPUESTAL MENSUALIZADA DE GASTOS 
MINISTERIO DE SALUD 2011
AL MES: JUNIO</t>
  </si>
  <si>
    <t>COMPROMETIDO
ENE-JUN</t>
  </si>
  <si>
    <t>DEVENGADO
ENE-JUN</t>
  </si>
  <si>
    <t>GIRO
ENE-JUN</t>
  </si>
  <si>
    <t>Fuente: Consulta Ejecución del Gasto Público - SIAF GERENCIAL - MEF al 30 de Junio del 2011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</si>
</sst>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8"/>
      <color indexed="18"/>
      <name val="Arial Narrow"/>
      <family val="2"/>
    </font>
    <font>
      <b/>
      <sz val="12"/>
      <color indexed="8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" fontId="3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164" fontId="0" fillId="0" borderId="0" xfId="52" applyNumberFormat="1" applyFont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39" fillId="33" borderId="10" xfId="52" applyNumberFormat="1" applyFont="1" applyFill="1" applyBorder="1" applyAlignment="1">
      <alignment vertical="center"/>
    </xf>
    <xf numFmtId="164" fontId="39" fillId="33" borderId="11" xfId="52" applyNumberFormat="1" applyFont="1" applyFill="1" applyBorder="1" applyAlignment="1">
      <alignment vertical="center"/>
    </xf>
    <xf numFmtId="164" fontId="39" fillId="33" borderId="12" xfId="52" applyNumberFormat="1" applyFont="1" applyFill="1" applyBorder="1" applyAlignment="1">
      <alignment vertical="center"/>
    </xf>
    <xf numFmtId="164" fontId="40" fillId="33" borderId="13" xfId="52" applyNumberFormat="1" applyFont="1" applyFill="1" applyBorder="1" applyAlignment="1">
      <alignment vertical="center"/>
    </xf>
    <xf numFmtId="164" fontId="39" fillId="33" borderId="14" xfId="52" applyNumberFormat="1" applyFont="1" applyFill="1" applyBorder="1" applyAlignment="1">
      <alignment vertical="center"/>
    </xf>
    <xf numFmtId="3" fontId="39" fillId="33" borderId="10" xfId="52" applyNumberFormat="1" applyFont="1" applyFill="1" applyBorder="1" applyAlignment="1">
      <alignment vertical="center"/>
    </xf>
    <xf numFmtId="3" fontId="39" fillId="33" borderId="11" xfId="52" applyNumberFormat="1" applyFont="1" applyFill="1" applyBorder="1" applyAlignment="1">
      <alignment vertical="center"/>
    </xf>
    <xf numFmtId="3" fontId="39" fillId="33" borderId="12" xfId="52" applyNumberFormat="1" applyFont="1" applyFill="1" applyBorder="1" applyAlignment="1">
      <alignment vertical="center"/>
    </xf>
    <xf numFmtId="3" fontId="40" fillId="33" borderId="13" xfId="52" applyNumberFormat="1" applyFont="1" applyFill="1" applyBorder="1" applyAlignment="1">
      <alignment vertical="center"/>
    </xf>
    <xf numFmtId="3" fontId="27" fillId="34" borderId="15" xfId="0" applyNumberFormat="1" applyFont="1" applyFill="1" applyBorder="1" applyAlignment="1">
      <alignment horizontal="center" vertical="center" wrapText="1"/>
    </xf>
    <xf numFmtId="164" fontId="27" fillId="34" borderId="15" xfId="52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vertical="center"/>
    </xf>
    <xf numFmtId="41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41" fontId="23" fillId="0" borderId="12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horizontal="center" vertical="center" wrapText="1"/>
    </xf>
    <xf numFmtId="3" fontId="27" fillId="34" borderId="1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27" fillId="34" borderId="18" xfId="0" applyNumberFormat="1" applyFont="1" applyFill="1" applyBorder="1" applyAlignment="1">
      <alignment horizontal="center" vertical="center" wrapText="1"/>
    </xf>
    <xf numFmtId="3" fontId="27" fillId="34" borderId="15" xfId="0" applyNumberFormat="1" applyFont="1" applyFill="1" applyBorder="1" applyAlignment="1">
      <alignment horizontal="center" vertical="center"/>
    </xf>
    <xf numFmtId="3" fontId="27" fillId="34" borderId="18" xfId="0" applyNumberFormat="1" applyFont="1" applyFill="1" applyBorder="1" applyAlignment="1">
      <alignment horizontal="center" vertical="center"/>
    </xf>
    <xf numFmtId="3" fontId="27" fillId="34" borderId="19" xfId="0" applyNumberFormat="1" applyFont="1" applyFill="1" applyBorder="1" applyAlignment="1">
      <alignment horizontal="center" vertical="center"/>
    </xf>
    <xf numFmtId="3" fontId="27" fillId="34" borderId="20" xfId="0" applyNumberFormat="1" applyFont="1" applyFill="1" applyBorder="1" applyAlignment="1">
      <alignment horizontal="center" vertical="center"/>
    </xf>
    <xf numFmtId="3" fontId="39" fillId="0" borderId="21" xfId="0" applyNumberFormat="1" applyFont="1" applyBorder="1" applyAlignment="1">
      <alignment horizontal="right" vertical="center"/>
    </xf>
    <xf numFmtId="164" fontId="27" fillId="34" borderId="18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2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3" name="1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4" name="1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5" name="1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6" name="1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7" name="1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8" name="1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9" name="1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0" name="2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1" name="2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2" name="2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3" name="2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4" name="2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5" name="2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6" name="2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7" name="2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8" name="2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9" name="2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30" name="3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2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3" name="1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4" name="1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5" name="1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6" name="1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7" name="1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8" name="1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9" name="1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0" name="2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1" name="2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2" name="2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3" name="2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4" name="2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5" name="2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6" name="2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7" name="2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8" name="2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9" name="2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0" name="3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1" name="3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2" name="3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3" name="3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4" name="3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5" name="3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6" name="3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7" name="3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8" name="3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9" name="3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40" name="4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41" name="4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2" name="1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3" name="1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2" name="1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3" name="1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4" name="1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5" name="1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6" name="1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7" name="1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8" name="1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9" name="2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0" name="2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1" name="2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2" name="2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3" name="2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4" name="2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2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3" name="1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3" name="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4" name="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5" name="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6" name="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7" name="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8" name="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9" name="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0" name="1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1" name="1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2" name="1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3" name="1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4" name="1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5" name="15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6" name="16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7" name="17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8" name="18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19" name="19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0" name="20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1" name="2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1028700</xdr:colOff>
      <xdr:row>4</xdr:row>
      <xdr:rowOff>152400</xdr:rowOff>
    </xdr:to>
    <xdr:pic>
      <xdr:nvPicPr>
        <xdr:cNvPr id="22" name="2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3" name="23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4" name="24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1" name="1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1</xdr:col>
      <xdr:colOff>1028700</xdr:colOff>
      <xdr:row>6</xdr:row>
      <xdr:rowOff>28575</xdr:rowOff>
    </xdr:to>
    <xdr:pic>
      <xdr:nvPicPr>
        <xdr:cNvPr id="2" name="2 Imagen" descr="Logo MINSA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6670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K51"/>
  <sheetViews>
    <sheetView showGridLines="0" tabSelected="1" zoomScale="85" zoomScaleNormal="85" zoomScalePageLayoutView="0" workbookViewId="0" topLeftCell="A1">
      <selection activeCell="B51" sqref="B51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41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>
        <v>1068376747</v>
      </c>
      <c r="D14" s="9">
        <v>847338707</v>
      </c>
      <c r="E14" s="9">
        <f>+'I-TRIM'!E14+'II-TRIM'!E14</f>
        <v>343352366</v>
      </c>
      <c r="F14" s="9">
        <f>+'I-TRIM'!F14+'II-TRIM'!F14</f>
        <v>231659283</v>
      </c>
      <c r="G14" s="9">
        <f>+'I-TRIM'!G14+'II-TRIM'!G14</f>
        <v>202296095</v>
      </c>
      <c r="H14" s="15">
        <f>IF(ISERROR(+E14/D14)=TRUE,0,++E14/D14)</f>
        <v>0.40521265364548015</v>
      </c>
      <c r="I14" s="15">
        <f>IF(ISERROR(+F14/D14)=TRUE,0,++F14/D14)</f>
        <v>0.27339631848070406</v>
      </c>
      <c r="J14" s="15">
        <f>IF(ISERROR(+G14/D14)=TRUE,0,++G14/D14)</f>
        <v>0.2387428938732525</v>
      </c>
      <c r="K14" s="20">
        <f>IF(ISERROR(+D14-E14)=TRUE,0,++D14-E14)</f>
        <v>503986341</v>
      </c>
    </row>
    <row r="15" spans="2:11" ht="19.5" customHeight="1">
      <c r="B15" s="7" t="s">
        <v>4</v>
      </c>
      <c r="C15" s="10">
        <v>22404022</v>
      </c>
      <c r="D15" s="10">
        <v>25346753</v>
      </c>
      <c r="E15" s="10">
        <f>+'I-TRIM'!E15+'II-TRIM'!E15</f>
        <v>9837683</v>
      </c>
      <c r="F15" s="10">
        <f>+'I-TRIM'!F15+'II-TRIM'!F15</f>
        <v>9705739</v>
      </c>
      <c r="G15" s="10">
        <f>+'I-TRIM'!G15+'II-TRIM'!G15</f>
        <v>9646760</v>
      </c>
      <c r="H15" s="16">
        <f aca="true" t="shared" si="0" ref="H15:H48">IF(ISERROR(+E15/D15)=TRUE,0,++E15/D15)</f>
        <v>0.38812399363342515</v>
      </c>
      <c r="I15" s="16">
        <f aca="true" t="shared" si="1" ref="I15:I48">IF(ISERROR(+F15/D15)=TRUE,0,++F15/D15)</f>
        <v>0.38291843535146297</v>
      </c>
      <c r="J15" s="16">
        <f aca="true" t="shared" si="2" ref="J15:J48">IF(ISERROR(+G15/D15)=TRUE,0,++G15/D15)</f>
        <v>0.38059154953693675</v>
      </c>
      <c r="K15" s="21">
        <f aca="true" t="shared" si="3" ref="K15:K48">IF(ISERROR(+D15-E15)=TRUE,0,++D15-E15)</f>
        <v>15509070</v>
      </c>
    </row>
    <row r="16" spans="2:11" ht="19.5" customHeight="1">
      <c r="B16" s="7" t="s">
        <v>5</v>
      </c>
      <c r="C16" s="10">
        <v>32510857</v>
      </c>
      <c r="D16" s="10">
        <v>33835324</v>
      </c>
      <c r="E16" s="10">
        <f>+'I-TRIM'!E16+'II-TRIM'!E16</f>
        <v>12222437</v>
      </c>
      <c r="F16" s="10">
        <f>+'I-TRIM'!F16+'II-TRIM'!F16</f>
        <v>12148194</v>
      </c>
      <c r="G16" s="10">
        <f>+'I-TRIM'!G16+'II-TRIM'!G16</f>
        <v>11969277</v>
      </c>
      <c r="H16" s="16">
        <f t="shared" si="0"/>
        <v>0.3612330415396643</v>
      </c>
      <c r="I16" s="16">
        <f t="shared" si="1"/>
        <v>0.35903879625919943</v>
      </c>
      <c r="J16" s="16">
        <f t="shared" si="2"/>
        <v>0.35375092019216364</v>
      </c>
      <c r="K16" s="21">
        <f t="shared" si="3"/>
        <v>21612887</v>
      </c>
    </row>
    <row r="17" spans="2:11" ht="19.5" customHeight="1">
      <c r="B17" s="7" t="s">
        <v>6</v>
      </c>
      <c r="C17" s="10">
        <v>13001145</v>
      </c>
      <c r="D17" s="10">
        <v>16393373</v>
      </c>
      <c r="E17" s="10">
        <f>+'I-TRIM'!E17+'II-TRIM'!E17</f>
        <v>4557444</v>
      </c>
      <c r="F17" s="10">
        <f>+'I-TRIM'!F17+'II-TRIM'!F17</f>
        <v>4261911</v>
      </c>
      <c r="G17" s="10">
        <f>+'I-TRIM'!G17+'II-TRIM'!G17</f>
        <v>4220226</v>
      </c>
      <c r="H17" s="16">
        <f t="shared" si="0"/>
        <v>0.2780052646883591</v>
      </c>
      <c r="I17" s="16">
        <f t="shared" si="1"/>
        <v>0.25997767512518627</v>
      </c>
      <c r="J17" s="16">
        <f t="shared" si="2"/>
        <v>0.2574348793259325</v>
      </c>
      <c r="K17" s="21">
        <f t="shared" si="3"/>
        <v>11835929</v>
      </c>
    </row>
    <row r="18" spans="2:11" ht="19.5" customHeight="1">
      <c r="B18" s="7" t="s">
        <v>7</v>
      </c>
      <c r="C18" s="10">
        <v>75941010</v>
      </c>
      <c r="D18" s="10">
        <v>54017272</v>
      </c>
      <c r="E18" s="10">
        <f>+'I-TRIM'!E18+'II-TRIM'!E18</f>
        <v>9205964</v>
      </c>
      <c r="F18" s="10">
        <f>+'I-TRIM'!F18+'II-TRIM'!F18</f>
        <v>9139312</v>
      </c>
      <c r="G18" s="10">
        <f>+'I-TRIM'!G18+'II-TRIM'!G18</f>
        <v>9111869</v>
      </c>
      <c r="H18" s="16">
        <f t="shared" si="0"/>
        <v>0.17042630364598937</v>
      </c>
      <c r="I18" s="16">
        <f t="shared" si="1"/>
        <v>0.16919240201541463</v>
      </c>
      <c r="J18" s="16">
        <f t="shared" si="2"/>
        <v>0.1686843608096314</v>
      </c>
      <c r="K18" s="21">
        <f t="shared" si="3"/>
        <v>44811308</v>
      </c>
    </row>
    <row r="19" spans="2:11" ht="19.5" customHeight="1">
      <c r="B19" s="7" t="s">
        <v>8</v>
      </c>
      <c r="C19" s="10">
        <v>103790169</v>
      </c>
      <c r="D19" s="10">
        <v>113859809</v>
      </c>
      <c r="E19" s="10">
        <f>+'I-TRIM'!E19+'II-TRIM'!E19</f>
        <v>53545116</v>
      </c>
      <c r="F19" s="10">
        <f>+'I-TRIM'!F19+'II-TRIM'!F19</f>
        <v>49357135</v>
      </c>
      <c r="G19" s="10">
        <f>+'I-TRIM'!G19+'II-TRIM'!G19</f>
        <v>48899261</v>
      </c>
      <c r="H19" s="16">
        <f t="shared" si="0"/>
        <v>0.4702723153171634</v>
      </c>
      <c r="I19" s="16">
        <f t="shared" si="1"/>
        <v>0.43349040748873907</v>
      </c>
      <c r="J19" s="16">
        <f t="shared" si="2"/>
        <v>0.4294690236130644</v>
      </c>
      <c r="K19" s="21">
        <f t="shared" si="3"/>
        <v>60314693</v>
      </c>
    </row>
    <row r="20" spans="2:11" ht="19.5" customHeight="1">
      <c r="B20" s="7" t="s">
        <v>9</v>
      </c>
      <c r="C20" s="10">
        <v>68843001</v>
      </c>
      <c r="D20" s="10">
        <v>76584706</v>
      </c>
      <c r="E20" s="10">
        <f>+'I-TRIM'!E20+'II-TRIM'!E20</f>
        <v>36231850</v>
      </c>
      <c r="F20" s="10">
        <f>+'I-TRIM'!F20+'II-TRIM'!F20</f>
        <v>35048673</v>
      </c>
      <c r="G20" s="10">
        <f>+'I-TRIM'!G20+'II-TRIM'!G20</f>
        <v>34798658</v>
      </c>
      <c r="H20" s="16">
        <f t="shared" si="0"/>
        <v>0.47309511118316494</v>
      </c>
      <c r="I20" s="16">
        <f t="shared" si="1"/>
        <v>0.45764585164040456</v>
      </c>
      <c r="J20" s="16">
        <f t="shared" si="2"/>
        <v>0.4543812964431828</v>
      </c>
      <c r="K20" s="21">
        <f t="shared" si="3"/>
        <v>40352856</v>
      </c>
    </row>
    <row r="21" spans="2:11" ht="19.5" customHeight="1">
      <c r="B21" s="7" t="s">
        <v>10</v>
      </c>
      <c r="C21" s="10">
        <v>72758458</v>
      </c>
      <c r="D21" s="10">
        <v>81432396</v>
      </c>
      <c r="E21" s="10">
        <f>+'I-TRIM'!E21+'II-TRIM'!E21</f>
        <v>30966570</v>
      </c>
      <c r="F21" s="10">
        <f>+'I-TRIM'!F21+'II-TRIM'!F21</f>
        <v>30651253</v>
      </c>
      <c r="G21" s="10">
        <f>+'I-TRIM'!G21+'II-TRIM'!G21</f>
        <v>30335888</v>
      </c>
      <c r="H21" s="16">
        <f t="shared" si="0"/>
        <v>0.3802733496875126</v>
      </c>
      <c r="I21" s="16">
        <f t="shared" si="1"/>
        <v>0.3764012175203589</v>
      </c>
      <c r="J21" s="16">
        <f t="shared" si="2"/>
        <v>0.37252849590720627</v>
      </c>
      <c r="K21" s="21">
        <f t="shared" si="3"/>
        <v>50465826</v>
      </c>
    </row>
    <row r="22" spans="2:11" ht="19.5" customHeight="1">
      <c r="B22" s="7" t="s">
        <v>11</v>
      </c>
      <c r="C22" s="10">
        <v>79123870</v>
      </c>
      <c r="D22" s="10">
        <v>89740122</v>
      </c>
      <c r="E22" s="10">
        <f>+'I-TRIM'!E22+'II-TRIM'!E22</f>
        <v>44091470</v>
      </c>
      <c r="F22" s="10">
        <f>+'I-TRIM'!F22+'II-TRIM'!F22</f>
        <v>37410985</v>
      </c>
      <c r="G22" s="10">
        <f>+'I-TRIM'!G22+'II-TRIM'!G22</f>
        <v>37024743</v>
      </c>
      <c r="H22" s="16">
        <f t="shared" si="0"/>
        <v>0.491323936466233</v>
      </c>
      <c r="I22" s="16">
        <f t="shared" si="1"/>
        <v>0.41688136996292474</v>
      </c>
      <c r="J22" s="16">
        <f t="shared" si="2"/>
        <v>0.41257736422511215</v>
      </c>
      <c r="K22" s="21">
        <f t="shared" si="3"/>
        <v>45648652</v>
      </c>
    </row>
    <row r="23" spans="2:11" ht="19.5" customHeight="1">
      <c r="B23" s="7" t="s">
        <v>12</v>
      </c>
      <c r="C23" s="10">
        <v>23587995</v>
      </c>
      <c r="D23" s="10">
        <v>25921820</v>
      </c>
      <c r="E23" s="10">
        <f>+'I-TRIM'!E23+'II-TRIM'!E23</f>
        <v>10376058</v>
      </c>
      <c r="F23" s="10">
        <f>+'I-TRIM'!F23+'II-TRIM'!F23</f>
        <v>10199261</v>
      </c>
      <c r="G23" s="10">
        <f>+'I-TRIM'!G23+'II-TRIM'!G23</f>
        <v>10138902</v>
      </c>
      <c r="H23" s="16">
        <f t="shared" si="0"/>
        <v>0.40028277335464874</v>
      </c>
      <c r="I23" s="16">
        <f t="shared" si="1"/>
        <v>0.39346238034212105</v>
      </c>
      <c r="J23" s="16">
        <f t="shared" si="2"/>
        <v>0.39113387871684935</v>
      </c>
      <c r="K23" s="21">
        <f t="shared" si="3"/>
        <v>15545762</v>
      </c>
    </row>
    <row r="24" spans="2:11" ht="19.5" customHeight="1">
      <c r="B24" s="7" t="s">
        <v>13</v>
      </c>
      <c r="C24" s="10">
        <v>45442532</v>
      </c>
      <c r="D24" s="10">
        <v>51424895</v>
      </c>
      <c r="E24" s="10">
        <f>+'I-TRIM'!E24+'II-TRIM'!E24</f>
        <v>23017058</v>
      </c>
      <c r="F24" s="10">
        <f>+'I-TRIM'!F24+'II-TRIM'!F24</f>
        <v>20417975</v>
      </c>
      <c r="G24" s="10">
        <f>+'I-TRIM'!G24+'II-TRIM'!G24</f>
        <v>19510649</v>
      </c>
      <c r="H24" s="16">
        <f t="shared" si="0"/>
        <v>0.44758590173105844</v>
      </c>
      <c r="I24" s="16">
        <f t="shared" si="1"/>
        <v>0.39704456372735425</v>
      </c>
      <c r="J24" s="16">
        <f t="shared" si="2"/>
        <v>0.37940085244704924</v>
      </c>
      <c r="K24" s="21">
        <f t="shared" si="3"/>
        <v>28407837</v>
      </c>
    </row>
    <row r="25" spans="2:11" ht="19.5" customHeight="1">
      <c r="B25" s="7" t="s">
        <v>14</v>
      </c>
      <c r="C25" s="10">
        <v>79437129</v>
      </c>
      <c r="D25" s="10">
        <v>90217957</v>
      </c>
      <c r="E25" s="10">
        <f>+'I-TRIM'!E25+'II-TRIM'!E25</f>
        <v>35447138</v>
      </c>
      <c r="F25" s="10">
        <f>+'I-TRIM'!F25+'II-TRIM'!F25</f>
        <v>35320853</v>
      </c>
      <c r="G25" s="10">
        <f>+'I-TRIM'!G25+'II-TRIM'!G25</f>
        <v>35092565</v>
      </c>
      <c r="H25" s="16">
        <f t="shared" si="0"/>
        <v>0.3929055720027001</v>
      </c>
      <c r="I25" s="16">
        <f t="shared" si="1"/>
        <v>0.3915057952376377</v>
      </c>
      <c r="J25" s="16">
        <f t="shared" si="2"/>
        <v>0.38897538989937447</v>
      </c>
      <c r="K25" s="21">
        <f t="shared" si="3"/>
        <v>54770819</v>
      </c>
    </row>
    <row r="26" spans="2:11" ht="19.5" customHeight="1">
      <c r="B26" s="7" t="s">
        <v>15</v>
      </c>
      <c r="C26" s="10">
        <v>28147185</v>
      </c>
      <c r="D26" s="10">
        <v>36665330</v>
      </c>
      <c r="E26" s="10">
        <f>+'I-TRIM'!E26+'II-TRIM'!E26</f>
        <v>10724841</v>
      </c>
      <c r="F26" s="10">
        <f>+'I-TRIM'!F26+'II-TRIM'!F26</f>
        <v>10025279</v>
      </c>
      <c r="G26" s="10">
        <f>+'I-TRIM'!G26+'II-TRIM'!G26</f>
        <v>10012077</v>
      </c>
      <c r="H26" s="16">
        <f t="shared" si="0"/>
        <v>0.2925063268215505</v>
      </c>
      <c r="I26" s="16">
        <f t="shared" si="1"/>
        <v>0.27342666764488416</v>
      </c>
      <c r="J26" s="16">
        <f t="shared" si="2"/>
        <v>0.2730665999733263</v>
      </c>
      <c r="K26" s="21">
        <f t="shared" si="3"/>
        <v>25940489</v>
      </c>
    </row>
    <row r="27" spans="2:11" ht="19.5" customHeight="1">
      <c r="B27" s="7" t="s">
        <v>16</v>
      </c>
      <c r="C27" s="10">
        <v>70490717</v>
      </c>
      <c r="D27" s="10">
        <v>77808281</v>
      </c>
      <c r="E27" s="10">
        <f>+'I-TRIM'!E27+'II-TRIM'!E27</f>
        <v>34017685</v>
      </c>
      <c r="F27" s="10">
        <f>+'I-TRIM'!F27+'II-TRIM'!F27</f>
        <v>31447248</v>
      </c>
      <c r="G27" s="10">
        <f>+'I-TRIM'!G27+'II-TRIM'!G27</f>
        <v>31422011</v>
      </c>
      <c r="H27" s="16">
        <f t="shared" si="0"/>
        <v>0.43719877322569306</v>
      </c>
      <c r="I27" s="16">
        <f t="shared" si="1"/>
        <v>0.40416325352310506</v>
      </c>
      <c r="J27" s="16">
        <f t="shared" si="2"/>
        <v>0.403838905013208</v>
      </c>
      <c r="K27" s="21">
        <f t="shared" si="3"/>
        <v>43790596</v>
      </c>
    </row>
    <row r="28" spans="2:11" ht="19.5" customHeight="1">
      <c r="B28" s="7" t="s">
        <v>17</v>
      </c>
      <c r="C28" s="10">
        <v>20687890</v>
      </c>
      <c r="D28" s="10">
        <v>21860849</v>
      </c>
      <c r="E28" s="10">
        <f>+'I-TRIM'!E28+'II-TRIM'!E28</f>
        <v>8187159</v>
      </c>
      <c r="F28" s="10">
        <f>+'I-TRIM'!F28+'II-TRIM'!F28</f>
        <v>7974578</v>
      </c>
      <c r="G28" s="10">
        <f>+'I-TRIM'!G28+'II-TRIM'!G28</f>
        <v>7901002</v>
      </c>
      <c r="H28" s="16">
        <f t="shared" si="0"/>
        <v>0.37451239885514054</v>
      </c>
      <c r="I28" s="16">
        <f t="shared" si="1"/>
        <v>0.3647881196196909</v>
      </c>
      <c r="J28" s="16">
        <f t="shared" si="2"/>
        <v>0.3614224680843823</v>
      </c>
      <c r="K28" s="21">
        <f t="shared" si="3"/>
        <v>13673690</v>
      </c>
    </row>
    <row r="29" spans="2:11" ht="19.5" customHeight="1">
      <c r="B29" s="7" t="s">
        <v>18</v>
      </c>
      <c r="C29" s="10">
        <v>91063112</v>
      </c>
      <c r="D29" s="10">
        <v>104149939</v>
      </c>
      <c r="E29" s="10">
        <f>+'I-TRIM'!E29+'II-TRIM'!E29</f>
        <v>48528078</v>
      </c>
      <c r="F29" s="10">
        <f>+'I-TRIM'!F29+'II-TRIM'!F29</f>
        <v>45587647</v>
      </c>
      <c r="G29" s="10">
        <f>+'I-TRIM'!G29+'II-TRIM'!G29</f>
        <v>45280180</v>
      </c>
      <c r="H29" s="16">
        <f t="shared" si="0"/>
        <v>0.4659443727566657</v>
      </c>
      <c r="I29" s="16">
        <f t="shared" si="1"/>
        <v>0.43771170139619575</v>
      </c>
      <c r="J29" s="16">
        <f t="shared" si="2"/>
        <v>0.4347595441222486</v>
      </c>
      <c r="K29" s="21">
        <f t="shared" si="3"/>
        <v>55621861</v>
      </c>
    </row>
    <row r="30" spans="2:11" ht="19.5" customHeight="1">
      <c r="B30" s="7" t="s">
        <v>19</v>
      </c>
      <c r="C30" s="10">
        <v>116770800</v>
      </c>
      <c r="D30" s="10">
        <v>111899471</v>
      </c>
      <c r="E30" s="10">
        <f>+'I-TRIM'!E30+'II-TRIM'!E30</f>
        <v>51788011</v>
      </c>
      <c r="F30" s="10">
        <f>+'I-TRIM'!F30+'II-TRIM'!F30</f>
        <v>45434386</v>
      </c>
      <c r="G30" s="10">
        <f>+'I-TRIM'!G30+'II-TRIM'!G30</f>
        <v>43771027</v>
      </c>
      <c r="H30" s="16">
        <f t="shared" si="0"/>
        <v>0.4628083630529406</v>
      </c>
      <c r="I30" s="16">
        <f t="shared" si="1"/>
        <v>0.4060286040136865</v>
      </c>
      <c r="J30" s="16">
        <f t="shared" si="2"/>
        <v>0.3911638420524794</v>
      </c>
      <c r="K30" s="21">
        <f t="shared" si="3"/>
        <v>60111460</v>
      </c>
    </row>
    <row r="31" spans="2:11" ht="19.5" customHeight="1">
      <c r="B31" s="7" t="s">
        <v>20</v>
      </c>
      <c r="C31" s="10">
        <v>50912968</v>
      </c>
      <c r="D31" s="10">
        <v>55260432</v>
      </c>
      <c r="E31" s="10">
        <f>+'I-TRIM'!E31+'II-TRIM'!E31</f>
        <v>43059998</v>
      </c>
      <c r="F31" s="10">
        <f>+'I-TRIM'!F31+'II-TRIM'!F31</f>
        <v>25132316</v>
      </c>
      <c r="G31" s="10">
        <f>+'I-TRIM'!G31+'II-TRIM'!G31</f>
        <v>24474917</v>
      </c>
      <c r="H31" s="16">
        <f t="shared" si="0"/>
        <v>0.7792193517415861</v>
      </c>
      <c r="I31" s="16">
        <f t="shared" si="1"/>
        <v>0.4547976751249429</v>
      </c>
      <c r="J31" s="16">
        <f t="shared" si="2"/>
        <v>0.4429012968990181</v>
      </c>
      <c r="K31" s="21">
        <f t="shared" si="3"/>
        <v>12200434</v>
      </c>
    </row>
    <row r="32" spans="2:11" ht="19.5" customHeight="1">
      <c r="B32" s="7" t="s">
        <v>21</v>
      </c>
      <c r="C32" s="10">
        <v>31199623</v>
      </c>
      <c r="D32" s="10">
        <v>33587167</v>
      </c>
      <c r="E32" s="10">
        <f>+'I-TRIM'!E32+'II-TRIM'!E32</f>
        <v>13438270</v>
      </c>
      <c r="F32" s="10">
        <f>+'I-TRIM'!F32+'II-TRIM'!F32</f>
        <v>13063586</v>
      </c>
      <c r="G32" s="10">
        <f>+'I-TRIM'!G32+'II-TRIM'!G32</f>
        <v>12954636</v>
      </c>
      <c r="H32" s="16">
        <f t="shared" si="0"/>
        <v>0.4001013244135774</v>
      </c>
      <c r="I32" s="16">
        <f t="shared" si="1"/>
        <v>0.3889457541923676</v>
      </c>
      <c r="J32" s="16">
        <f t="shared" si="2"/>
        <v>0.3857019557499446</v>
      </c>
      <c r="K32" s="21">
        <f t="shared" si="3"/>
        <v>20148897</v>
      </c>
    </row>
    <row r="33" spans="2:11" ht="19.5" customHeight="1">
      <c r="B33" s="7" t="s">
        <v>22</v>
      </c>
      <c r="C33" s="10">
        <v>29383893</v>
      </c>
      <c r="D33" s="10">
        <v>30567220</v>
      </c>
      <c r="E33" s="10">
        <f>+'I-TRIM'!E33+'II-TRIM'!E33</f>
        <v>14223694</v>
      </c>
      <c r="F33" s="10">
        <f>+'I-TRIM'!F33+'II-TRIM'!F33</f>
        <v>13378570</v>
      </c>
      <c r="G33" s="10">
        <f>+'I-TRIM'!G33+'II-TRIM'!G33</f>
        <v>13371402</v>
      </c>
      <c r="H33" s="16">
        <f t="shared" si="0"/>
        <v>0.46532507699424414</v>
      </c>
      <c r="I33" s="16">
        <f t="shared" si="1"/>
        <v>0.4376770278749589</v>
      </c>
      <c r="J33" s="16">
        <f t="shared" si="2"/>
        <v>0.4374425283031954</v>
      </c>
      <c r="K33" s="21">
        <f t="shared" si="3"/>
        <v>16343526</v>
      </c>
    </row>
    <row r="34" spans="2:11" ht="19.5" customHeight="1">
      <c r="B34" s="7" t="s">
        <v>23</v>
      </c>
      <c r="C34" s="10">
        <v>37230176</v>
      </c>
      <c r="D34" s="10">
        <v>40481330</v>
      </c>
      <c r="E34" s="10">
        <f>+'I-TRIM'!E34+'II-TRIM'!E34</f>
        <v>17221886</v>
      </c>
      <c r="F34" s="10">
        <f>+'I-TRIM'!F34+'II-TRIM'!F34</f>
        <v>17036691</v>
      </c>
      <c r="G34" s="10">
        <f>+'I-TRIM'!G34+'II-TRIM'!G34</f>
        <v>16913485</v>
      </c>
      <c r="H34" s="16">
        <f t="shared" si="0"/>
        <v>0.4254278700823318</v>
      </c>
      <c r="I34" s="16">
        <f t="shared" si="1"/>
        <v>0.4208530450951093</v>
      </c>
      <c r="J34" s="16">
        <f t="shared" si="2"/>
        <v>0.417809518610184</v>
      </c>
      <c r="K34" s="21">
        <f t="shared" si="3"/>
        <v>23259444</v>
      </c>
    </row>
    <row r="35" spans="2:11" ht="19.5" customHeight="1">
      <c r="B35" s="7" t="s">
        <v>24</v>
      </c>
      <c r="C35" s="10">
        <v>54153322</v>
      </c>
      <c r="D35" s="10">
        <v>63288856</v>
      </c>
      <c r="E35" s="10">
        <f>+'I-TRIM'!E35+'II-TRIM'!E35</f>
        <v>26112411</v>
      </c>
      <c r="F35" s="10">
        <f>+'I-TRIM'!F35+'II-TRIM'!F35</f>
        <v>24817720</v>
      </c>
      <c r="G35" s="10">
        <f>+'I-TRIM'!G35+'II-TRIM'!G35</f>
        <v>24362886</v>
      </c>
      <c r="H35" s="16">
        <f t="shared" si="0"/>
        <v>0.41259097810205325</v>
      </c>
      <c r="I35" s="16">
        <f t="shared" si="1"/>
        <v>0.39213412231688943</v>
      </c>
      <c r="J35" s="16">
        <f t="shared" si="2"/>
        <v>0.3849474858575418</v>
      </c>
      <c r="K35" s="21">
        <f t="shared" si="3"/>
        <v>37176445</v>
      </c>
    </row>
    <row r="36" spans="2:11" ht="19.5" customHeight="1">
      <c r="B36" s="7" t="s">
        <v>25</v>
      </c>
      <c r="C36" s="10">
        <v>31368620</v>
      </c>
      <c r="D36" s="10">
        <v>36872505</v>
      </c>
      <c r="E36" s="10">
        <f>+'I-TRIM'!E36+'II-TRIM'!E36</f>
        <v>14974442</v>
      </c>
      <c r="F36" s="10">
        <f>+'I-TRIM'!F36+'II-TRIM'!F36</f>
        <v>14946736</v>
      </c>
      <c r="G36" s="10">
        <f>+'I-TRIM'!G36+'II-TRIM'!G36</f>
        <v>14907810</v>
      </c>
      <c r="H36" s="16">
        <f t="shared" si="0"/>
        <v>0.40611404080086233</v>
      </c>
      <c r="I36" s="16">
        <f t="shared" si="1"/>
        <v>0.4053626408078323</v>
      </c>
      <c r="J36" s="16">
        <f t="shared" si="2"/>
        <v>0.4043069490396706</v>
      </c>
      <c r="K36" s="21">
        <f t="shared" si="3"/>
        <v>21898063</v>
      </c>
    </row>
    <row r="37" spans="2:11" ht="19.5" customHeight="1">
      <c r="B37" s="7" t="s">
        <v>26</v>
      </c>
      <c r="C37" s="10">
        <v>12363087</v>
      </c>
      <c r="D37" s="10">
        <v>14583270</v>
      </c>
      <c r="E37" s="10">
        <f>+'I-TRIM'!E37+'II-TRIM'!E37</f>
        <v>6839477</v>
      </c>
      <c r="F37" s="10">
        <f>+'I-TRIM'!F37+'II-TRIM'!F37</f>
        <v>5470385</v>
      </c>
      <c r="G37" s="10">
        <f>+'I-TRIM'!G37+'II-TRIM'!G37</f>
        <v>5407455</v>
      </c>
      <c r="H37" s="16">
        <f t="shared" si="0"/>
        <v>0.46899474534860836</v>
      </c>
      <c r="I37" s="16">
        <f t="shared" si="1"/>
        <v>0.37511374335111397</v>
      </c>
      <c r="J37" s="16">
        <f t="shared" si="2"/>
        <v>0.3707985246107354</v>
      </c>
      <c r="K37" s="21">
        <f t="shared" si="3"/>
        <v>7743793</v>
      </c>
    </row>
    <row r="38" spans="2:11" ht="19.5" customHeight="1">
      <c r="B38" s="7" t="s">
        <v>27</v>
      </c>
      <c r="C38" s="10">
        <v>31153248</v>
      </c>
      <c r="D38" s="10">
        <v>35883317</v>
      </c>
      <c r="E38" s="10">
        <f>+'I-TRIM'!E38+'II-TRIM'!E38</f>
        <v>17354222</v>
      </c>
      <c r="F38" s="10">
        <f>+'I-TRIM'!F38+'II-TRIM'!F38</f>
        <v>16678596</v>
      </c>
      <c r="G38" s="10">
        <f>+'I-TRIM'!G38+'II-TRIM'!G38</f>
        <v>16606997</v>
      </c>
      <c r="H38" s="16">
        <f t="shared" si="0"/>
        <v>0.4836292586886547</v>
      </c>
      <c r="I38" s="16">
        <f t="shared" si="1"/>
        <v>0.4648008432442296</v>
      </c>
      <c r="J38" s="16">
        <f t="shared" si="2"/>
        <v>0.46280551488592875</v>
      </c>
      <c r="K38" s="21">
        <f t="shared" si="3"/>
        <v>18529095</v>
      </c>
    </row>
    <row r="39" spans="2:11" ht="19.5" customHeight="1">
      <c r="B39" s="7" t="s">
        <v>28</v>
      </c>
      <c r="C39" s="10">
        <v>38636876</v>
      </c>
      <c r="D39" s="10">
        <v>43488903</v>
      </c>
      <c r="E39" s="10">
        <f>+'I-TRIM'!E39+'II-TRIM'!E39</f>
        <v>19786966</v>
      </c>
      <c r="F39" s="10">
        <f>+'I-TRIM'!F39+'II-TRIM'!F39</f>
        <v>16697229</v>
      </c>
      <c r="G39" s="10">
        <f>+'I-TRIM'!G39+'II-TRIM'!G39</f>
        <v>16232047</v>
      </c>
      <c r="H39" s="16">
        <f t="shared" si="0"/>
        <v>0.4549888508339702</v>
      </c>
      <c r="I39" s="16">
        <f t="shared" si="1"/>
        <v>0.38394228982966067</v>
      </c>
      <c r="J39" s="16">
        <f t="shared" si="2"/>
        <v>0.37324572201786743</v>
      </c>
      <c r="K39" s="21">
        <f t="shared" si="3"/>
        <v>23701937</v>
      </c>
    </row>
    <row r="40" spans="2:11" ht="19.5" customHeight="1">
      <c r="B40" s="7" t="s">
        <v>29</v>
      </c>
      <c r="C40" s="10">
        <v>38738792</v>
      </c>
      <c r="D40" s="10">
        <v>41795631</v>
      </c>
      <c r="E40" s="10">
        <f>+'I-TRIM'!E40+'II-TRIM'!E40</f>
        <v>20017117</v>
      </c>
      <c r="F40" s="10">
        <f>+'I-TRIM'!F40+'II-TRIM'!F40</f>
        <v>19872763</v>
      </c>
      <c r="G40" s="10">
        <f>+'I-TRIM'!G40+'II-TRIM'!G40</f>
        <v>19810355</v>
      </c>
      <c r="H40" s="16">
        <f t="shared" si="0"/>
        <v>0.47892845546463936</v>
      </c>
      <c r="I40" s="16">
        <f t="shared" si="1"/>
        <v>0.47547464949147433</v>
      </c>
      <c r="J40" s="16">
        <f t="shared" si="2"/>
        <v>0.4739814790689486</v>
      </c>
      <c r="K40" s="21">
        <f t="shared" si="3"/>
        <v>21778514</v>
      </c>
    </row>
    <row r="41" spans="2:11" ht="19.5" customHeight="1">
      <c r="B41" s="7" t="s">
        <v>30</v>
      </c>
      <c r="C41" s="10">
        <v>25074077</v>
      </c>
      <c r="D41" s="10">
        <v>26633821</v>
      </c>
      <c r="E41" s="10">
        <f>+'I-TRIM'!E41+'II-TRIM'!E41</f>
        <v>13176859</v>
      </c>
      <c r="F41" s="10">
        <f>+'I-TRIM'!F41+'II-TRIM'!F41</f>
        <v>13124313</v>
      </c>
      <c r="G41" s="10">
        <f>+'I-TRIM'!G41+'II-TRIM'!G41</f>
        <v>13119011</v>
      </c>
      <c r="H41" s="16">
        <f t="shared" si="0"/>
        <v>0.49474159190301686</v>
      </c>
      <c r="I41" s="16">
        <f t="shared" si="1"/>
        <v>0.49276868685120323</v>
      </c>
      <c r="J41" s="16">
        <f t="shared" si="2"/>
        <v>0.4925696166539529</v>
      </c>
      <c r="K41" s="21">
        <f t="shared" si="3"/>
        <v>13456962</v>
      </c>
    </row>
    <row r="42" spans="2:11" ht="19.5" customHeight="1">
      <c r="B42" s="7" t="s">
        <v>31</v>
      </c>
      <c r="C42" s="10">
        <v>36858661</v>
      </c>
      <c r="D42" s="10">
        <v>42142392</v>
      </c>
      <c r="E42" s="10">
        <f>+'I-TRIM'!E42+'II-TRIM'!E42</f>
        <v>18569805</v>
      </c>
      <c r="F42" s="10">
        <f>+'I-TRIM'!F42+'II-TRIM'!F42</f>
        <v>18449077</v>
      </c>
      <c r="G42" s="10">
        <f>+'I-TRIM'!G42+'II-TRIM'!G42</f>
        <v>18449037</v>
      </c>
      <c r="H42" s="16">
        <f t="shared" si="0"/>
        <v>0.44064430419611683</v>
      </c>
      <c r="I42" s="16">
        <f t="shared" si="1"/>
        <v>0.43777954037350325</v>
      </c>
      <c r="J42" s="16">
        <f t="shared" si="2"/>
        <v>0.4377785912104847</v>
      </c>
      <c r="K42" s="21">
        <f t="shared" si="3"/>
        <v>23572587</v>
      </c>
    </row>
    <row r="43" spans="2:11" ht="19.5" customHeight="1">
      <c r="B43" s="7" t="s">
        <v>32</v>
      </c>
      <c r="C43" s="10">
        <v>34584209</v>
      </c>
      <c r="D43" s="10">
        <v>41376696</v>
      </c>
      <c r="E43" s="10">
        <f>+'I-TRIM'!E43+'II-TRIM'!E43</f>
        <v>17917303</v>
      </c>
      <c r="F43" s="10">
        <f>+'I-TRIM'!F43+'II-TRIM'!F43</f>
        <v>17883749</v>
      </c>
      <c r="G43" s="10">
        <f>+'I-TRIM'!G43+'II-TRIM'!G43</f>
        <v>17546091</v>
      </c>
      <c r="H43" s="16">
        <f t="shared" si="0"/>
        <v>0.4330288479292788</v>
      </c>
      <c r="I43" s="16">
        <f t="shared" si="1"/>
        <v>0.43221790836078355</v>
      </c>
      <c r="J43" s="16">
        <f t="shared" si="2"/>
        <v>0.42405732444175825</v>
      </c>
      <c r="K43" s="21">
        <f t="shared" si="3"/>
        <v>23459393</v>
      </c>
    </row>
    <row r="44" spans="2:11" ht="19.5" customHeight="1">
      <c r="B44" s="7" t="s">
        <v>33</v>
      </c>
      <c r="C44" s="10">
        <v>20059740</v>
      </c>
      <c r="D44" s="10">
        <v>24959387</v>
      </c>
      <c r="E44" s="10">
        <f>+'I-TRIM'!E44+'II-TRIM'!E44</f>
        <v>12866659</v>
      </c>
      <c r="F44" s="10">
        <f>+'I-TRIM'!F44+'II-TRIM'!F44</f>
        <v>11941635</v>
      </c>
      <c r="G44" s="10">
        <f>+'I-TRIM'!G44+'II-TRIM'!G44</f>
        <v>11889578</v>
      </c>
      <c r="H44" s="16">
        <f t="shared" si="0"/>
        <v>0.5155038062433184</v>
      </c>
      <c r="I44" s="16">
        <f t="shared" si="1"/>
        <v>0.478442639636943</v>
      </c>
      <c r="J44" s="16">
        <f t="shared" si="2"/>
        <v>0.47635697142722294</v>
      </c>
      <c r="K44" s="21">
        <f t="shared" si="3"/>
        <v>12092728</v>
      </c>
    </row>
    <row r="45" spans="2:11" ht="19.5" customHeight="1">
      <c r="B45" s="7" t="s">
        <v>34</v>
      </c>
      <c r="C45" s="10">
        <v>19438333</v>
      </c>
      <c r="D45" s="10">
        <v>23710440</v>
      </c>
      <c r="E45" s="10">
        <f>+'I-TRIM'!E45+'II-TRIM'!E45</f>
        <v>12178709</v>
      </c>
      <c r="F45" s="10">
        <f>+'I-TRIM'!F45+'II-TRIM'!F45</f>
        <v>12061187</v>
      </c>
      <c r="G45" s="10">
        <f>+'I-TRIM'!G45+'II-TRIM'!G45</f>
        <v>12046833</v>
      </c>
      <c r="H45" s="16">
        <f t="shared" si="0"/>
        <v>0.5136433149279389</v>
      </c>
      <c r="I45" s="16">
        <f t="shared" si="1"/>
        <v>0.5086867641427152</v>
      </c>
      <c r="J45" s="16">
        <f t="shared" si="2"/>
        <v>0.5080813768112274</v>
      </c>
      <c r="K45" s="21">
        <f t="shared" si="3"/>
        <v>11531731</v>
      </c>
    </row>
    <row r="46" spans="2:11" ht="19.5" customHeight="1">
      <c r="B46" s="7" t="s">
        <v>35</v>
      </c>
      <c r="C46" s="10">
        <v>55078830</v>
      </c>
      <c r="D46" s="10">
        <v>62730971</v>
      </c>
      <c r="E46" s="10">
        <f>+'I-TRIM'!E46+'II-TRIM'!E46</f>
        <v>30523656</v>
      </c>
      <c r="F46" s="10">
        <f>+'I-TRIM'!F46+'II-TRIM'!F46</f>
        <v>29957385</v>
      </c>
      <c r="G46" s="10">
        <f>+'I-TRIM'!G46+'II-TRIM'!G46</f>
        <v>29473365</v>
      </c>
      <c r="H46" s="16">
        <f t="shared" si="0"/>
        <v>0.4865803209071959</v>
      </c>
      <c r="I46" s="16">
        <f t="shared" si="1"/>
        <v>0.47755334442376157</v>
      </c>
      <c r="J46" s="16">
        <f t="shared" si="2"/>
        <v>0.46983753846246057</v>
      </c>
      <c r="K46" s="21">
        <f t="shared" si="3"/>
        <v>32207315</v>
      </c>
    </row>
    <row r="47" spans="2:11" ht="19.5" customHeight="1">
      <c r="B47" s="7" t="s">
        <v>36</v>
      </c>
      <c r="C47" s="10">
        <v>196983345</v>
      </c>
      <c r="D47" s="10">
        <v>153641774</v>
      </c>
      <c r="E47" s="10">
        <f>+'I-TRIM'!E47+'II-TRIM'!E47</f>
        <v>79082519</v>
      </c>
      <c r="F47" s="10">
        <f>+'I-TRIM'!F47+'II-TRIM'!F47</f>
        <v>28724549</v>
      </c>
      <c r="G47" s="10">
        <f>+'I-TRIM'!G47+'II-TRIM'!G47</f>
        <v>28488708</v>
      </c>
      <c r="H47" s="16">
        <f t="shared" si="0"/>
        <v>0.5147201632805932</v>
      </c>
      <c r="I47" s="16">
        <f t="shared" si="1"/>
        <v>0.18695793632270868</v>
      </c>
      <c r="J47" s="16">
        <f t="shared" si="2"/>
        <v>0.18542293061521145</v>
      </c>
      <c r="K47" s="21">
        <f t="shared" si="3"/>
        <v>74559255</v>
      </c>
    </row>
    <row r="48" spans="2:11" ht="19.5" customHeight="1">
      <c r="B48" s="8" t="s">
        <v>37</v>
      </c>
      <c r="C48" s="11">
        <v>572995693</v>
      </c>
      <c r="D48" s="11">
        <v>477487844</v>
      </c>
      <c r="E48" s="11">
        <f>+'I-TRIM'!E48+'II-TRIM'!E48</f>
        <v>200266801</v>
      </c>
      <c r="F48" s="11">
        <f>+'I-TRIM'!F48+'II-TRIM'!F48</f>
        <v>196100839</v>
      </c>
      <c r="G48" s="11">
        <f>+'I-TRIM'!G48+'II-TRIM'!G48</f>
        <v>196062723</v>
      </c>
      <c r="H48" s="19">
        <f t="shared" si="0"/>
        <v>0.41941759045074245</v>
      </c>
      <c r="I48" s="19">
        <f t="shared" si="1"/>
        <v>0.4106928405909324</v>
      </c>
      <c r="J48" s="17">
        <f t="shared" si="2"/>
        <v>0.4106130144749821</v>
      </c>
      <c r="K48" s="22">
        <f t="shared" si="3"/>
        <v>277221043</v>
      </c>
    </row>
    <row r="49" spans="2:11" ht="23.25" customHeight="1">
      <c r="B49" s="13" t="s">
        <v>40</v>
      </c>
      <c r="C49" s="13">
        <f>SUM(C14:C48)</f>
        <v>3328590132</v>
      </c>
      <c r="D49" s="13">
        <f>SUM(D14:D48)</f>
        <v>3106988960</v>
      </c>
      <c r="E49" s="13">
        <f>SUM(E14:E48)</f>
        <v>1343707722</v>
      </c>
      <c r="F49" s="13">
        <f>SUM(F14:F48)</f>
        <v>1121127038</v>
      </c>
      <c r="G49" s="13">
        <f>SUM(G14:G48)</f>
        <v>1083548526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1763281238</v>
      </c>
    </row>
    <row r="50" ht="15">
      <c r="J50" s="1"/>
    </row>
    <row r="51" ht="15">
      <c r="B51" s="14" t="s">
        <v>55</v>
      </c>
    </row>
  </sheetData>
  <sheetProtection/>
  <mergeCells count="9">
    <mergeCell ref="K12:K13"/>
    <mergeCell ref="B2:K6"/>
    <mergeCell ref="G12:G13"/>
    <mergeCell ref="C12:D12"/>
    <mergeCell ref="B12:B13"/>
    <mergeCell ref="F12:F13"/>
    <mergeCell ref="H11:J11"/>
    <mergeCell ref="H12:J12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51"/>
  <sheetViews>
    <sheetView showGridLines="0" zoomScale="85" zoomScaleNormal="85" zoomScalePageLayoutView="0" workbookViewId="0" topLeftCell="A1">
      <selection activeCell="E12" sqref="E12:G13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42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/>
      <c r="D14" s="9"/>
      <c r="E14" s="9">
        <v>7671470</v>
      </c>
      <c r="F14" s="9">
        <v>7272763</v>
      </c>
      <c r="G14" s="9">
        <v>4792307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-7671470</v>
      </c>
    </row>
    <row r="15" spans="2:11" ht="19.5" customHeight="1">
      <c r="B15" s="7" t="s">
        <v>4</v>
      </c>
      <c r="C15" s="10"/>
      <c r="D15" s="10"/>
      <c r="E15" s="10">
        <v>308971</v>
      </c>
      <c r="F15" s="10">
        <v>276513</v>
      </c>
      <c r="G15" s="10">
        <v>276513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-308971</v>
      </c>
    </row>
    <row r="16" spans="2:11" ht="19.5" customHeight="1">
      <c r="B16" s="7" t="s">
        <v>5</v>
      </c>
      <c r="C16" s="10"/>
      <c r="D16" s="10"/>
      <c r="E16" s="10">
        <v>1621236</v>
      </c>
      <c r="F16" s="10">
        <v>1577097</v>
      </c>
      <c r="G16" s="10">
        <v>1582087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-1621236</v>
      </c>
    </row>
    <row r="17" spans="2:11" ht="19.5" customHeight="1">
      <c r="B17" s="7" t="s">
        <v>6</v>
      </c>
      <c r="C17" s="10"/>
      <c r="D17" s="10"/>
      <c r="E17" s="10">
        <v>2682054</v>
      </c>
      <c r="F17" s="10">
        <v>2614447</v>
      </c>
      <c r="G17" s="10">
        <v>2604379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-2682054</v>
      </c>
    </row>
    <row r="18" spans="2:11" ht="19.5" customHeight="1">
      <c r="B18" s="7" t="s">
        <v>7</v>
      </c>
      <c r="C18" s="10"/>
      <c r="D18" s="10"/>
      <c r="E18" s="10">
        <v>401409</v>
      </c>
      <c r="F18" s="10">
        <v>379303</v>
      </c>
      <c r="G18" s="10">
        <v>385579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-401409</v>
      </c>
    </row>
    <row r="19" spans="2:11" ht="19.5" customHeight="1">
      <c r="B19" s="7" t="s">
        <v>8</v>
      </c>
      <c r="C19" s="10"/>
      <c r="D19" s="10"/>
      <c r="E19" s="10">
        <v>4097154</v>
      </c>
      <c r="F19" s="10">
        <v>4479833</v>
      </c>
      <c r="G19" s="10">
        <v>4417397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-4097154</v>
      </c>
    </row>
    <row r="20" spans="2:11" ht="19.5" customHeight="1">
      <c r="B20" s="7" t="s">
        <v>9</v>
      </c>
      <c r="C20" s="10"/>
      <c r="D20" s="10"/>
      <c r="E20" s="10">
        <v>4155690</v>
      </c>
      <c r="F20" s="10">
        <v>3832686</v>
      </c>
      <c r="G20" s="10">
        <v>3791646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-4155690</v>
      </c>
    </row>
    <row r="21" spans="2:11" ht="19.5" customHeight="1">
      <c r="B21" s="7" t="s">
        <v>10</v>
      </c>
      <c r="C21" s="10"/>
      <c r="D21" s="10"/>
      <c r="E21" s="10">
        <v>2848019</v>
      </c>
      <c r="F21" s="10">
        <v>2396798</v>
      </c>
      <c r="G21" s="10">
        <v>2080919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-2848019</v>
      </c>
    </row>
    <row r="22" spans="2:11" ht="19.5" customHeight="1">
      <c r="B22" s="7" t="s">
        <v>11</v>
      </c>
      <c r="C22" s="10"/>
      <c r="D22" s="10"/>
      <c r="E22" s="10">
        <v>3999501</v>
      </c>
      <c r="F22" s="10">
        <v>3696208</v>
      </c>
      <c r="G22" s="10">
        <v>3693651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-3999501</v>
      </c>
    </row>
    <row r="23" spans="2:11" ht="19.5" customHeight="1">
      <c r="B23" s="7" t="s">
        <v>12</v>
      </c>
      <c r="C23" s="10"/>
      <c r="D23" s="10"/>
      <c r="E23" s="10">
        <v>704622</v>
      </c>
      <c r="F23" s="10">
        <v>787813</v>
      </c>
      <c r="G23" s="10">
        <v>750678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-704622</v>
      </c>
    </row>
    <row r="24" spans="2:11" ht="19.5" customHeight="1">
      <c r="B24" s="7" t="s">
        <v>13</v>
      </c>
      <c r="C24" s="10"/>
      <c r="D24" s="10"/>
      <c r="E24" s="10">
        <v>949868</v>
      </c>
      <c r="F24" s="10">
        <v>1402869</v>
      </c>
      <c r="G24" s="10">
        <v>1182337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-949868</v>
      </c>
    </row>
    <row r="25" spans="2:11" ht="19.5" customHeight="1">
      <c r="B25" s="7" t="s">
        <v>14</v>
      </c>
      <c r="C25" s="10"/>
      <c r="D25" s="10"/>
      <c r="E25" s="10">
        <v>1578846</v>
      </c>
      <c r="F25" s="10">
        <v>1301196</v>
      </c>
      <c r="G25" s="10">
        <v>1377090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-1578846</v>
      </c>
    </row>
    <row r="26" spans="2:11" ht="19.5" customHeight="1">
      <c r="B26" s="7" t="s">
        <v>15</v>
      </c>
      <c r="C26" s="10"/>
      <c r="D26" s="10"/>
      <c r="E26" s="10">
        <v>319323</v>
      </c>
      <c r="F26" s="10">
        <v>298641</v>
      </c>
      <c r="G26" s="10">
        <v>359814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-319323</v>
      </c>
    </row>
    <row r="27" spans="2:11" ht="19.5" customHeight="1">
      <c r="B27" s="7" t="s">
        <v>16</v>
      </c>
      <c r="C27" s="10"/>
      <c r="D27" s="10"/>
      <c r="E27" s="10">
        <v>1776629</v>
      </c>
      <c r="F27" s="10">
        <v>1433261</v>
      </c>
      <c r="G27" s="10">
        <v>1433276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-1776629</v>
      </c>
    </row>
    <row r="28" spans="2:11" ht="19.5" customHeight="1">
      <c r="B28" s="7" t="s">
        <v>17</v>
      </c>
      <c r="C28" s="10"/>
      <c r="D28" s="10"/>
      <c r="E28" s="10">
        <v>655561</v>
      </c>
      <c r="F28" s="10">
        <v>594719</v>
      </c>
      <c r="G28" s="10">
        <v>629590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-655561</v>
      </c>
    </row>
    <row r="29" spans="2:11" ht="19.5" customHeight="1">
      <c r="B29" s="7" t="s">
        <v>18</v>
      </c>
      <c r="C29" s="10"/>
      <c r="D29" s="10"/>
      <c r="E29" s="10">
        <v>12888450</v>
      </c>
      <c r="F29" s="10">
        <v>12247791</v>
      </c>
      <c r="G29" s="10">
        <v>13110840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-12888450</v>
      </c>
    </row>
    <row r="30" spans="2:11" ht="19.5" customHeight="1">
      <c r="B30" s="7" t="s">
        <v>19</v>
      </c>
      <c r="C30" s="10"/>
      <c r="D30" s="10"/>
      <c r="E30" s="10">
        <v>4509393</v>
      </c>
      <c r="F30" s="10">
        <v>4491044</v>
      </c>
      <c r="G30" s="10">
        <v>4554880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-4509393</v>
      </c>
    </row>
    <row r="31" spans="2:11" ht="19.5" customHeight="1">
      <c r="B31" s="7" t="s">
        <v>20</v>
      </c>
      <c r="C31" s="10"/>
      <c r="D31" s="10"/>
      <c r="E31" s="10">
        <v>897155</v>
      </c>
      <c r="F31" s="10">
        <v>1235145</v>
      </c>
      <c r="G31" s="10">
        <v>1164701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-897155</v>
      </c>
    </row>
    <row r="32" spans="2:11" ht="19.5" customHeight="1">
      <c r="B32" s="7" t="s">
        <v>21</v>
      </c>
      <c r="C32" s="10"/>
      <c r="D32" s="10"/>
      <c r="E32" s="10">
        <v>1915255</v>
      </c>
      <c r="F32" s="10">
        <v>1908384</v>
      </c>
      <c r="G32" s="10">
        <v>1960106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-1915255</v>
      </c>
    </row>
    <row r="33" spans="2:11" ht="19.5" customHeight="1">
      <c r="B33" s="7" t="s">
        <v>22</v>
      </c>
      <c r="C33" s="10"/>
      <c r="D33" s="10"/>
      <c r="E33" s="10">
        <v>487287</v>
      </c>
      <c r="F33" s="10">
        <v>477185</v>
      </c>
      <c r="G33" s="10">
        <v>477185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-487287</v>
      </c>
    </row>
    <row r="34" spans="2:11" ht="19.5" customHeight="1">
      <c r="B34" s="7" t="s">
        <v>23</v>
      </c>
      <c r="C34" s="10"/>
      <c r="D34" s="10"/>
      <c r="E34" s="10">
        <v>239988</v>
      </c>
      <c r="F34" s="10">
        <v>143051</v>
      </c>
      <c r="G34" s="10">
        <v>139062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-239988</v>
      </c>
    </row>
    <row r="35" spans="2:11" ht="19.5" customHeight="1">
      <c r="B35" s="7" t="s">
        <v>24</v>
      </c>
      <c r="C35" s="10"/>
      <c r="D35" s="10"/>
      <c r="E35" s="10">
        <v>1490695</v>
      </c>
      <c r="F35" s="10">
        <v>1376193</v>
      </c>
      <c r="G35" s="10">
        <v>1211760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-1490695</v>
      </c>
    </row>
    <row r="36" spans="2:11" ht="19.5" customHeight="1">
      <c r="B36" s="7" t="s">
        <v>25</v>
      </c>
      <c r="C36" s="10"/>
      <c r="D36" s="10"/>
      <c r="E36" s="10">
        <v>736849</v>
      </c>
      <c r="F36" s="10">
        <v>741398</v>
      </c>
      <c r="G36" s="10">
        <v>731086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-736849</v>
      </c>
    </row>
    <row r="37" spans="2:11" ht="19.5" customHeight="1">
      <c r="B37" s="7" t="s">
        <v>26</v>
      </c>
      <c r="C37" s="10"/>
      <c r="D37" s="10"/>
      <c r="E37" s="10">
        <v>750838</v>
      </c>
      <c r="F37" s="10">
        <v>606699</v>
      </c>
      <c r="G37" s="10">
        <v>559890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-750838</v>
      </c>
    </row>
    <row r="38" spans="2:11" ht="19.5" customHeight="1">
      <c r="B38" s="7" t="s">
        <v>27</v>
      </c>
      <c r="C38" s="10"/>
      <c r="D38" s="10"/>
      <c r="E38" s="10">
        <v>707623</v>
      </c>
      <c r="F38" s="10">
        <v>702873</v>
      </c>
      <c r="G38" s="10">
        <v>702687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-707623</v>
      </c>
    </row>
    <row r="39" spans="2:11" ht="19.5" customHeight="1">
      <c r="B39" s="7" t="s">
        <v>28</v>
      </c>
      <c r="C39" s="10"/>
      <c r="D39" s="10"/>
      <c r="E39" s="10">
        <v>475020</v>
      </c>
      <c r="F39" s="10">
        <v>476970</v>
      </c>
      <c r="G39" s="10">
        <v>477395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-475020</v>
      </c>
    </row>
    <row r="40" spans="2:11" ht="19.5" customHeight="1">
      <c r="B40" s="7" t="s">
        <v>29</v>
      </c>
      <c r="C40" s="10"/>
      <c r="D40" s="10"/>
      <c r="E40" s="10">
        <v>573393</v>
      </c>
      <c r="F40" s="10">
        <v>575047</v>
      </c>
      <c r="G40" s="10">
        <v>574848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-573393</v>
      </c>
    </row>
    <row r="41" spans="2:11" ht="19.5" customHeight="1">
      <c r="B41" s="7" t="s">
        <v>30</v>
      </c>
      <c r="C41" s="10"/>
      <c r="D41" s="10"/>
      <c r="E41" s="10">
        <v>503714</v>
      </c>
      <c r="F41" s="10">
        <v>503714</v>
      </c>
      <c r="G41" s="10">
        <v>503714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-503714</v>
      </c>
    </row>
    <row r="42" spans="2:11" ht="19.5" customHeight="1">
      <c r="B42" s="7" t="s">
        <v>31</v>
      </c>
      <c r="C42" s="10"/>
      <c r="D42" s="10"/>
      <c r="E42" s="10">
        <v>647279</v>
      </c>
      <c r="F42" s="10">
        <v>641887</v>
      </c>
      <c r="G42" s="10">
        <v>641887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-647279</v>
      </c>
    </row>
    <row r="43" spans="2:11" ht="19.5" customHeight="1">
      <c r="B43" s="7" t="s">
        <v>32</v>
      </c>
      <c r="C43" s="10"/>
      <c r="D43" s="10"/>
      <c r="E43" s="10">
        <v>320955</v>
      </c>
      <c r="F43" s="10">
        <v>481071</v>
      </c>
      <c r="G43" s="10">
        <v>484121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-320955</v>
      </c>
    </row>
    <row r="44" spans="2:11" ht="19.5" customHeight="1">
      <c r="B44" s="7" t="s">
        <v>33</v>
      </c>
      <c r="C44" s="10"/>
      <c r="D44" s="10"/>
      <c r="E44" s="10">
        <v>1127455</v>
      </c>
      <c r="F44" s="10">
        <v>793144</v>
      </c>
      <c r="G44" s="10">
        <v>1009086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-1127455</v>
      </c>
    </row>
    <row r="45" spans="2:11" ht="19.5" customHeight="1">
      <c r="B45" s="7" t="s">
        <v>34</v>
      </c>
      <c r="C45" s="10"/>
      <c r="D45" s="10"/>
      <c r="E45" s="10">
        <v>1553811</v>
      </c>
      <c r="F45" s="10">
        <v>1534261</v>
      </c>
      <c r="G45" s="10">
        <v>1533995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-1553811</v>
      </c>
    </row>
    <row r="46" spans="2:11" ht="19.5" customHeight="1">
      <c r="B46" s="7" t="s">
        <v>35</v>
      </c>
      <c r="C46" s="10"/>
      <c r="D46" s="10"/>
      <c r="E46" s="10">
        <v>1062358</v>
      </c>
      <c r="F46" s="10">
        <v>964698</v>
      </c>
      <c r="G46" s="10">
        <v>951910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-1062358</v>
      </c>
    </row>
    <row r="47" spans="2:11" ht="19.5" customHeight="1">
      <c r="B47" s="7" t="s">
        <v>36</v>
      </c>
      <c r="C47" s="10"/>
      <c r="D47" s="10"/>
      <c r="E47" s="10">
        <v>0</v>
      </c>
      <c r="F47" s="10">
        <v>0</v>
      </c>
      <c r="G47" s="10">
        <v>0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0</v>
      </c>
    </row>
    <row r="48" spans="2:11" ht="19.5" customHeight="1">
      <c r="B48" s="8" t="s">
        <v>37</v>
      </c>
      <c r="C48" s="11"/>
      <c r="D48" s="11"/>
      <c r="E48" s="11">
        <v>0</v>
      </c>
      <c r="F48" s="11">
        <v>0</v>
      </c>
      <c r="G48" s="11"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64657871</v>
      </c>
      <c r="F49" s="13">
        <f>SUM(F14:F48)</f>
        <v>62244702</v>
      </c>
      <c r="G49" s="13">
        <f>SUM(G14:G48)</f>
        <v>60146416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-64657871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51"/>
  <sheetViews>
    <sheetView showGridLines="0" zoomScale="85" zoomScaleNormal="85" zoomScalePageLayoutView="0" workbookViewId="0" topLeftCell="A1">
      <selection activeCell="E12" sqref="E12:G13"/>
    </sheetView>
  </sheetViews>
  <sheetFormatPr defaultColWidth="11.421875" defaultRowHeight="15"/>
  <cols>
    <col min="1" max="1" width="5.8515625" style="1" customWidth="1"/>
    <col min="2" max="2" width="94.5742187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45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0</v>
      </c>
    </row>
    <row r="15" spans="2:11" ht="19.5" customHeight="1">
      <c r="B15" s="7" t="s">
        <v>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0</v>
      </c>
    </row>
    <row r="16" spans="2:11" ht="19.5" customHeight="1">
      <c r="B16" s="7" t="s">
        <v>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0</v>
      </c>
    </row>
    <row r="17" spans="2:11" ht="19.5" customHeight="1">
      <c r="B17" s="7" t="s">
        <v>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0</v>
      </c>
    </row>
    <row r="18" spans="2:11" ht="19.5" customHeight="1">
      <c r="B18" s="7" t="s">
        <v>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0</v>
      </c>
    </row>
    <row r="19" spans="2:11" ht="19.5" customHeight="1">
      <c r="B19" s="7" t="s">
        <v>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0</v>
      </c>
    </row>
    <row r="20" spans="2:11" ht="19.5" customHeight="1">
      <c r="B20" s="7" t="s">
        <v>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0</v>
      </c>
    </row>
    <row r="21" spans="2:11" ht="19.5" customHeight="1">
      <c r="B21" s="7" t="s">
        <v>10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0</v>
      </c>
    </row>
    <row r="22" spans="2:11" ht="19.5" customHeight="1">
      <c r="B22" s="7" t="s">
        <v>11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0</v>
      </c>
    </row>
    <row r="23" spans="2:11" ht="19.5" customHeight="1">
      <c r="B23" s="7" t="s">
        <v>12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0</v>
      </c>
    </row>
    <row r="24" spans="2:11" ht="19.5" customHeight="1">
      <c r="B24" s="7" t="s">
        <v>13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0</v>
      </c>
    </row>
    <row r="25" spans="2:11" ht="19.5" customHeight="1">
      <c r="B25" s="7" t="s">
        <v>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0</v>
      </c>
    </row>
    <row r="26" spans="2:11" ht="19.5" customHeight="1">
      <c r="B26" s="7" t="s">
        <v>15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0</v>
      </c>
    </row>
    <row r="27" spans="2:11" ht="19.5" customHeight="1">
      <c r="B27" s="7" t="s">
        <v>16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0</v>
      </c>
    </row>
    <row r="28" spans="2:11" ht="19.5" customHeight="1">
      <c r="B28" s="7" t="s">
        <v>17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0</v>
      </c>
    </row>
    <row r="29" spans="2:11" ht="19.5" customHeight="1">
      <c r="B29" s="7" t="s">
        <v>18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0</v>
      </c>
    </row>
    <row r="30" spans="2:11" ht="19.5" customHeight="1">
      <c r="B30" s="7" t="s">
        <v>19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0</v>
      </c>
    </row>
    <row r="31" spans="2:11" ht="19.5" customHeight="1">
      <c r="B31" s="7" t="s">
        <v>20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0</v>
      </c>
    </row>
    <row r="32" spans="2:11" ht="19.5" customHeight="1">
      <c r="B32" s="7" t="s">
        <v>21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0</v>
      </c>
    </row>
    <row r="33" spans="2:11" ht="19.5" customHeight="1">
      <c r="B33" s="7" t="s">
        <v>22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0</v>
      </c>
    </row>
    <row r="34" spans="2:11" ht="19.5" customHeight="1">
      <c r="B34" s="7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0</v>
      </c>
    </row>
    <row r="35" spans="2:11" ht="19.5" customHeight="1">
      <c r="B35" s="7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0</v>
      </c>
    </row>
    <row r="36" spans="2:11" ht="19.5" customHeight="1">
      <c r="B36" s="7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0</v>
      </c>
    </row>
    <row r="37" spans="2:11" ht="19.5" customHeight="1">
      <c r="B37" s="7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0</v>
      </c>
    </row>
    <row r="38" spans="2:11" ht="19.5" customHeight="1">
      <c r="B38" s="7" t="s">
        <v>27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0</v>
      </c>
    </row>
    <row r="39" spans="2:11" ht="19.5" customHeight="1">
      <c r="B39" s="7" t="s">
        <v>28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0</v>
      </c>
    </row>
    <row r="40" spans="2:11" ht="19.5" customHeight="1">
      <c r="B40" s="7" t="s">
        <v>29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0</v>
      </c>
    </row>
    <row r="41" spans="2:11" ht="19.5" customHeight="1">
      <c r="B41" s="7" t="s">
        <v>30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0</v>
      </c>
    </row>
    <row r="42" spans="2:11" ht="19.5" customHeight="1">
      <c r="B42" s="7" t="s">
        <v>31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0</v>
      </c>
    </row>
    <row r="43" spans="2:11" ht="19.5" customHeight="1">
      <c r="B43" s="7" t="s">
        <v>32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0</v>
      </c>
    </row>
    <row r="44" spans="2:11" ht="19.5" customHeight="1">
      <c r="B44" s="7" t="s">
        <v>33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0</v>
      </c>
    </row>
    <row r="45" spans="2:11" ht="19.5" customHeight="1">
      <c r="B45" s="7" t="s">
        <v>34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0</v>
      </c>
    </row>
    <row r="46" spans="2:11" ht="19.5" customHeight="1">
      <c r="B46" s="7" t="s">
        <v>35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0</v>
      </c>
    </row>
    <row r="47" spans="2:11" ht="19.5" customHeight="1">
      <c r="B47" s="7" t="s">
        <v>36</v>
      </c>
      <c r="C47" s="10">
        <v>0</v>
      </c>
      <c r="D47" s="10">
        <v>0</v>
      </c>
      <c r="E47" s="10">
        <v>1963601</v>
      </c>
      <c r="F47" s="10">
        <v>1870452</v>
      </c>
      <c r="G47" s="10">
        <v>1796448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-1963601</v>
      </c>
    </row>
    <row r="48" spans="2:11" ht="19.5" customHeight="1">
      <c r="B48" s="8" t="s">
        <v>37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1963601</v>
      </c>
      <c r="F49" s="13">
        <f>SUM(F14:F48)</f>
        <v>1870452</v>
      </c>
      <c r="G49" s="13">
        <f>SUM(G14:G48)</f>
        <v>1796448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-1963601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51"/>
  <sheetViews>
    <sheetView showGridLines="0" zoomScale="85" zoomScaleNormal="85" zoomScalePageLayoutView="0" workbookViewId="0" topLeftCell="A1">
      <selection activeCell="E12" sqref="E12:G13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43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27" t="s">
        <v>3</v>
      </c>
      <c r="C14" s="28">
        <v>0</v>
      </c>
      <c r="D14" s="28">
        <v>0</v>
      </c>
      <c r="E14" s="9">
        <v>124260</v>
      </c>
      <c r="F14" s="9">
        <v>124260</v>
      </c>
      <c r="G14" s="9">
        <v>112141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-124260</v>
      </c>
    </row>
    <row r="15" spans="2:11" ht="19.5" customHeight="1">
      <c r="B15" s="26" t="s">
        <v>4</v>
      </c>
      <c r="C15" s="29">
        <v>0</v>
      </c>
      <c r="D15" s="29">
        <v>0</v>
      </c>
      <c r="E15" s="10">
        <v>0</v>
      </c>
      <c r="F15" s="10">
        <v>0</v>
      </c>
      <c r="G15" s="10">
        <v>0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0</v>
      </c>
    </row>
    <row r="16" spans="2:11" ht="19.5" customHeight="1">
      <c r="B16" s="26" t="s">
        <v>5</v>
      </c>
      <c r="C16" s="29">
        <v>0</v>
      </c>
      <c r="D16" s="29">
        <v>0</v>
      </c>
      <c r="E16" s="10">
        <v>190348</v>
      </c>
      <c r="F16" s="10">
        <v>182992</v>
      </c>
      <c r="G16" s="10">
        <v>186072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-190348</v>
      </c>
    </row>
    <row r="17" spans="2:11" ht="19.5" customHeight="1">
      <c r="B17" s="26" t="s">
        <v>6</v>
      </c>
      <c r="C17" s="29">
        <v>0</v>
      </c>
      <c r="D17" s="29">
        <v>0</v>
      </c>
      <c r="E17" s="10">
        <v>14206</v>
      </c>
      <c r="F17" s="10">
        <v>14206</v>
      </c>
      <c r="G17" s="10">
        <v>4500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-14206</v>
      </c>
    </row>
    <row r="18" spans="2:11" ht="19.5" customHeight="1">
      <c r="B18" s="26" t="s">
        <v>7</v>
      </c>
      <c r="C18" s="29">
        <v>0</v>
      </c>
      <c r="D18" s="29">
        <v>0</v>
      </c>
      <c r="E18" s="10">
        <v>0</v>
      </c>
      <c r="F18" s="10">
        <v>0</v>
      </c>
      <c r="G18" s="10"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0</v>
      </c>
    </row>
    <row r="19" spans="2:11" ht="19.5" customHeight="1">
      <c r="B19" s="26" t="s">
        <v>8</v>
      </c>
      <c r="C19" s="29">
        <v>0</v>
      </c>
      <c r="D19" s="29">
        <v>0</v>
      </c>
      <c r="E19" s="10">
        <v>1929776</v>
      </c>
      <c r="F19" s="10">
        <v>1753822</v>
      </c>
      <c r="G19" s="10">
        <v>1413738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-1929776</v>
      </c>
    </row>
    <row r="20" spans="2:11" ht="19.5" customHeight="1">
      <c r="B20" s="26" t="s">
        <v>9</v>
      </c>
      <c r="C20" s="29">
        <v>0</v>
      </c>
      <c r="D20" s="29">
        <v>0</v>
      </c>
      <c r="E20" s="10">
        <v>827773</v>
      </c>
      <c r="F20" s="10">
        <v>410167</v>
      </c>
      <c r="G20" s="10">
        <v>375267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-827773</v>
      </c>
    </row>
    <row r="21" spans="2:11" ht="19.5" customHeight="1">
      <c r="B21" s="26" t="s">
        <v>10</v>
      </c>
      <c r="C21" s="29">
        <v>0</v>
      </c>
      <c r="D21" s="29">
        <v>0</v>
      </c>
      <c r="E21" s="10">
        <v>28447</v>
      </c>
      <c r="F21" s="10">
        <v>36298</v>
      </c>
      <c r="G21" s="10">
        <v>36298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-28447</v>
      </c>
    </row>
    <row r="22" spans="2:11" ht="19.5" customHeight="1">
      <c r="B22" s="26" t="s">
        <v>11</v>
      </c>
      <c r="C22" s="29">
        <v>0</v>
      </c>
      <c r="D22" s="29">
        <v>0</v>
      </c>
      <c r="E22" s="10">
        <v>1529632</v>
      </c>
      <c r="F22" s="10">
        <v>1344019</v>
      </c>
      <c r="G22" s="10">
        <v>1346719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-1529632</v>
      </c>
    </row>
    <row r="23" spans="2:11" ht="19.5" customHeight="1">
      <c r="B23" s="26" t="s">
        <v>12</v>
      </c>
      <c r="C23" s="29">
        <v>0</v>
      </c>
      <c r="D23" s="29">
        <v>0</v>
      </c>
      <c r="E23" s="10">
        <v>0</v>
      </c>
      <c r="F23" s="10">
        <v>0</v>
      </c>
      <c r="G23" s="10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0</v>
      </c>
    </row>
    <row r="24" spans="2:11" ht="19.5" customHeight="1">
      <c r="B24" s="26" t="s">
        <v>13</v>
      </c>
      <c r="C24" s="29">
        <v>0</v>
      </c>
      <c r="D24" s="29">
        <v>0</v>
      </c>
      <c r="E24" s="10">
        <v>146059</v>
      </c>
      <c r="F24" s="10">
        <v>133514</v>
      </c>
      <c r="G24" s="10">
        <v>85003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-146059</v>
      </c>
    </row>
    <row r="25" spans="2:11" ht="19.5" customHeight="1">
      <c r="B25" s="26" t="s">
        <v>14</v>
      </c>
      <c r="C25" s="29">
        <v>0</v>
      </c>
      <c r="D25" s="29">
        <v>0</v>
      </c>
      <c r="E25" s="10">
        <v>1827047</v>
      </c>
      <c r="F25" s="10">
        <v>1784034</v>
      </c>
      <c r="G25" s="10">
        <v>2017664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-1827047</v>
      </c>
    </row>
    <row r="26" spans="2:11" ht="19.5" customHeight="1">
      <c r="B26" s="26" t="s">
        <v>15</v>
      </c>
      <c r="C26" s="29">
        <v>0</v>
      </c>
      <c r="D26" s="29">
        <v>0</v>
      </c>
      <c r="E26" s="10">
        <v>0</v>
      </c>
      <c r="F26" s="10">
        <v>0</v>
      </c>
      <c r="G26" s="10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0</v>
      </c>
    </row>
    <row r="27" spans="2:11" ht="19.5" customHeight="1">
      <c r="B27" s="26" t="s">
        <v>16</v>
      </c>
      <c r="C27" s="29">
        <v>0</v>
      </c>
      <c r="D27" s="29">
        <v>0</v>
      </c>
      <c r="E27" s="10">
        <v>1692178</v>
      </c>
      <c r="F27" s="10">
        <v>1461378</v>
      </c>
      <c r="G27" s="10">
        <v>1443138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-1692178</v>
      </c>
    </row>
    <row r="28" spans="2:11" ht="19.5" customHeight="1">
      <c r="B28" s="26" t="s">
        <v>17</v>
      </c>
      <c r="C28" s="29">
        <v>0</v>
      </c>
      <c r="D28" s="29">
        <v>0</v>
      </c>
      <c r="E28" s="10">
        <v>1417154</v>
      </c>
      <c r="F28" s="10">
        <v>0</v>
      </c>
      <c r="G28" s="10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-1417154</v>
      </c>
    </row>
    <row r="29" spans="2:11" ht="19.5" customHeight="1">
      <c r="B29" s="26" t="s">
        <v>18</v>
      </c>
      <c r="C29" s="29">
        <v>0</v>
      </c>
      <c r="D29" s="29">
        <v>0</v>
      </c>
      <c r="E29" s="10">
        <v>449582</v>
      </c>
      <c r="F29" s="10">
        <v>159098</v>
      </c>
      <c r="G29" s="10">
        <v>105369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-449582</v>
      </c>
    </row>
    <row r="30" spans="2:11" ht="19.5" customHeight="1">
      <c r="B30" s="26" t="s">
        <v>19</v>
      </c>
      <c r="C30" s="29">
        <v>0</v>
      </c>
      <c r="D30" s="29">
        <v>0</v>
      </c>
      <c r="E30" s="10">
        <v>2410930</v>
      </c>
      <c r="F30" s="10">
        <v>1476022</v>
      </c>
      <c r="G30" s="10">
        <v>1470432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-2410930</v>
      </c>
    </row>
    <row r="31" spans="2:11" ht="19.5" customHeight="1">
      <c r="B31" s="26" t="s">
        <v>20</v>
      </c>
      <c r="C31" s="29">
        <v>0</v>
      </c>
      <c r="D31" s="29">
        <v>0</v>
      </c>
      <c r="E31" s="10">
        <v>6435</v>
      </c>
      <c r="F31" s="10">
        <v>3836</v>
      </c>
      <c r="G31" s="10"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-6435</v>
      </c>
    </row>
    <row r="32" spans="2:11" ht="19.5" customHeight="1">
      <c r="B32" s="26" t="s">
        <v>21</v>
      </c>
      <c r="C32" s="29">
        <v>0</v>
      </c>
      <c r="D32" s="29">
        <v>0</v>
      </c>
      <c r="E32" s="10">
        <v>264799</v>
      </c>
      <c r="F32" s="10">
        <v>238092</v>
      </c>
      <c r="G32" s="10">
        <v>167209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-264799</v>
      </c>
    </row>
    <row r="33" spans="2:11" ht="19.5" customHeight="1">
      <c r="B33" s="26" t="s">
        <v>22</v>
      </c>
      <c r="C33" s="29">
        <v>0</v>
      </c>
      <c r="D33" s="29">
        <v>0</v>
      </c>
      <c r="E33" s="10">
        <v>94131</v>
      </c>
      <c r="F33" s="10">
        <v>82327</v>
      </c>
      <c r="G33" s="10">
        <v>82327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-94131</v>
      </c>
    </row>
    <row r="34" spans="2:11" ht="19.5" customHeight="1">
      <c r="B34" s="26" t="s">
        <v>23</v>
      </c>
      <c r="C34" s="29">
        <v>0</v>
      </c>
      <c r="D34" s="29">
        <v>0</v>
      </c>
      <c r="E34" s="10">
        <v>0</v>
      </c>
      <c r="F34" s="10">
        <v>0</v>
      </c>
      <c r="G34" s="10"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0</v>
      </c>
    </row>
    <row r="35" spans="2:11" ht="19.5" customHeight="1">
      <c r="B35" s="26" t="s">
        <v>24</v>
      </c>
      <c r="C35" s="29">
        <v>0</v>
      </c>
      <c r="D35" s="29">
        <v>0</v>
      </c>
      <c r="E35" s="10">
        <v>1555526</v>
      </c>
      <c r="F35" s="10">
        <v>895096</v>
      </c>
      <c r="G35" s="10">
        <v>702710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-1555526</v>
      </c>
    </row>
    <row r="36" spans="2:11" ht="19.5" customHeight="1">
      <c r="B36" s="26" t="s">
        <v>25</v>
      </c>
      <c r="C36" s="29">
        <v>0</v>
      </c>
      <c r="D36" s="29">
        <v>0</v>
      </c>
      <c r="E36" s="10">
        <v>177365</v>
      </c>
      <c r="F36" s="10">
        <v>174650</v>
      </c>
      <c r="G36" s="10">
        <v>129810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-177365</v>
      </c>
    </row>
    <row r="37" spans="2:11" ht="19.5" customHeight="1">
      <c r="B37" s="26" t="s">
        <v>26</v>
      </c>
      <c r="C37" s="29">
        <v>0</v>
      </c>
      <c r="D37" s="29">
        <v>0</v>
      </c>
      <c r="E37" s="10">
        <v>93121</v>
      </c>
      <c r="F37" s="10">
        <v>87368</v>
      </c>
      <c r="G37" s="10">
        <v>80614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-93121</v>
      </c>
    </row>
    <row r="38" spans="2:11" ht="19.5" customHeight="1">
      <c r="B38" s="26" t="s">
        <v>27</v>
      </c>
      <c r="C38" s="29">
        <v>0</v>
      </c>
      <c r="D38" s="29">
        <v>0</v>
      </c>
      <c r="E38" s="10">
        <v>172542</v>
      </c>
      <c r="F38" s="10">
        <v>105914</v>
      </c>
      <c r="G38" s="10">
        <v>101784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-172542</v>
      </c>
    </row>
    <row r="39" spans="2:11" ht="19.5" customHeight="1">
      <c r="B39" s="26" t="s">
        <v>28</v>
      </c>
      <c r="C39" s="29">
        <v>0</v>
      </c>
      <c r="D39" s="29">
        <v>0</v>
      </c>
      <c r="E39" s="10">
        <v>143392</v>
      </c>
      <c r="F39" s="10">
        <v>120902</v>
      </c>
      <c r="G39" s="10">
        <v>78714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-143392</v>
      </c>
    </row>
    <row r="40" spans="2:11" ht="19.5" customHeight="1">
      <c r="B40" s="26" t="s">
        <v>29</v>
      </c>
      <c r="C40" s="29">
        <v>0</v>
      </c>
      <c r="D40" s="29">
        <v>0</v>
      </c>
      <c r="E40" s="10">
        <v>277735</v>
      </c>
      <c r="F40" s="10">
        <v>195530</v>
      </c>
      <c r="G40" s="10">
        <v>184426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-277735</v>
      </c>
    </row>
    <row r="41" spans="2:11" ht="19.5" customHeight="1">
      <c r="B41" s="26" t="s">
        <v>30</v>
      </c>
      <c r="C41" s="29">
        <v>0</v>
      </c>
      <c r="D41" s="29">
        <v>0</v>
      </c>
      <c r="E41" s="10">
        <v>10600</v>
      </c>
      <c r="F41" s="10">
        <v>10600</v>
      </c>
      <c r="G41" s="10">
        <v>10600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-10600</v>
      </c>
    </row>
    <row r="42" spans="2:11" ht="19.5" customHeight="1">
      <c r="B42" s="26" t="s">
        <v>31</v>
      </c>
      <c r="C42" s="29">
        <v>0</v>
      </c>
      <c r="D42" s="29">
        <v>0</v>
      </c>
      <c r="E42" s="10">
        <v>83603</v>
      </c>
      <c r="F42" s="10">
        <v>83208</v>
      </c>
      <c r="G42" s="10">
        <v>83808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-83603</v>
      </c>
    </row>
    <row r="43" spans="2:11" ht="19.5" customHeight="1">
      <c r="B43" s="26" t="s">
        <v>32</v>
      </c>
      <c r="C43" s="29">
        <v>0</v>
      </c>
      <c r="D43" s="29">
        <v>0</v>
      </c>
      <c r="E43" s="10">
        <v>210199</v>
      </c>
      <c r="F43" s="10">
        <v>203797</v>
      </c>
      <c r="G43" s="10">
        <v>168314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-210199</v>
      </c>
    </row>
    <row r="44" spans="2:11" ht="19.5" customHeight="1">
      <c r="B44" s="26" t="s">
        <v>33</v>
      </c>
      <c r="C44" s="29">
        <v>0</v>
      </c>
      <c r="D44" s="29">
        <v>0</v>
      </c>
      <c r="E44" s="10">
        <v>126436</v>
      </c>
      <c r="F44" s="10">
        <v>119020</v>
      </c>
      <c r="G44" s="10">
        <v>105620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-126436</v>
      </c>
    </row>
    <row r="45" spans="2:11" ht="19.5" customHeight="1">
      <c r="B45" s="26" t="s">
        <v>34</v>
      </c>
      <c r="C45" s="29">
        <v>0</v>
      </c>
      <c r="D45" s="29">
        <v>0</v>
      </c>
      <c r="E45" s="10">
        <v>124889</v>
      </c>
      <c r="F45" s="10">
        <v>115619</v>
      </c>
      <c r="G45" s="10">
        <v>115619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-124889</v>
      </c>
    </row>
    <row r="46" spans="2:11" ht="19.5" customHeight="1">
      <c r="B46" s="26" t="s">
        <v>35</v>
      </c>
      <c r="C46" s="29">
        <v>0</v>
      </c>
      <c r="D46" s="29">
        <v>0</v>
      </c>
      <c r="E46" s="10">
        <v>165110</v>
      </c>
      <c r="F46" s="10">
        <v>137499</v>
      </c>
      <c r="G46" s="10">
        <v>133527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-165110</v>
      </c>
    </row>
    <row r="47" spans="2:11" ht="19.5" customHeight="1">
      <c r="B47" s="26" t="s">
        <v>36</v>
      </c>
      <c r="C47" s="29">
        <v>0</v>
      </c>
      <c r="D47" s="29">
        <v>0</v>
      </c>
      <c r="E47" s="10">
        <v>2385170</v>
      </c>
      <c r="F47" s="10">
        <v>953103</v>
      </c>
      <c r="G47" s="10">
        <v>945471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-2385170</v>
      </c>
    </row>
    <row r="48" spans="2:11" ht="19.5" customHeight="1">
      <c r="B48" s="30" t="s">
        <v>37</v>
      </c>
      <c r="C48" s="31">
        <v>0</v>
      </c>
      <c r="D48" s="31">
        <v>0</v>
      </c>
      <c r="E48" s="11">
        <v>0</v>
      </c>
      <c r="F48" s="11">
        <v>0</v>
      </c>
      <c r="G48" s="11"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18478445</v>
      </c>
      <c r="F49" s="13">
        <f>SUM(F14:F48)</f>
        <v>12406371</v>
      </c>
      <c r="G49" s="13">
        <f>SUM(G14:G48)</f>
        <v>11686894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-18478445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K51"/>
  <sheetViews>
    <sheetView showGridLines="0" zoomScale="85" zoomScaleNormal="85" zoomScalePageLayoutView="0" workbookViewId="0" topLeftCell="A1">
      <selection activeCell="B51" sqref="B51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42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>
        <v>40806407</v>
      </c>
      <c r="D14" s="9">
        <v>80505783</v>
      </c>
      <c r="E14" s="9">
        <f>+'I-TRIM.'!E14+'II-TRIM.'!E14</f>
        <v>11471547</v>
      </c>
      <c r="F14" s="9">
        <f>+'I-TRIM.'!F14+'II-TRIM.'!F14</f>
        <v>9779689</v>
      </c>
      <c r="G14" s="9">
        <f>+'I-TRIM.'!G14+'II-TRIM.'!G14</f>
        <v>6912250</v>
      </c>
      <c r="H14" s="15">
        <f>IF(ISERROR(+E14/D14)=TRUE,0,++E14/D14)</f>
        <v>0.14249345292374835</v>
      </c>
      <c r="I14" s="15">
        <f>IF(ISERROR(+F14/D14)=TRUE,0,++F14/D14)</f>
        <v>0.12147809307065556</v>
      </c>
      <c r="J14" s="15">
        <f>IF(ISERROR(+G14/D14)=TRUE,0,++G14/D14)</f>
        <v>0.0858602915519746</v>
      </c>
      <c r="K14" s="20">
        <f>IF(ISERROR(+D14-E14)=TRUE,0,++D14-E14)</f>
        <v>69034236</v>
      </c>
    </row>
    <row r="15" spans="2:11" ht="19.5" customHeight="1">
      <c r="B15" s="7" t="s">
        <v>4</v>
      </c>
      <c r="C15" s="10">
        <v>1691109</v>
      </c>
      <c r="D15" s="10">
        <v>4229961</v>
      </c>
      <c r="E15" s="10">
        <f>+'I-TRIM.'!E15+'II-TRIM.'!E15</f>
        <v>524192</v>
      </c>
      <c r="F15" s="10">
        <f>+'I-TRIM.'!F15+'II-TRIM.'!F15</f>
        <v>488584</v>
      </c>
      <c r="G15" s="10">
        <f>+'I-TRIM.'!G15+'II-TRIM.'!G15</f>
        <v>488584</v>
      </c>
      <c r="H15" s="16">
        <f aca="true" t="shared" si="0" ref="H15:H48">IF(ISERROR(+E15/D15)=TRUE,0,++E15/D15)</f>
        <v>0.12392360118686674</v>
      </c>
      <c r="I15" s="16">
        <f aca="true" t="shared" si="1" ref="I15:I48">IF(ISERROR(+F15/D15)=TRUE,0,++F15/D15)</f>
        <v>0.11550555667061706</v>
      </c>
      <c r="J15" s="16">
        <f aca="true" t="shared" si="2" ref="J15:J48">IF(ISERROR(+G15/D15)=TRUE,0,++G15/D15)</f>
        <v>0.11550555667061706</v>
      </c>
      <c r="K15" s="21">
        <f aca="true" t="shared" si="3" ref="K15:K48">IF(ISERROR(+D15-E15)=TRUE,0,++D15-E15)</f>
        <v>3705769</v>
      </c>
    </row>
    <row r="16" spans="2:11" ht="19.5" customHeight="1">
      <c r="B16" s="7" t="s">
        <v>5</v>
      </c>
      <c r="C16" s="10">
        <v>6751875</v>
      </c>
      <c r="D16" s="10">
        <v>7594488</v>
      </c>
      <c r="E16" s="10">
        <f>+'I-TRIM.'!E16+'II-TRIM.'!E16</f>
        <v>2716481</v>
      </c>
      <c r="F16" s="10">
        <f>+'I-TRIM.'!F16+'II-TRIM.'!F16</f>
        <v>2592084</v>
      </c>
      <c r="G16" s="10">
        <f>+'I-TRIM.'!G16+'II-TRIM.'!G16</f>
        <v>2592084</v>
      </c>
      <c r="H16" s="16">
        <f t="shared" si="0"/>
        <v>0.3576911307253366</v>
      </c>
      <c r="I16" s="16">
        <f t="shared" si="1"/>
        <v>0.34131122466715336</v>
      </c>
      <c r="J16" s="16">
        <f t="shared" si="2"/>
        <v>0.34131122466715336</v>
      </c>
      <c r="K16" s="21">
        <f t="shared" si="3"/>
        <v>4878007</v>
      </c>
    </row>
    <row r="17" spans="2:11" ht="19.5" customHeight="1">
      <c r="B17" s="7" t="s">
        <v>6</v>
      </c>
      <c r="C17" s="10">
        <v>19997920</v>
      </c>
      <c r="D17" s="10">
        <v>25508774</v>
      </c>
      <c r="E17" s="10">
        <f>+'I-TRIM.'!E17+'II-TRIM.'!E17</f>
        <v>6105867</v>
      </c>
      <c r="F17" s="10">
        <f>+'I-TRIM.'!F17+'II-TRIM.'!F17</f>
        <v>5925273</v>
      </c>
      <c r="G17" s="10">
        <f>+'I-TRIM.'!G17+'II-TRIM.'!G17</f>
        <v>5906805</v>
      </c>
      <c r="H17" s="16">
        <f t="shared" si="0"/>
        <v>0.23936340492098915</v>
      </c>
      <c r="I17" s="16">
        <f t="shared" si="1"/>
        <v>0.23228372323969784</v>
      </c>
      <c r="J17" s="16">
        <f t="shared" si="2"/>
        <v>0.23155973705361144</v>
      </c>
      <c r="K17" s="21">
        <f t="shared" si="3"/>
        <v>19402907</v>
      </c>
    </row>
    <row r="18" spans="2:11" ht="19.5" customHeight="1">
      <c r="B18" s="7" t="s">
        <v>7</v>
      </c>
      <c r="C18" s="10">
        <v>3000000</v>
      </c>
      <c r="D18" s="10">
        <v>6637112</v>
      </c>
      <c r="E18" s="10">
        <f>+'I-TRIM.'!E18+'II-TRIM.'!E18</f>
        <v>1100489</v>
      </c>
      <c r="F18" s="10">
        <f>+'I-TRIM.'!F18+'II-TRIM.'!F18</f>
        <v>1068072</v>
      </c>
      <c r="G18" s="10">
        <f>+'I-TRIM.'!G18+'II-TRIM.'!G18</f>
        <v>1068072</v>
      </c>
      <c r="H18" s="16">
        <f t="shared" si="0"/>
        <v>0.1658084118514197</v>
      </c>
      <c r="I18" s="16">
        <f t="shared" si="1"/>
        <v>0.16092420920424425</v>
      </c>
      <c r="J18" s="16">
        <f t="shared" si="2"/>
        <v>0.16092420920424425</v>
      </c>
      <c r="K18" s="21">
        <f t="shared" si="3"/>
        <v>5536623</v>
      </c>
    </row>
    <row r="19" spans="2:11" ht="19.5" customHeight="1">
      <c r="B19" s="7" t="s">
        <v>8</v>
      </c>
      <c r="C19" s="10">
        <v>23425570</v>
      </c>
      <c r="D19" s="10">
        <v>24969688</v>
      </c>
      <c r="E19" s="10">
        <f>+'I-TRIM.'!E19+'II-TRIM.'!E19</f>
        <v>8704427</v>
      </c>
      <c r="F19" s="10">
        <f>+'I-TRIM.'!F19+'II-TRIM.'!F19</f>
        <v>8365364</v>
      </c>
      <c r="G19" s="10">
        <f>+'I-TRIM.'!G19+'II-TRIM.'!G19</f>
        <v>8285865</v>
      </c>
      <c r="H19" s="16">
        <f t="shared" si="0"/>
        <v>0.348599750225153</v>
      </c>
      <c r="I19" s="16">
        <f t="shared" si="1"/>
        <v>0.3350207659783334</v>
      </c>
      <c r="J19" s="16">
        <f t="shared" si="2"/>
        <v>0.3318369456598737</v>
      </c>
      <c r="K19" s="21">
        <f t="shared" si="3"/>
        <v>16265261</v>
      </c>
    </row>
    <row r="20" spans="2:11" ht="19.5" customHeight="1">
      <c r="B20" s="7" t="s">
        <v>9</v>
      </c>
      <c r="C20" s="10">
        <v>12000000</v>
      </c>
      <c r="D20" s="10">
        <v>15473483</v>
      </c>
      <c r="E20" s="10">
        <f>+'I-TRIM.'!E20+'II-TRIM.'!E20</f>
        <v>7148598</v>
      </c>
      <c r="F20" s="10">
        <f>+'I-TRIM.'!F20+'II-TRIM.'!F20</f>
        <v>6767680</v>
      </c>
      <c r="G20" s="10">
        <f>+'I-TRIM.'!G20+'II-TRIM.'!G20</f>
        <v>6689963</v>
      </c>
      <c r="H20" s="16">
        <f t="shared" si="0"/>
        <v>0.4619902319342064</v>
      </c>
      <c r="I20" s="16">
        <f t="shared" si="1"/>
        <v>0.43737276216350257</v>
      </c>
      <c r="J20" s="16">
        <f t="shared" si="2"/>
        <v>0.43235016964183176</v>
      </c>
      <c r="K20" s="21">
        <f t="shared" si="3"/>
        <v>8324885</v>
      </c>
    </row>
    <row r="21" spans="2:11" ht="19.5" customHeight="1">
      <c r="B21" s="7" t="s">
        <v>10</v>
      </c>
      <c r="C21" s="10">
        <v>7249053</v>
      </c>
      <c r="D21" s="10">
        <v>7858441</v>
      </c>
      <c r="E21" s="10">
        <f>+'I-TRIM.'!E21+'II-TRIM.'!E21</f>
        <v>4012143</v>
      </c>
      <c r="F21" s="10">
        <f>+'I-TRIM.'!F21+'II-TRIM.'!F21</f>
        <v>3311377</v>
      </c>
      <c r="G21" s="10">
        <f>+'I-TRIM.'!G21+'II-TRIM.'!G21</f>
        <v>2845593</v>
      </c>
      <c r="H21" s="16">
        <f t="shared" si="0"/>
        <v>0.5105520293401706</v>
      </c>
      <c r="I21" s="16">
        <f t="shared" si="1"/>
        <v>0.4213783624512801</v>
      </c>
      <c r="J21" s="16">
        <f t="shared" si="2"/>
        <v>0.36210655523150204</v>
      </c>
      <c r="K21" s="21">
        <f t="shared" si="3"/>
        <v>3846298</v>
      </c>
    </row>
    <row r="22" spans="2:11" ht="19.5" customHeight="1">
      <c r="B22" s="7" t="s">
        <v>11</v>
      </c>
      <c r="C22" s="10">
        <v>13145819</v>
      </c>
      <c r="D22" s="10">
        <v>17231850</v>
      </c>
      <c r="E22" s="10">
        <f>+'I-TRIM.'!E22+'II-TRIM.'!E22</f>
        <v>5806737</v>
      </c>
      <c r="F22" s="10">
        <f>+'I-TRIM.'!F22+'II-TRIM.'!F22</f>
        <v>4845677</v>
      </c>
      <c r="G22" s="10">
        <f>+'I-TRIM.'!G22+'II-TRIM.'!G22</f>
        <v>4843120</v>
      </c>
      <c r="H22" s="16">
        <f t="shared" si="0"/>
        <v>0.3369769931841329</v>
      </c>
      <c r="I22" s="16">
        <f t="shared" si="1"/>
        <v>0.2812046878309642</v>
      </c>
      <c r="J22" s="16">
        <f t="shared" si="2"/>
        <v>0.28105629981690883</v>
      </c>
      <c r="K22" s="21">
        <f t="shared" si="3"/>
        <v>11425113</v>
      </c>
    </row>
    <row r="23" spans="2:11" ht="19.5" customHeight="1">
      <c r="B23" s="7" t="s">
        <v>12</v>
      </c>
      <c r="C23" s="10">
        <v>4852591</v>
      </c>
      <c r="D23" s="10">
        <v>7083423</v>
      </c>
      <c r="E23" s="10">
        <f>+'I-TRIM.'!E23+'II-TRIM.'!E23</f>
        <v>1365702</v>
      </c>
      <c r="F23" s="10">
        <f>+'I-TRIM.'!F23+'II-TRIM.'!F23</f>
        <v>1317599</v>
      </c>
      <c r="G23" s="10">
        <f>+'I-TRIM.'!G23+'II-TRIM.'!G23</f>
        <v>1280464</v>
      </c>
      <c r="H23" s="16">
        <f t="shared" si="0"/>
        <v>0.19280254758186827</v>
      </c>
      <c r="I23" s="16">
        <f t="shared" si="1"/>
        <v>0.18601162178229366</v>
      </c>
      <c r="J23" s="16">
        <f t="shared" si="2"/>
        <v>0.18076909991115878</v>
      </c>
      <c r="K23" s="21">
        <f t="shared" si="3"/>
        <v>5717721</v>
      </c>
    </row>
    <row r="24" spans="2:11" ht="19.5" customHeight="1">
      <c r="B24" s="7" t="s">
        <v>13</v>
      </c>
      <c r="C24" s="10">
        <v>6119114</v>
      </c>
      <c r="D24" s="10">
        <v>8189111</v>
      </c>
      <c r="E24" s="10">
        <f>+'I-TRIM.'!E24+'II-TRIM.'!E24</f>
        <v>2600820</v>
      </c>
      <c r="F24" s="10">
        <f>+'I-TRIM.'!F24+'II-TRIM.'!F24</f>
        <v>2513346</v>
      </c>
      <c r="G24" s="10">
        <f>+'I-TRIM.'!G24+'II-TRIM.'!G24</f>
        <v>2278484</v>
      </c>
      <c r="H24" s="16">
        <f t="shared" si="0"/>
        <v>0.3175949135382339</v>
      </c>
      <c r="I24" s="16">
        <f t="shared" si="1"/>
        <v>0.30691316798612206</v>
      </c>
      <c r="J24" s="16">
        <f t="shared" si="2"/>
        <v>0.27823337600381776</v>
      </c>
      <c r="K24" s="21">
        <f t="shared" si="3"/>
        <v>5588291</v>
      </c>
    </row>
    <row r="25" spans="2:11" ht="19.5" customHeight="1">
      <c r="B25" s="7" t="s">
        <v>14</v>
      </c>
      <c r="C25" s="10">
        <v>15965754</v>
      </c>
      <c r="D25" s="10">
        <v>19698020</v>
      </c>
      <c r="E25" s="10">
        <f>+'I-TRIM.'!E25+'II-TRIM.'!E25</f>
        <v>4547498</v>
      </c>
      <c r="F25" s="10">
        <f>+'I-TRIM.'!F25+'II-TRIM.'!F25</f>
        <v>4131378</v>
      </c>
      <c r="G25" s="10">
        <f>+'I-TRIM.'!G25+'II-TRIM.'!G25</f>
        <v>4117858</v>
      </c>
      <c r="H25" s="16">
        <f t="shared" si="0"/>
        <v>0.2308606651836073</v>
      </c>
      <c r="I25" s="16">
        <f t="shared" si="1"/>
        <v>0.2097356993240945</v>
      </c>
      <c r="J25" s="16">
        <f t="shared" si="2"/>
        <v>0.20904933592310293</v>
      </c>
      <c r="K25" s="21">
        <f t="shared" si="3"/>
        <v>15150522</v>
      </c>
    </row>
    <row r="26" spans="2:11" ht="19.5" customHeight="1">
      <c r="B26" s="7" t="s">
        <v>15</v>
      </c>
      <c r="C26" s="10">
        <v>3687828</v>
      </c>
      <c r="D26" s="10">
        <v>5044594</v>
      </c>
      <c r="E26" s="10">
        <f>+'I-TRIM.'!E26+'II-TRIM.'!E26</f>
        <v>527122</v>
      </c>
      <c r="F26" s="10">
        <f>+'I-TRIM.'!F26+'II-TRIM.'!F26</f>
        <v>498513</v>
      </c>
      <c r="G26" s="10">
        <f>+'I-TRIM.'!G26+'II-TRIM.'!G26</f>
        <v>498513</v>
      </c>
      <c r="H26" s="16">
        <f t="shared" si="0"/>
        <v>0.10449245271274557</v>
      </c>
      <c r="I26" s="16">
        <f t="shared" si="1"/>
        <v>0.09882123318546547</v>
      </c>
      <c r="J26" s="16">
        <f t="shared" si="2"/>
        <v>0.09882123318546547</v>
      </c>
      <c r="K26" s="21">
        <f t="shared" si="3"/>
        <v>4517472</v>
      </c>
    </row>
    <row r="27" spans="2:11" ht="19.5" customHeight="1">
      <c r="B27" s="7" t="s">
        <v>16</v>
      </c>
      <c r="C27" s="10">
        <v>10000000</v>
      </c>
      <c r="D27" s="10">
        <v>10452724</v>
      </c>
      <c r="E27" s="10">
        <f>+'I-TRIM.'!E27+'II-TRIM.'!E27</f>
        <v>3936997</v>
      </c>
      <c r="F27" s="10">
        <f>+'I-TRIM.'!F27+'II-TRIM.'!F27</f>
        <v>3425560</v>
      </c>
      <c r="G27" s="10">
        <f>+'I-TRIM.'!G27+'II-TRIM.'!G27</f>
        <v>3425554</v>
      </c>
      <c r="H27" s="16">
        <f t="shared" si="0"/>
        <v>0.37664794363651044</v>
      </c>
      <c r="I27" s="16">
        <f t="shared" si="1"/>
        <v>0.32771935813095227</v>
      </c>
      <c r="J27" s="16">
        <f t="shared" si="2"/>
        <v>0.32771878411790073</v>
      </c>
      <c r="K27" s="21">
        <f t="shared" si="3"/>
        <v>6515727</v>
      </c>
    </row>
    <row r="28" spans="2:11" ht="19.5" customHeight="1">
      <c r="B28" s="7" t="s">
        <v>17</v>
      </c>
      <c r="C28" s="10">
        <v>3663425</v>
      </c>
      <c r="D28" s="10">
        <v>6333192</v>
      </c>
      <c r="E28" s="10">
        <f>+'I-TRIM.'!E28+'II-TRIM.'!E28</f>
        <v>2011750</v>
      </c>
      <c r="F28" s="10">
        <f>+'I-TRIM.'!F28+'II-TRIM.'!F28</f>
        <v>1803573</v>
      </c>
      <c r="G28" s="10">
        <f>+'I-TRIM.'!G28+'II-TRIM.'!G28</f>
        <v>1798753</v>
      </c>
      <c r="H28" s="16">
        <f t="shared" si="0"/>
        <v>0.3176518254933689</v>
      </c>
      <c r="I28" s="16">
        <f t="shared" si="1"/>
        <v>0.284781039324246</v>
      </c>
      <c r="J28" s="16">
        <f t="shared" si="2"/>
        <v>0.2840199697087977</v>
      </c>
      <c r="K28" s="21">
        <f t="shared" si="3"/>
        <v>4321442</v>
      </c>
    </row>
    <row r="29" spans="2:11" ht="19.5" customHeight="1">
      <c r="B29" s="7" t="s">
        <v>18</v>
      </c>
      <c r="C29" s="10">
        <v>42000019</v>
      </c>
      <c r="D29" s="10">
        <v>52683679</v>
      </c>
      <c r="E29" s="10">
        <f>+'I-TRIM.'!E29+'II-TRIM.'!E29</f>
        <v>22853127</v>
      </c>
      <c r="F29" s="10">
        <f>+'I-TRIM.'!F29+'II-TRIM.'!F29</f>
        <v>20563808</v>
      </c>
      <c r="G29" s="10">
        <f>+'I-TRIM.'!G29+'II-TRIM.'!G29</f>
        <v>19916500</v>
      </c>
      <c r="H29" s="16">
        <f t="shared" si="0"/>
        <v>0.433780013730628</v>
      </c>
      <c r="I29" s="16">
        <f t="shared" si="1"/>
        <v>0.39032596793401614</v>
      </c>
      <c r="J29" s="16">
        <f t="shared" si="2"/>
        <v>0.37803927854013386</v>
      </c>
      <c r="K29" s="21">
        <f t="shared" si="3"/>
        <v>29830552</v>
      </c>
    </row>
    <row r="30" spans="2:11" ht="19.5" customHeight="1">
      <c r="B30" s="7" t="s">
        <v>19</v>
      </c>
      <c r="C30" s="10">
        <v>22106000</v>
      </c>
      <c r="D30" s="10">
        <v>23474763</v>
      </c>
      <c r="E30" s="10">
        <f>+'I-TRIM.'!E30+'II-TRIM.'!E30</f>
        <v>8261438</v>
      </c>
      <c r="F30" s="10">
        <f>+'I-TRIM.'!F30+'II-TRIM.'!F30</f>
        <v>7984569</v>
      </c>
      <c r="G30" s="10">
        <f>+'I-TRIM.'!G30+'II-TRIM.'!G30</f>
        <v>7884587</v>
      </c>
      <c r="H30" s="16">
        <f t="shared" si="0"/>
        <v>0.3519284944431601</v>
      </c>
      <c r="I30" s="16">
        <f t="shared" si="1"/>
        <v>0.3401341687666879</v>
      </c>
      <c r="J30" s="16">
        <f t="shared" si="2"/>
        <v>0.33587504163513815</v>
      </c>
      <c r="K30" s="21">
        <f t="shared" si="3"/>
        <v>15213325</v>
      </c>
    </row>
    <row r="31" spans="2:11" ht="19.5" customHeight="1">
      <c r="B31" s="7" t="s">
        <v>20</v>
      </c>
      <c r="C31" s="10">
        <v>10943748</v>
      </c>
      <c r="D31" s="10">
        <v>12647953</v>
      </c>
      <c r="E31" s="10">
        <f>+'I-TRIM.'!E31+'II-TRIM.'!E31</f>
        <v>3706535</v>
      </c>
      <c r="F31" s="10">
        <f>+'I-TRIM.'!F31+'II-TRIM.'!F31</f>
        <v>2289063</v>
      </c>
      <c r="G31" s="10">
        <f>+'I-TRIM.'!G31+'II-TRIM.'!G31</f>
        <v>2169376</v>
      </c>
      <c r="H31" s="16">
        <f t="shared" si="0"/>
        <v>0.29305414085583653</v>
      </c>
      <c r="I31" s="16">
        <f t="shared" si="1"/>
        <v>0.18098288315903768</v>
      </c>
      <c r="J31" s="16">
        <f t="shared" si="2"/>
        <v>0.17151992895609275</v>
      </c>
      <c r="K31" s="21">
        <f t="shared" si="3"/>
        <v>8941418</v>
      </c>
    </row>
    <row r="32" spans="2:11" ht="19.5" customHeight="1">
      <c r="B32" s="7" t="s">
        <v>21</v>
      </c>
      <c r="C32" s="10">
        <v>8000000</v>
      </c>
      <c r="D32" s="10">
        <v>9704586</v>
      </c>
      <c r="E32" s="10">
        <f>+'I-TRIM.'!E32+'II-TRIM.'!E32</f>
        <v>4453261</v>
      </c>
      <c r="F32" s="10">
        <f>+'I-TRIM.'!F32+'II-TRIM.'!F32</f>
        <v>4202250</v>
      </c>
      <c r="G32" s="10">
        <f>+'I-TRIM.'!G32+'II-TRIM.'!G32</f>
        <v>3989642</v>
      </c>
      <c r="H32" s="16">
        <f t="shared" si="0"/>
        <v>0.4588821202676755</v>
      </c>
      <c r="I32" s="16">
        <f t="shared" si="1"/>
        <v>0.43301692622436444</v>
      </c>
      <c r="J32" s="16">
        <f t="shared" si="2"/>
        <v>0.41110893344651694</v>
      </c>
      <c r="K32" s="21">
        <f t="shared" si="3"/>
        <v>5251325</v>
      </c>
    </row>
    <row r="33" spans="2:11" ht="19.5" customHeight="1">
      <c r="B33" s="7" t="s">
        <v>22</v>
      </c>
      <c r="C33" s="10">
        <v>2104570</v>
      </c>
      <c r="D33" s="10">
        <v>2484977</v>
      </c>
      <c r="E33" s="10">
        <f>+'I-TRIM.'!E33+'II-TRIM.'!E33</f>
        <v>780715</v>
      </c>
      <c r="F33" s="10">
        <f>+'I-TRIM.'!F33+'II-TRIM.'!F33</f>
        <v>767974</v>
      </c>
      <c r="G33" s="10">
        <f>+'I-TRIM.'!G33+'II-TRIM.'!G33</f>
        <v>767973</v>
      </c>
      <c r="H33" s="16">
        <f t="shared" si="0"/>
        <v>0.31417393400421817</v>
      </c>
      <c r="I33" s="16">
        <f t="shared" si="1"/>
        <v>0.30904672357128454</v>
      </c>
      <c r="J33" s="16">
        <f t="shared" si="2"/>
        <v>0.30904632115307307</v>
      </c>
      <c r="K33" s="21">
        <f t="shared" si="3"/>
        <v>1704262</v>
      </c>
    </row>
    <row r="34" spans="2:11" ht="19.5" customHeight="1">
      <c r="B34" s="7" t="s">
        <v>23</v>
      </c>
      <c r="C34" s="10">
        <v>3226360</v>
      </c>
      <c r="D34" s="10">
        <v>5926603</v>
      </c>
      <c r="E34" s="10">
        <f>+'I-TRIM.'!E34+'II-TRIM.'!E34</f>
        <v>661108</v>
      </c>
      <c r="F34" s="10">
        <f>+'I-TRIM.'!F34+'II-TRIM.'!F34</f>
        <v>564323</v>
      </c>
      <c r="G34" s="10">
        <f>+'I-TRIM.'!G34+'II-TRIM.'!G34</f>
        <v>531492</v>
      </c>
      <c r="H34" s="16">
        <f t="shared" si="0"/>
        <v>0.11154922980331229</v>
      </c>
      <c r="I34" s="16">
        <f t="shared" si="1"/>
        <v>0.0952186269267572</v>
      </c>
      <c r="J34" s="16">
        <f t="shared" si="2"/>
        <v>0.08967902861048732</v>
      </c>
      <c r="K34" s="21">
        <f t="shared" si="3"/>
        <v>5265495</v>
      </c>
    </row>
    <row r="35" spans="2:11" ht="19.5" customHeight="1">
      <c r="B35" s="7" t="s">
        <v>24</v>
      </c>
      <c r="C35" s="10">
        <v>7179367</v>
      </c>
      <c r="D35" s="10">
        <v>8178044</v>
      </c>
      <c r="E35" s="10">
        <f>+'I-TRIM.'!E35+'II-TRIM.'!E35</f>
        <v>2616100</v>
      </c>
      <c r="F35" s="10">
        <f>+'I-TRIM.'!F35+'II-TRIM.'!F35</f>
        <v>2463940</v>
      </c>
      <c r="G35" s="10">
        <f>+'I-TRIM.'!G35+'II-TRIM.'!G35</f>
        <v>2296381</v>
      </c>
      <c r="H35" s="16">
        <f t="shared" si="0"/>
        <v>0.31989311869684245</v>
      </c>
      <c r="I35" s="16">
        <f t="shared" si="1"/>
        <v>0.30128720266117426</v>
      </c>
      <c r="J35" s="16">
        <f t="shared" si="2"/>
        <v>0.2807983180330162</v>
      </c>
      <c r="K35" s="21">
        <f t="shared" si="3"/>
        <v>5561944</v>
      </c>
    </row>
    <row r="36" spans="2:11" ht="19.5" customHeight="1">
      <c r="B36" s="7" t="s">
        <v>25</v>
      </c>
      <c r="C36" s="10">
        <v>3561852</v>
      </c>
      <c r="D36" s="10">
        <v>4424250</v>
      </c>
      <c r="E36" s="10">
        <f>+'I-TRIM.'!E36+'II-TRIM.'!E36</f>
        <v>1778579</v>
      </c>
      <c r="F36" s="10">
        <f>+'I-TRIM.'!F36+'II-TRIM.'!F36</f>
        <v>1674498</v>
      </c>
      <c r="G36" s="10">
        <f>+'I-TRIM.'!G36+'II-TRIM.'!G36</f>
        <v>1628751</v>
      </c>
      <c r="H36" s="16">
        <f t="shared" si="0"/>
        <v>0.40200689382381194</v>
      </c>
      <c r="I36" s="16">
        <f t="shared" si="1"/>
        <v>0.37848177657230037</v>
      </c>
      <c r="J36" s="16">
        <f t="shared" si="2"/>
        <v>0.3681417189354128</v>
      </c>
      <c r="K36" s="21">
        <f t="shared" si="3"/>
        <v>2645671</v>
      </c>
    </row>
    <row r="37" spans="2:11" ht="19.5" customHeight="1">
      <c r="B37" s="7" t="s">
        <v>26</v>
      </c>
      <c r="C37" s="10">
        <v>3208700</v>
      </c>
      <c r="D37" s="10">
        <v>3914308</v>
      </c>
      <c r="E37" s="10">
        <f>+'I-TRIM.'!E37+'II-TRIM.'!E37</f>
        <v>1084319</v>
      </c>
      <c r="F37" s="10">
        <f>+'I-TRIM.'!F37+'II-TRIM.'!F37</f>
        <v>851719</v>
      </c>
      <c r="G37" s="10">
        <f>+'I-TRIM.'!G37+'II-TRIM.'!G37</f>
        <v>804472</v>
      </c>
      <c r="H37" s="16">
        <f t="shared" si="0"/>
        <v>0.2770142257584227</v>
      </c>
      <c r="I37" s="16">
        <f t="shared" si="1"/>
        <v>0.21759120641502916</v>
      </c>
      <c r="J37" s="16">
        <f t="shared" si="2"/>
        <v>0.2055208736767776</v>
      </c>
      <c r="K37" s="21">
        <f t="shared" si="3"/>
        <v>2829989</v>
      </c>
    </row>
    <row r="38" spans="2:11" ht="19.5" customHeight="1">
      <c r="B38" s="7" t="s">
        <v>27</v>
      </c>
      <c r="C38" s="10">
        <v>2404464</v>
      </c>
      <c r="D38" s="10">
        <v>2689875</v>
      </c>
      <c r="E38" s="10">
        <f>+'I-TRIM.'!E38+'II-TRIM.'!E38</f>
        <v>1187638</v>
      </c>
      <c r="F38" s="10">
        <f>+'I-TRIM.'!F38+'II-TRIM.'!F38</f>
        <v>1182888</v>
      </c>
      <c r="G38" s="10">
        <f>+'I-TRIM.'!G38+'II-TRIM.'!G38</f>
        <v>1182702</v>
      </c>
      <c r="H38" s="16">
        <f t="shared" si="0"/>
        <v>0.4415216320460988</v>
      </c>
      <c r="I38" s="16">
        <f t="shared" si="1"/>
        <v>0.4397557507319113</v>
      </c>
      <c r="J38" s="16">
        <f t="shared" si="2"/>
        <v>0.43968660253729264</v>
      </c>
      <c r="K38" s="21">
        <f t="shared" si="3"/>
        <v>1502237</v>
      </c>
    </row>
    <row r="39" spans="2:11" ht="19.5" customHeight="1">
      <c r="B39" s="7" t="s">
        <v>28</v>
      </c>
      <c r="C39" s="10">
        <v>2679600</v>
      </c>
      <c r="D39" s="10">
        <v>3873919</v>
      </c>
      <c r="E39" s="10">
        <f>+'I-TRIM.'!E39+'II-TRIM.'!E39</f>
        <v>1225023</v>
      </c>
      <c r="F39" s="10">
        <f>+'I-TRIM.'!F39+'II-TRIM.'!F39</f>
        <v>1225023</v>
      </c>
      <c r="G39" s="10">
        <f>+'I-TRIM.'!G39+'II-TRIM.'!G39</f>
        <v>1224898</v>
      </c>
      <c r="H39" s="16">
        <f t="shared" si="0"/>
        <v>0.31622318380947045</v>
      </c>
      <c r="I39" s="16">
        <f t="shared" si="1"/>
        <v>0.31622318380947045</v>
      </c>
      <c r="J39" s="16">
        <f t="shared" si="2"/>
        <v>0.3161909167434838</v>
      </c>
      <c r="K39" s="21">
        <f t="shared" si="3"/>
        <v>2648896</v>
      </c>
    </row>
    <row r="40" spans="2:11" ht="19.5" customHeight="1">
      <c r="B40" s="7" t="s">
        <v>29</v>
      </c>
      <c r="C40" s="10">
        <v>2250238</v>
      </c>
      <c r="D40" s="10">
        <v>2386334</v>
      </c>
      <c r="E40" s="10">
        <f>+'I-TRIM.'!E40+'II-TRIM.'!E40</f>
        <v>1059463</v>
      </c>
      <c r="F40" s="10">
        <f>+'I-TRIM.'!F40+'II-TRIM.'!F40</f>
        <v>1047990</v>
      </c>
      <c r="G40" s="10">
        <f>+'I-TRIM.'!G40+'II-TRIM.'!G40</f>
        <v>1047791</v>
      </c>
      <c r="H40" s="16">
        <f t="shared" si="0"/>
        <v>0.4439709613155577</v>
      </c>
      <c r="I40" s="16">
        <f t="shared" si="1"/>
        <v>0.43916316827401364</v>
      </c>
      <c r="J40" s="16">
        <f t="shared" si="2"/>
        <v>0.43907977676217996</v>
      </c>
      <c r="K40" s="21">
        <f t="shared" si="3"/>
        <v>1326871</v>
      </c>
    </row>
    <row r="41" spans="2:11" ht="19.5" customHeight="1">
      <c r="B41" s="7" t="s">
        <v>30</v>
      </c>
      <c r="C41" s="10">
        <v>2160000</v>
      </c>
      <c r="D41" s="10">
        <v>2455087</v>
      </c>
      <c r="E41" s="10">
        <f>+'I-TRIM.'!E41+'II-TRIM.'!E41</f>
        <v>723218</v>
      </c>
      <c r="F41" s="10">
        <f>+'I-TRIM.'!F41+'II-TRIM.'!F41</f>
        <v>723218</v>
      </c>
      <c r="G41" s="10">
        <f>+'I-TRIM.'!G41+'II-TRIM.'!G41</f>
        <v>723218</v>
      </c>
      <c r="H41" s="16">
        <f t="shared" si="0"/>
        <v>0.29457937743143114</v>
      </c>
      <c r="I41" s="16">
        <f t="shared" si="1"/>
        <v>0.29457937743143114</v>
      </c>
      <c r="J41" s="16">
        <f t="shared" si="2"/>
        <v>0.29457937743143114</v>
      </c>
      <c r="K41" s="21">
        <f t="shared" si="3"/>
        <v>1731869</v>
      </c>
    </row>
    <row r="42" spans="2:11" ht="19.5" customHeight="1">
      <c r="B42" s="7" t="s">
        <v>31</v>
      </c>
      <c r="C42" s="10">
        <v>3121815</v>
      </c>
      <c r="D42" s="10">
        <v>4310321</v>
      </c>
      <c r="E42" s="10">
        <f>+'I-TRIM.'!E42+'II-TRIM.'!E42</f>
        <v>1191019</v>
      </c>
      <c r="F42" s="10">
        <f>+'I-TRIM.'!F42+'II-TRIM.'!F42</f>
        <v>1185567</v>
      </c>
      <c r="G42" s="10">
        <f>+'I-TRIM.'!G42+'II-TRIM.'!G42</f>
        <v>1185567</v>
      </c>
      <c r="H42" s="16">
        <f t="shared" si="0"/>
        <v>0.27631793548554734</v>
      </c>
      <c r="I42" s="16">
        <f t="shared" si="1"/>
        <v>0.2750530644933405</v>
      </c>
      <c r="J42" s="16">
        <f t="shared" si="2"/>
        <v>0.2750530644933405</v>
      </c>
      <c r="K42" s="21">
        <f t="shared" si="3"/>
        <v>3119302</v>
      </c>
    </row>
    <row r="43" spans="2:11" ht="19.5" customHeight="1">
      <c r="B43" s="7" t="s">
        <v>32</v>
      </c>
      <c r="C43" s="10">
        <v>3116400</v>
      </c>
      <c r="D43" s="10">
        <v>3875248</v>
      </c>
      <c r="E43" s="10">
        <f>+'I-TRIM.'!E43+'II-TRIM.'!E43</f>
        <v>1130741</v>
      </c>
      <c r="F43" s="10">
        <f>+'I-TRIM.'!F43+'II-TRIM.'!F43</f>
        <v>756461</v>
      </c>
      <c r="G43" s="10">
        <f>+'I-TRIM.'!G43+'II-TRIM.'!G43</f>
        <v>756461</v>
      </c>
      <c r="H43" s="16">
        <f t="shared" si="0"/>
        <v>0.2917854547631532</v>
      </c>
      <c r="I43" s="16">
        <f t="shared" si="1"/>
        <v>0.1952032489275525</v>
      </c>
      <c r="J43" s="16">
        <f t="shared" si="2"/>
        <v>0.1952032489275525</v>
      </c>
      <c r="K43" s="21">
        <f t="shared" si="3"/>
        <v>2744507</v>
      </c>
    </row>
    <row r="44" spans="2:11" ht="19.5" customHeight="1">
      <c r="B44" s="7" t="s">
        <v>33</v>
      </c>
      <c r="C44" s="10">
        <v>4000000</v>
      </c>
      <c r="D44" s="10">
        <v>5504849</v>
      </c>
      <c r="E44" s="10">
        <f>+'I-TRIM.'!E44+'II-TRIM.'!E44</f>
        <v>2314807</v>
      </c>
      <c r="F44" s="10">
        <f>+'I-TRIM.'!F44+'II-TRIM.'!F44</f>
        <v>1934883</v>
      </c>
      <c r="G44" s="10">
        <f>+'I-TRIM.'!G44+'II-TRIM.'!G44</f>
        <v>1901036</v>
      </c>
      <c r="H44" s="16">
        <f t="shared" si="0"/>
        <v>0.42050326902699786</v>
      </c>
      <c r="I44" s="16">
        <f t="shared" si="1"/>
        <v>0.3514870253480159</v>
      </c>
      <c r="J44" s="16">
        <f t="shared" si="2"/>
        <v>0.3453384461590136</v>
      </c>
      <c r="K44" s="21">
        <f t="shared" si="3"/>
        <v>3190042</v>
      </c>
    </row>
    <row r="45" spans="2:11" ht="19.5" customHeight="1">
      <c r="B45" s="7" t="s">
        <v>34</v>
      </c>
      <c r="C45" s="10">
        <v>5431500</v>
      </c>
      <c r="D45" s="10">
        <v>6516952</v>
      </c>
      <c r="E45" s="10">
        <f>+'I-TRIM.'!E45+'II-TRIM.'!E45</f>
        <v>2789544</v>
      </c>
      <c r="F45" s="10">
        <f>+'I-TRIM.'!F45+'II-TRIM.'!F45</f>
        <v>2761198</v>
      </c>
      <c r="G45" s="10">
        <f>+'I-TRIM.'!G45+'II-TRIM.'!G45</f>
        <v>2760932</v>
      </c>
      <c r="H45" s="16">
        <f t="shared" si="0"/>
        <v>0.4280442759130342</v>
      </c>
      <c r="I45" s="16">
        <f t="shared" si="1"/>
        <v>0.4236946965391183</v>
      </c>
      <c r="J45" s="16">
        <f t="shared" si="2"/>
        <v>0.42365387991195885</v>
      </c>
      <c r="K45" s="21">
        <f t="shared" si="3"/>
        <v>3727408</v>
      </c>
    </row>
    <row r="46" spans="2:11" ht="19.5" customHeight="1">
      <c r="B46" s="7" t="s">
        <v>35</v>
      </c>
      <c r="C46" s="10">
        <v>4572084</v>
      </c>
      <c r="D46" s="10">
        <v>5403990</v>
      </c>
      <c r="E46" s="10">
        <f>+'I-TRIM.'!E46+'II-TRIM.'!E46</f>
        <v>1646641</v>
      </c>
      <c r="F46" s="10">
        <f>+'I-TRIM.'!F46+'II-TRIM.'!F46</f>
        <v>1543624</v>
      </c>
      <c r="G46" s="10">
        <f>+'I-TRIM.'!G46+'II-TRIM.'!G46</f>
        <v>1529906</v>
      </c>
      <c r="H46" s="16">
        <f t="shared" si="0"/>
        <v>0.30470837288744057</v>
      </c>
      <c r="I46" s="16">
        <f t="shared" si="1"/>
        <v>0.2856452362051003</v>
      </c>
      <c r="J46" s="16">
        <f t="shared" si="2"/>
        <v>0.2831067415002618</v>
      </c>
      <c r="K46" s="21">
        <f t="shared" si="3"/>
        <v>3757349</v>
      </c>
    </row>
    <row r="47" spans="2:11" ht="19.5" customHeight="1">
      <c r="B47" s="7" t="s">
        <v>36</v>
      </c>
      <c r="C47" s="10">
        <v>6940</v>
      </c>
      <c r="D47" s="10">
        <v>371522</v>
      </c>
      <c r="E47" s="10">
        <f>+'I-TRIM.'!E47+'II-TRIM.'!E47</f>
        <v>0</v>
      </c>
      <c r="F47" s="10">
        <f>+'I-TRIM.'!F47+'II-TRIM.'!F47</f>
        <v>0</v>
      </c>
      <c r="G47" s="10">
        <f>+'I-TRIM.'!G47+'II-TRIM.'!G47</f>
        <v>0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371522</v>
      </c>
    </row>
    <row r="48" spans="2:11" ht="19.5" customHeight="1">
      <c r="B48" s="8" t="s">
        <v>37</v>
      </c>
      <c r="C48" s="11">
        <v>0</v>
      </c>
      <c r="D48" s="11">
        <v>3000</v>
      </c>
      <c r="E48" s="11">
        <f>+'I-TRIM.'!E48+'II-TRIM.'!E48</f>
        <v>0</v>
      </c>
      <c r="F48" s="11">
        <f>+'I-TRIM.'!F48+'II-TRIM.'!F48</f>
        <v>0</v>
      </c>
      <c r="G48" s="11">
        <f>+'I-TRIM.'!G48+'II-TRIM.'!G48</f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3000</v>
      </c>
    </row>
    <row r="49" spans="2:11" ht="23.25" customHeight="1">
      <c r="B49" s="13" t="s">
        <v>40</v>
      </c>
      <c r="C49" s="13">
        <f>SUM(C14:C48)</f>
        <v>304430122</v>
      </c>
      <c r="D49" s="13">
        <f>SUM(D14:D48)</f>
        <v>407640904</v>
      </c>
      <c r="E49" s="13">
        <f>SUM(E14:E48)</f>
        <v>122043646</v>
      </c>
      <c r="F49" s="13">
        <f>SUM(F14:F48)</f>
        <v>110556765</v>
      </c>
      <c r="G49" s="13">
        <f>SUM(G14:G48)</f>
        <v>105333647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285597258</v>
      </c>
    </row>
    <row r="50" spans="8:10" ht="15">
      <c r="H50" s="1">
        <f>+'I-TRIM.'!H49+'II-TRIM.'!H49</f>
        <v>0</v>
      </c>
      <c r="I50" s="1">
        <f>+'I-TRIM.'!I49+'II-TRIM.'!I49</f>
        <v>0</v>
      </c>
      <c r="J50" s="1">
        <f>+'I-TRIM.'!J49+'II-TRIM.'!J49</f>
        <v>0</v>
      </c>
    </row>
    <row r="51" ht="15">
      <c r="B51" s="14" t="s">
        <v>55</v>
      </c>
    </row>
  </sheetData>
  <sheetProtection/>
  <mergeCells count="9">
    <mergeCell ref="B2:K6"/>
    <mergeCell ref="H11:J11"/>
    <mergeCell ref="H12:J12"/>
    <mergeCell ref="K12:K13"/>
    <mergeCell ref="G12:G13"/>
    <mergeCell ref="B12:B13"/>
    <mergeCell ref="C12:D12"/>
    <mergeCell ref="E12:E13"/>
    <mergeCell ref="F12:F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K51"/>
  <sheetViews>
    <sheetView showGridLines="0" zoomScale="85" zoomScaleNormal="85" zoomScalePageLayoutView="0" workbookViewId="0" topLeftCell="A1">
      <selection activeCell="B51" sqref="B51"/>
    </sheetView>
  </sheetViews>
  <sheetFormatPr defaultColWidth="11.421875" defaultRowHeight="15"/>
  <cols>
    <col min="1" max="1" width="5.8515625" style="1" customWidth="1"/>
    <col min="2" max="2" width="94.5742187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45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>
        <v>0</v>
      </c>
      <c r="D14" s="9">
        <v>0</v>
      </c>
      <c r="E14" s="9">
        <f>+'I-TRIM..'!E14+'II-TRIM..'!E14</f>
        <v>0</v>
      </c>
      <c r="F14" s="9">
        <f>+'I-TRIM..'!F14+'II-TRIM..'!F14</f>
        <v>0</v>
      </c>
      <c r="G14" s="9">
        <f>+'I-TRIM..'!G14+'II-TRIM..'!G14</f>
        <v>0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0</v>
      </c>
    </row>
    <row r="15" spans="2:11" ht="19.5" customHeight="1">
      <c r="B15" s="7" t="s">
        <v>4</v>
      </c>
      <c r="C15" s="10">
        <v>0</v>
      </c>
      <c r="D15" s="10">
        <v>0</v>
      </c>
      <c r="E15" s="10">
        <f>+'I-TRIM..'!E15+'II-TRIM..'!E15</f>
        <v>0</v>
      </c>
      <c r="F15" s="10">
        <f>+'I-TRIM..'!F15+'II-TRIM..'!F15</f>
        <v>0</v>
      </c>
      <c r="G15" s="10">
        <f>+'I-TRIM..'!G15+'II-TRIM..'!G15</f>
        <v>0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0</v>
      </c>
    </row>
    <row r="16" spans="2:11" ht="19.5" customHeight="1">
      <c r="B16" s="7" t="s">
        <v>5</v>
      </c>
      <c r="C16" s="10">
        <v>0</v>
      </c>
      <c r="D16" s="10">
        <v>0</v>
      </c>
      <c r="E16" s="10">
        <f>+'I-TRIM..'!E16+'II-TRIM..'!E16</f>
        <v>0</v>
      </c>
      <c r="F16" s="10">
        <f>+'I-TRIM..'!F16+'II-TRIM..'!F16</f>
        <v>0</v>
      </c>
      <c r="G16" s="10">
        <f>+'I-TRIM..'!G16+'II-TRIM..'!G16</f>
        <v>0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0</v>
      </c>
    </row>
    <row r="17" spans="2:11" ht="19.5" customHeight="1">
      <c r="B17" s="7" t="s">
        <v>6</v>
      </c>
      <c r="C17" s="10">
        <v>0</v>
      </c>
      <c r="D17" s="10">
        <v>0</v>
      </c>
      <c r="E17" s="10">
        <f>+'I-TRIM..'!E17+'II-TRIM..'!E17</f>
        <v>0</v>
      </c>
      <c r="F17" s="10">
        <f>+'I-TRIM..'!F17+'II-TRIM..'!F17</f>
        <v>0</v>
      </c>
      <c r="G17" s="10">
        <f>+'I-TRIM..'!G17+'II-TRIM..'!G17</f>
        <v>0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0</v>
      </c>
    </row>
    <row r="18" spans="2:11" ht="19.5" customHeight="1">
      <c r="B18" s="7" t="s">
        <v>7</v>
      </c>
      <c r="C18" s="10">
        <v>0</v>
      </c>
      <c r="D18" s="10">
        <v>0</v>
      </c>
      <c r="E18" s="10">
        <f>+'I-TRIM..'!E18+'II-TRIM..'!E18</f>
        <v>0</v>
      </c>
      <c r="F18" s="10">
        <f>+'I-TRIM..'!F18+'II-TRIM..'!F18</f>
        <v>0</v>
      </c>
      <c r="G18" s="10">
        <f>+'I-TRIM..'!G18+'II-TRIM..'!G18</f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0</v>
      </c>
    </row>
    <row r="19" spans="2:11" ht="19.5" customHeight="1">
      <c r="B19" s="7" t="s">
        <v>8</v>
      </c>
      <c r="C19" s="10">
        <v>0</v>
      </c>
      <c r="D19" s="10">
        <v>0</v>
      </c>
      <c r="E19" s="10">
        <f>+'I-TRIM..'!E19+'II-TRIM..'!E19</f>
        <v>0</v>
      </c>
      <c r="F19" s="10">
        <f>+'I-TRIM..'!F19+'II-TRIM..'!F19</f>
        <v>0</v>
      </c>
      <c r="G19" s="10">
        <f>+'I-TRIM..'!G19+'II-TRIM..'!G19</f>
        <v>0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0</v>
      </c>
    </row>
    <row r="20" spans="2:11" ht="19.5" customHeight="1">
      <c r="B20" s="7" t="s">
        <v>9</v>
      </c>
      <c r="C20" s="10">
        <v>0</v>
      </c>
      <c r="D20" s="10">
        <v>0</v>
      </c>
      <c r="E20" s="10">
        <f>+'I-TRIM..'!E20+'II-TRIM..'!E20</f>
        <v>0</v>
      </c>
      <c r="F20" s="10">
        <f>+'I-TRIM..'!F20+'II-TRIM..'!F20</f>
        <v>0</v>
      </c>
      <c r="G20" s="10">
        <f>+'I-TRIM..'!G20+'II-TRIM..'!G20</f>
        <v>0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0</v>
      </c>
    </row>
    <row r="21" spans="2:11" ht="19.5" customHeight="1">
      <c r="B21" s="7" t="s">
        <v>10</v>
      </c>
      <c r="C21" s="10">
        <v>0</v>
      </c>
      <c r="D21" s="10">
        <v>0</v>
      </c>
      <c r="E21" s="10">
        <f>+'I-TRIM..'!E21+'II-TRIM..'!E21</f>
        <v>0</v>
      </c>
      <c r="F21" s="10">
        <f>+'I-TRIM..'!F21+'II-TRIM..'!F21</f>
        <v>0</v>
      </c>
      <c r="G21" s="10">
        <f>+'I-TRIM..'!G21+'II-TRIM..'!G21</f>
        <v>0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0</v>
      </c>
    </row>
    <row r="22" spans="2:11" ht="19.5" customHeight="1">
      <c r="B22" s="7" t="s">
        <v>11</v>
      </c>
      <c r="C22" s="10">
        <v>0</v>
      </c>
      <c r="D22" s="10">
        <v>0</v>
      </c>
      <c r="E22" s="10">
        <f>+'I-TRIM..'!E22+'II-TRIM..'!E22</f>
        <v>0</v>
      </c>
      <c r="F22" s="10">
        <f>+'I-TRIM..'!F22+'II-TRIM..'!F22</f>
        <v>0</v>
      </c>
      <c r="G22" s="10">
        <f>+'I-TRIM..'!G22+'II-TRIM..'!G22</f>
        <v>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0</v>
      </c>
    </row>
    <row r="23" spans="2:11" ht="19.5" customHeight="1">
      <c r="B23" s="7" t="s">
        <v>12</v>
      </c>
      <c r="C23" s="10">
        <v>0</v>
      </c>
      <c r="D23" s="10">
        <v>0</v>
      </c>
      <c r="E23" s="10">
        <f>+'I-TRIM..'!E23+'II-TRIM..'!E23</f>
        <v>0</v>
      </c>
      <c r="F23" s="10">
        <f>+'I-TRIM..'!F23+'II-TRIM..'!F23</f>
        <v>0</v>
      </c>
      <c r="G23" s="10">
        <f>+'I-TRIM..'!G23+'II-TRIM..'!G23</f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0</v>
      </c>
    </row>
    <row r="24" spans="2:11" ht="19.5" customHeight="1">
      <c r="B24" s="7" t="s">
        <v>13</v>
      </c>
      <c r="C24" s="10">
        <v>0</v>
      </c>
      <c r="D24" s="10">
        <v>0</v>
      </c>
      <c r="E24" s="10">
        <f>+'I-TRIM..'!E24+'II-TRIM..'!E24</f>
        <v>0</v>
      </c>
      <c r="F24" s="10">
        <f>+'I-TRIM..'!F24+'II-TRIM..'!F24</f>
        <v>0</v>
      </c>
      <c r="G24" s="10">
        <f>+'I-TRIM..'!G24+'II-TRIM..'!G24</f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0</v>
      </c>
    </row>
    <row r="25" spans="2:11" ht="19.5" customHeight="1">
      <c r="B25" s="7" t="s">
        <v>14</v>
      </c>
      <c r="C25" s="10">
        <v>0</v>
      </c>
      <c r="D25" s="10">
        <v>0</v>
      </c>
      <c r="E25" s="10">
        <f>+'I-TRIM..'!E25+'II-TRIM..'!E25</f>
        <v>0</v>
      </c>
      <c r="F25" s="10">
        <f>+'I-TRIM..'!F25+'II-TRIM..'!F25</f>
        <v>0</v>
      </c>
      <c r="G25" s="10">
        <f>+'I-TRIM..'!G25+'II-TRIM..'!G25</f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0</v>
      </c>
    </row>
    <row r="26" spans="2:11" ht="19.5" customHeight="1">
      <c r="B26" s="7" t="s">
        <v>15</v>
      </c>
      <c r="C26" s="10">
        <v>0</v>
      </c>
      <c r="D26" s="10">
        <v>0</v>
      </c>
      <c r="E26" s="10">
        <f>+'I-TRIM..'!E26+'II-TRIM..'!E26</f>
        <v>0</v>
      </c>
      <c r="F26" s="10">
        <f>+'I-TRIM..'!F26+'II-TRIM..'!F26</f>
        <v>0</v>
      </c>
      <c r="G26" s="10">
        <f>+'I-TRIM..'!G26+'II-TRIM..'!G26</f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0</v>
      </c>
    </row>
    <row r="27" spans="2:11" ht="19.5" customHeight="1">
      <c r="B27" s="7" t="s">
        <v>16</v>
      </c>
      <c r="C27" s="10">
        <v>0</v>
      </c>
      <c r="D27" s="10">
        <v>0</v>
      </c>
      <c r="E27" s="10">
        <f>+'I-TRIM..'!E27+'II-TRIM..'!E27</f>
        <v>0</v>
      </c>
      <c r="F27" s="10">
        <f>+'I-TRIM..'!F27+'II-TRIM..'!F27</f>
        <v>0</v>
      </c>
      <c r="G27" s="10">
        <f>+'I-TRIM..'!G27+'II-TRIM..'!G27</f>
        <v>0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0</v>
      </c>
    </row>
    <row r="28" spans="2:11" ht="19.5" customHeight="1">
      <c r="B28" s="7" t="s">
        <v>17</v>
      </c>
      <c r="C28" s="10">
        <v>0</v>
      </c>
      <c r="D28" s="10">
        <v>0</v>
      </c>
      <c r="E28" s="10">
        <f>+'I-TRIM..'!E28+'II-TRIM..'!E28</f>
        <v>0</v>
      </c>
      <c r="F28" s="10">
        <f>+'I-TRIM..'!F28+'II-TRIM..'!F28</f>
        <v>0</v>
      </c>
      <c r="G28" s="10">
        <f>+'I-TRIM..'!G28+'II-TRIM..'!G28</f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0</v>
      </c>
    </row>
    <row r="29" spans="2:11" ht="19.5" customHeight="1">
      <c r="B29" s="7" t="s">
        <v>18</v>
      </c>
      <c r="C29" s="10">
        <v>0</v>
      </c>
      <c r="D29" s="10">
        <v>0</v>
      </c>
      <c r="E29" s="10">
        <f>+'I-TRIM..'!E29+'II-TRIM..'!E29</f>
        <v>0</v>
      </c>
      <c r="F29" s="10">
        <f>+'I-TRIM..'!F29+'II-TRIM..'!F29</f>
        <v>0</v>
      </c>
      <c r="G29" s="10">
        <f>+'I-TRIM..'!G29+'II-TRIM..'!G29</f>
        <v>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0</v>
      </c>
    </row>
    <row r="30" spans="2:11" ht="19.5" customHeight="1">
      <c r="B30" s="7" t="s">
        <v>19</v>
      </c>
      <c r="C30" s="10">
        <v>0</v>
      </c>
      <c r="D30" s="10">
        <v>0</v>
      </c>
      <c r="E30" s="10">
        <f>+'I-TRIM..'!E30+'II-TRIM..'!E30</f>
        <v>0</v>
      </c>
      <c r="F30" s="10">
        <f>+'I-TRIM..'!F30+'II-TRIM..'!F30</f>
        <v>0</v>
      </c>
      <c r="G30" s="10">
        <f>+'I-TRIM..'!G30+'II-TRIM..'!G30</f>
        <v>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0</v>
      </c>
    </row>
    <row r="31" spans="2:11" ht="19.5" customHeight="1">
      <c r="B31" s="7" t="s">
        <v>20</v>
      </c>
      <c r="C31" s="10">
        <v>0</v>
      </c>
      <c r="D31" s="10">
        <v>0</v>
      </c>
      <c r="E31" s="10">
        <f>+'I-TRIM..'!E31+'II-TRIM..'!E31</f>
        <v>0</v>
      </c>
      <c r="F31" s="10">
        <f>+'I-TRIM..'!F31+'II-TRIM..'!F31</f>
        <v>0</v>
      </c>
      <c r="G31" s="10">
        <f>+'I-TRIM..'!G31+'II-TRIM..'!G31</f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0</v>
      </c>
    </row>
    <row r="32" spans="2:11" ht="19.5" customHeight="1">
      <c r="B32" s="7" t="s">
        <v>21</v>
      </c>
      <c r="C32" s="10">
        <v>0</v>
      </c>
      <c r="D32" s="10">
        <v>0</v>
      </c>
      <c r="E32" s="10">
        <f>+'I-TRIM..'!E32+'II-TRIM..'!E32</f>
        <v>0</v>
      </c>
      <c r="F32" s="10">
        <f>+'I-TRIM..'!F32+'II-TRIM..'!F32</f>
        <v>0</v>
      </c>
      <c r="G32" s="10">
        <f>+'I-TRIM..'!G32+'II-TRIM..'!G32</f>
        <v>0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0</v>
      </c>
    </row>
    <row r="33" spans="2:11" ht="19.5" customHeight="1">
      <c r="B33" s="7" t="s">
        <v>22</v>
      </c>
      <c r="C33" s="10">
        <v>0</v>
      </c>
      <c r="D33" s="10">
        <v>0</v>
      </c>
      <c r="E33" s="10">
        <f>+'I-TRIM..'!E33+'II-TRIM..'!E33</f>
        <v>0</v>
      </c>
      <c r="F33" s="10">
        <f>+'I-TRIM..'!F33+'II-TRIM..'!F33</f>
        <v>0</v>
      </c>
      <c r="G33" s="10">
        <f>+'I-TRIM..'!G33+'II-TRIM..'!G33</f>
        <v>0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0</v>
      </c>
    </row>
    <row r="34" spans="2:11" ht="19.5" customHeight="1">
      <c r="B34" s="7" t="s">
        <v>23</v>
      </c>
      <c r="C34" s="10">
        <v>0</v>
      </c>
      <c r="D34" s="10">
        <v>0</v>
      </c>
      <c r="E34" s="10">
        <f>+'I-TRIM..'!E34+'II-TRIM..'!E34</f>
        <v>0</v>
      </c>
      <c r="F34" s="10">
        <f>+'I-TRIM..'!F34+'II-TRIM..'!F34</f>
        <v>0</v>
      </c>
      <c r="G34" s="10">
        <f>+'I-TRIM..'!G34+'II-TRIM..'!G34</f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0</v>
      </c>
    </row>
    <row r="35" spans="2:11" ht="19.5" customHeight="1">
      <c r="B35" s="7" t="s">
        <v>24</v>
      </c>
      <c r="C35" s="10">
        <v>0</v>
      </c>
      <c r="D35" s="10">
        <v>0</v>
      </c>
      <c r="E35" s="10">
        <f>+'I-TRIM..'!E35+'II-TRIM..'!E35</f>
        <v>0</v>
      </c>
      <c r="F35" s="10">
        <f>+'I-TRIM..'!F35+'II-TRIM..'!F35</f>
        <v>0</v>
      </c>
      <c r="G35" s="10">
        <f>+'I-TRIM..'!G35+'II-TRIM..'!G35</f>
        <v>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0</v>
      </c>
    </row>
    <row r="36" spans="2:11" ht="19.5" customHeight="1">
      <c r="B36" s="7" t="s">
        <v>25</v>
      </c>
      <c r="C36" s="10">
        <v>0</v>
      </c>
      <c r="D36" s="10">
        <v>0</v>
      </c>
      <c r="E36" s="10">
        <f>+'I-TRIM..'!E36+'II-TRIM..'!E36</f>
        <v>0</v>
      </c>
      <c r="F36" s="10">
        <f>+'I-TRIM..'!F36+'II-TRIM..'!F36</f>
        <v>0</v>
      </c>
      <c r="G36" s="10">
        <f>+'I-TRIM..'!G36+'II-TRIM..'!G36</f>
        <v>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0</v>
      </c>
    </row>
    <row r="37" spans="2:11" ht="19.5" customHeight="1">
      <c r="B37" s="7" t="s">
        <v>26</v>
      </c>
      <c r="C37" s="10">
        <v>0</v>
      </c>
      <c r="D37" s="10">
        <v>0</v>
      </c>
      <c r="E37" s="10">
        <f>+'I-TRIM..'!E37+'II-TRIM..'!E37</f>
        <v>0</v>
      </c>
      <c r="F37" s="10">
        <f>+'I-TRIM..'!F37+'II-TRIM..'!F37</f>
        <v>0</v>
      </c>
      <c r="G37" s="10">
        <f>+'I-TRIM..'!G37+'II-TRIM..'!G37</f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0</v>
      </c>
    </row>
    <row r="38" spans="2:11" ht="19.5" customHeight="1">
      <c r="B38" s="7" t="s">
        <v>27</v>
      </c>
      <c r="C38" s="10">
        <v>0</v>
      </c>
      <c r="D38" s="10">
        <v>0</v>
      </c>
      <c r="E38" s="10">
        <f>+'I-TRIM..'!E38+'II-TRIM..'!E38</f>
        <v>0</v>
      </c>
      <c r="F38" s="10">
        <f>+'I-TRIM..'!F38+'II-TRIM..'!F38</f>
        <v>0</v>
      </c>
      <c r="G38" s="10">
        <f>+'I-TRIM..'!G38+'II-TRIM..'!G38</f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0</v>
      </c>
    </row>
    <row r="39" spans="2:11" ht="19.5" customHeight="1">
      <c r="B39" s="7" t="s">
        <v>28</v>
      </c>
      <c r="C39" s="10">
        <v>0</v>
      </c>
      <c r="D39" s="10">
        <v>0</v>
      </c>
      <c r="E39" s="10">
        <f>+'I-TRIM..'!E39+'II-TRIM..'!E39</f>
        <v>0</v>
      </c>
      <c r="F39" s="10">
        <f>+'I-TRIM..'!F39+'II-TRIM..'!F39</f>
        <v>0</v>
      </c>
      <c r="G39" s="10">
        <f>+'I-TRIM..'!G39+'II-TRIM..'!G39</f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0</v>
      </c>
    </row>
    <row r="40" spans="2:11" ht="19.5" customHeight="1">
      <c r="B40" s="7" t="s">
        <v>29</v>
      </c>
      <c r="C40" s="10">
        <v>0</v>
      </c>
      <c r="D40" s="10">
        <v>0</v>
      </c>
      <c r="E40" s="10">
        <f>+'I-TRIM..'!E40+'II-TRIM..'!E40</f>
        <v>0</v>
      </c>
      <c r="F40" s="10">
        <f>+'I-TRIM..'!F40+'II-TRIM..'!F40</f>
        <v>0</v>
      </c>
      <c r="G40" s="10">
        <f>+'I-TRIM..'!G40+'II-TRIM..'!G40</f>
        <v>0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0</v>
      </c>
    </row>
    <row r="41" spans="2:11" ht="19.5" customHeight="1">
      <c r="B41" s="7" t="s">
        <v>30</v>
      </c>
      <c r="C41" s="10">
        <v>0</v>
      </c>
      <c r="D41" s="10">
        <v>0</v>
      </c>
      <c r="E41" s="10">
        <f>+'I-TRIM..'!E41+'II-TRIM..'!E41</f>
        <v>0</v>
      </c>
      <c r="F41" s="10">
        <f>+'I-TRIM..'!F41+'II-TRIM..'!F41</f>
        <v>0</v>
      </c>
      <c r="G41" s="10">
        <f>+'I-TRIM..'!G41+'II-TRIM..'!G41</f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0</v>
      </c>
    </row>
    <row r="42" spans="2:11" ht="19.5" customHeight="1">
      <c r="B42" s="7" t="s">
        <v>31</v>
      </c>
      <c r="C42" s="10">
        <v>0</v>
      </c>
      <c r="D42" s="10">
        <v>0</v>
      </c>
      <c r="E42" s="10">
        <f>+'I-TRIM..'!E42+'II-TRIM..'!E42</f>
        <v>0</v>
      </c>
      <c r="F42" s="10">
        <f>+'I-TRIM..'!F42+'II-TRIM..'!F42</f>
        <v>0</v>
      </c>
      <c r="G42" s="10">
        <f>+'I-TRIM..'!G42+'II-TRIM..'!G42</f>
        <v>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0</v>
      </c>
    </row>
    <row r="43" spans="2:11" ht="19.5" customHeight="1">
      <c r="B43" s="7" t="s">
        <v>32</v>
      </c>
      <c r="C43" s="10">
        <v>0</v>
      </c>
      <c r="D43" s="10">
        <v>0</v>
      </c>
      <c r="E43" s="10">
        <f>+'I-TRIM..'!E43+'II-TRIM..'!E43</f>
        <v>0</v>
      </c>
      <c r="F43" s="10">
        <f>+'I-TRIM..'!F43+'II-TRIM..'!F43</f>
        <v>0</v>
      </c>
      <c r="G43" s="10">
        <f>+'I-TRIM..'!G43+'II-TRIM..'!G43</f>
        <v>0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0</v>
      </c>
    </row>
    <row r="44" spans="2:11" ht="19.5" customHeight="1">
      <c r="B44" s="7" t="s">
        <v>33</v>
      </c>
      <c r="C44" s="10">
        <v>0</v>
      </c>
      <c r="D44" s="10">
        <v>0</v>
      </c>
      <c r="E44" s="10">
        <f>+'I-TRIM..'!E44+'II-TRIM..'!E44</f>
        <v>0</v>
      </c>
      <c r="F44" s="10">
        <f>+'I-TRIM..'!F44+'II-TRIM..'!F44</f>
        <v>0</v>
      </c>
      <c r="G44" s="10">
        <f>+'I-TRIM..'!G44+'II-TRIM..'!G44</f>
        <v>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0</v>
      </c>
    </row>
    <row r="45" spans="2:11" ht="19.5" customHeight="1">
      <c r="B45" s="7" t="s">
        <v>34</v>
      </c>
      <c r="C45" s="10">
        <v>0</v>
      </c>
      <c r="D45" s="10">
        <v>0</v>
      </c>
      <c r="E45" s="10">
        <f>+'I-TRIM..'!E45+'II-TRIM..'!E45</f>
        <v>0</v>
      </c>
      <c r="F45" s="10">
        <f>+'I-TRIM..'!F45+'II-TRIM..'!F45</f>
        <v>0</v>
      </c>
      <c r="G45" s="10">
        <f>+'I-TRIM..'!G45+'II-TRIM..'!G45</f>
        <v>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0</v>
      </c>
    </row>
    <row r="46" spans="2:11" ht="19.5" customHeight="1">
      <c r="B46" s="7" t="s">
        <v>35</v>
      </c>
      <c r="C46" s="10">
        <v>0</v>
      </c>
      <c r="D46" s="10">
        <v>0</v>
      </c>
      <c r="E46" s="10">
        <f>+'I-TRIM..'!E46+'II-TRIM..'!E46</f>
        <v>0</v>
      </c>
      <c r="F46" s="10">
        <f>+'I-TRIM..'!F46+'II-TRIM..'!F46</f>
        <v>0</v>
      </c>
      <c r="G46" s="10">
        <f>+'I-TRIM..'!G46+'II-TRIM..'!G46</f>
        <v>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0</v>
      </c>
    </row>
    <row r="47" spans="2:11" ht="19.5" customHeight="1">
      <c r="B47" s="7" t="s">
        <v>36</v>
      </c>
      <c r="C47" s="10">
        <v>28061100</v>
      </c>
      <c r="D47" s="10">
        <v>29957287</v>
      </c>
      <c r="E47" s="10">
        <f>+'I-TRIM..'!E47+'II-TRIM..'!E47</f>
        <v>6183704</v>
      </c>
      <c r="F47" s="10">
        <f>+'I-TRIM..'!F47+'II-TRIM..'!F47</f>
        <v>3801209</v>
      </c>
      <c r="G47" s="10">
        <f>+'I-TRIM..'!G47+'II-TRIM..'!G47</f>
        <v>3727205</v>
      </c>
      <c r="H47" s="16">
        <f t="shared" si="0"/>
        <v>0.2064173568187266</v>
      </c>
      <c r="I47" s="16">
        <f t="shared" si="1"/>
        <v>0.1268876250376077</v>
      </c>
      <c r="J47" s="16">
        <f t="shared" si="2"/>
        <v>0.12441730788238602</v>
      </c>
      <c r="K47" s="21">
        <f t="shared" si="3"/>
        <v>23773583</v>
      </c>
    </row>
    <row r="48" spans="2:11" ht="19.5" customHeight="1">
      <c r="B48" s="8" t="s">
        <v>37</v>
      </c>
      <c r="C48" s="11">
        <v>0</v>
      </c>
      <c r="D48" s="11">
        <v>0</v>
      </c>
      <c r="E48" s="11">
        <f>+'I-TRIM..'!E48+'II-TRIM..'!E48</f>
        <v>0</v>
      </c>
      <c r="F48" s="11">
        <f>+'I-TRIM..'!F48+'II-TRIM..'!F48</f>
        <v>0</v>
      </c>
      <c r="G48" s="11">
        <f>+'I-TRIM..'!G48+'II-TRIM..'!G48</f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28061100</v>
      </c>
      <c r="D49" s="13">
        <f>SUM(D14:D48)</f>
        <v>29957287</v>
      </c>
      <c r="E49" s="13">
        <f>SUM(E14:E48)</f>
        <v>6183704</v>
      </c>
      <c r="F49" s="13">
        <f>SUM(F14:F48)</f>
        <v>3801209</v>
      </c>
      <c r="G49" s="13">
        <f>SUM(G14:G48)</f>
        <v>3727205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23773583</v>
      </c>
    </row>
    <row r="50" ht="15">
      <c r="H50" s="1">
        <f>+'I-TRIM..'!H49+'II-TRIM..'!H49</f>
        <v>0</v>
      </c>
    </row>
    <row r="51" ht="15">
      <c r="B51" s="14" t="s">
        <v>55</v>
      </c>
    </row>
  </sheetData>
  <sheetProtection/>
  <mergeCells count="9">
    <mergeCell ref="B2:K6"/>
    <mergeCell ref="H11:J11"/>
    <mergeCell ref="H12:J12"/>
    <mergeCell ref="K12:K13"/>
    <mergeCell ref="G12:G13"/>
    <mergeCell ref="B12:B13"/>
    <mergeCell ref="C12:D12"/>
    <mergeCell ref="E12:E13"/>
    <mergeCell ref="F12:F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K51"/>
  <sheetViews>
    <sheetView showGridLines="0" zoomScale="85" zoomScaleNormal="85" zoomScalePageLayoutView="0" workbookViewId="0" topLeftCell="A1">
      <selection activeCell="B51" sqref="B51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43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27" t="s">
        <v>3</v>
      </c>
      <c r="C14" s="28">
        <v>0</v>
      </c>
      <c r="D14" s="28">
        <v>9160047</v>
      </c>
      <c r="E14" s="9">
        <f>+'I-TRIM...'!E14+'II-TRIM...'!E14</f>
        <v>124260</v>
      </c>
      <c r="F14" s="9">
        <f>+'I-TRIM...'!F14+'II-TRIM...'!F14</f>
        <v>124260</v>
      </c>
      <c r="G14" s="9">
        <f>+'I-TRIM...'!G14+'II-TRIM...'!G14</f>
        <v>112141</v>
      </c>
      <c r="H14" s="15">
        <f>IF(ISERROR(+E14/D14)=TRUE,0,++E14/D14)</f>
        <v>0.013565432579112312</v>
      </c>
      <c r="I14" s="15">
        <f>IF(ISERROR(+F14/D14)=TRUE,0,++F14/D14)</f>
        <v>0.013565432579112312</v>
      </c>
      <c r="J14" s="15">
        <f>IF(ISERROR(+G14/D14)=TRUE,0,++G14/D14)</f>
        <v>0.01224240443307769</v>
      </c>
      <c r="K14" s="20">
        <f>IF(ISERROR(+D14-E14)=TRUE,0,++D14-E14)</f>
        <v>9035787</v>
      </c>
    </row>
    <row r="15" spans="2:11" ht="19.5" customHeight="1">
      <c r="B15" s="26" t="s">
        <v>4</v>
      </c>
      <c r="C15" s="29">
        <v>0</v>
      </c>
      <c r="D15" s="29">
        <v>0</v>
      </c>
      <c r="E15" s="10">
        <f>+'I-TRIM...'!E15+'II-TRIM...'!E15</f>
        <v>0</v>
      </c>
      <c r="F15" s="10">
        <f>+'I-TRIM...'!F15+'II-TRIM...'!F15</f>
        <v>0</v>
      </c>
      <c r="G15" s="10">
        <f>+'I-TRIM...'!G15+'II-TRIM...'!G15</f>
        <v>0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0</v>
      </c>
    </row>
    <row r="16" spans="2:11" ht="19.5" customHeight="1">
      <c r="B16" s="26" t="s">
        <v>5</v>
      </c>
      <c r="C16" s="29">
        <v>0</v>
      </c>
      <c r="D16" s="29">
        <v>725174</v>
      </c>
      <c r="E16" s="10">
        <f>+'I-TRIM...'!E16+'II-TRIM...'!E16</f>
        <v>210810</v>
      </c>
      <c r="F16" s="10">
        <f>+'I-TRIM...'!F16+'II-TRIM...'!F16</f>
        <v>186072</v>
      </c>
      <c r="G16" s="10">
        <f>+'I-TRIM...'!G16+'II-TRIM...'!G16</f>
        <v>186072</v>
      </c>
      <c r="H16" s="16">
        <f t="shared" si="0"/>
        <v>0.29070264515826544</v>
      </c>
      <c r="I16" s="16">
        <f t="shared" si="1"/>
        <v>0.25658945301403524</v>
      </c>
      <c r="J16" s="16">
        <f t="shared" si="2"/>
        <v>0.25658945301403524</v>
      </c>
      <c r="K16" s="21">
        <f t="shared" si="3"/>
        <v>514364</v>
      </c>
    </row>
    <row r="17" spans="2:11" ht="19.5" customHeight="1">
      <c r="B17" s="26" t="s">
        <v>6</v>
      </c>
      <c r="C17" s="29">
        <v>0</v>
      </c>
      <c r="D17" s="29">
        <v>254881</v>
      </c>
      <c r="E17" s="10">
        <f>+'I-TRIM...'!E17+'II-TRIM...'!E17</f>
        <v>14206</v>
      </c>
      <c r="F17" s="10">
        <f>+'I-TRIM...'!F17+'II-TRIM...'!F17</f>
        <v>14206</v>
      </c>
      <c r="G17" s="10">
        <f>+'I-TRIM...'!G17+'II-TRIM...'!G17</f>
        <v>4500</v>
      </c>
      <c r="H17" s="16">
        <f t="shared" si="0"/>
        <v>0.05573581396808707</v>
      </c>
      <c r="I17" s="16">
        <f t="shared" si="1"/>
        <v>0.05573581396808707</v>
      </c>
      <c r="J17" s="16">
        <f t="shared" si="2"/>
        <v>0.017655297962578614</v>
      </c>
      <c r="K17" s="21">
        <f t="shared" si="3"/>
        <v>240675</v>
      </c>
    </row>
    <row r="18" spans="2:11" ht="19.5" customHeight="1">
      <c r="B18" s="26" t="s">
        <v>7</v>
      </c>
      <c r="C18" s="29">
        <v>0</v>
      </c>
      <c r="D18" s="29">
        <v>69</v>
      </c>
      <c r="E18" s="10">
        <f>+'I-TRIM...'!E18+'II-TRIM...'!E18</f>
        <v>0</v>
      </c>
      <c r="F18" s="10">
        <f>+'I-TRIM...'!F18+'II-TRIM...'!F18</f>
        <v>0</v>
      </c>
      <c r="G18" s="10">
        <f>+'I-TRIM...'!G18+'II-TRIM...'!G18</f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69</v>
      </c>
    </row>
    <row r="19" spans="2:11" ht="19.5" customHeight="1">
      <c r="B19" s="26" t="s">
        <v>8</v>
      </c>
      <c r="C19" s="29">
        <v>0</v>
      </c>
      <c r="D19" s="29">
        <v>8176538</v>
      </c>
      <c r="E19" s="10">
        <f>+'I-TRIM...'!E19+'II-TRIM...'!E19</f>
        <v>2713376</v>
      </c>
      <c r="F19" s="10">
        <f>+'I-TRIM...'!F19+'II-TRIM...'!F19</f>
        <v>1807022</v>
      </c>
      <c r="G19" s="10">
        <f>+'I-TRIM...'!G19+'II-TRIM...'!G19</f>
        <v>1451738</v>
      </c>
      <c r="H19" s="16">
        <f t="shared" si="0"/>
        <v>0.3318490050434548</v>
      </c>
      <c r="I19" s="16">
        <f t="shared" si="1"/>
        <v>0.22100086858276694</v>
      </c>
      <c r="J19" s="16">
        <f t="shared" si="2"/>
        <v>0.17754922682436014</v>
      </c>
      <c r="K19" s="21">
        <f t="shared" si="3"/>
        <v>5463162</v>
      </c>
    </row>
    <row r="20" spans="2:11" ht="19.5" customHeight="1">
      <c r="B20" s="26" t="s">
        <v>9</v>
      </c>
      <c r="C20" s="29">
        <v>0</v>
      </c>
      <c r="D20" s="29">
        <v>2669101</v>
      </c>
      <c r="E20" s="10">
        <f>+'I-TRIM...'!E20+'II-TRIM...'!E20</f>
        <v>870397</v>
      </c>
      <c r="F20" s="10">
        <f>+'I-TRIM...'!F20+'II-TRIM...'!F20</f>
        <v>452791</v>
      </c>
      <c r="G20" s="10">
        <f>+'I-TRIM...'!G20+'II-TRIM...'!G20</f>
        <v>417891</v>
      </c>
      <c r="H20" s="16">
        <f t="shared" si="0"/>
        <v>0.3261011853803959</v>
      </c>
      <c r="I20" s="16">
        <f t="shared" si="1"/>
        <v>0.16964176327535002</v>
      </c>
      <c r="J20" s="16">
        <f t="shared" si="2"/>
        <v>0.1565661996305123</v>
      </c>
      <c r="K20" s="21">
        <f t="shared" si="3"/>
        <v>1798704</v>
      </c>
    </row>
    <row r="21" spans="2:11" ht="19.5" customHeight="1">
      <c r="B21" s="26" t="s">
        <v>10</v>
      </c>
      <c r="C21" s="29">
        <v>0</v>
      </c>
      <c r="D21" s="29">
        <v>2463950</v>
      </c>
      <c r="E21" s="10">
        <f>+'I-TRIM...'!E21+'II-TRIM...'!E21</f>
        <v>38938</v>
      </c>
      <c r="F21" s="10">
        <f>+'I-TRIM...'!F21+'II-TRIM...'!F21</f>
        <v>36298</v>
      </c>
      <c r="G21" s="10">
        <f>+'I-TRIM...'!G21+'II-TRIM...'!G21</f>
        <v>36298</v>
      </c>
      <c r="H21" s="16">
        <f t="shared" si="0"/>
        <v>0.015803080419651373</v>
      </c>
      <c r="I21" s="16">
        <f t="shared" si="1"/>
        <v>0.0147316301061304</v>
      </c>
      <c r="J21" s="16">
        <f t="shared" si="2"/>
        <v>0.0147316301061304</v>
      </c>
      <c r="K21" s="21">
        <f t="shared" si="3"/>
        <v>2425012</v>
      </c>
    </row>
    <row r="22" spans="2:11" ht="19.5" customHeight="1">
      <c r="B22" s="26" t="s">
        <v>11</v>
      </c>
      <c r="C22" s="29">
        <v>0</v>
      </c>
      <c r="D22" s="29">
        <v>12724317</v>
      </c>
      <c r="E22" s="10">
        <f>+'I-TRIM...'!E22+'II-TRIM...'!E22</f>
        <v>1547639</v>
      </c>
      <c r="F22" s="10">
        <f>+'I-TRIM...'!F22+'II-TRIM...'!F22</f>
        <v>1353179</v>
      </c>
      <c r="G22" s="10">
        <f>+'I-TRIM...'!G22+'II-TRIM...'!G22</f>
        <v>1353179</v>
      </c>
      <c r="H22" s="16">
        <f t="shared" si="0"/>
        <v>0.12162845361365958</v>
      </c>
      <c r="I22" s="16">
        <f t="shared" si="1"/>
        <v>0.10634590445994076</v>
      </c>
      <c r="J22" s="16">
        <f t="shared" si="2"/>
        <v>0.10634590445994076</v>
      </c>
      <c r="K22" s="21">
        <f t="shared" si="3"/>
        <v>11176678</v>
      </c>
    </row>
    <row r="23" spans="2:11" ht="19.5" customHeight="1">
      <c r="B23" s="26" t="s">
        <v>12</v>
      </c>
      <c r="C23" s="29">
        <v>0</v>
      </c>
      <c r="D23" s="29">
        <v>0</v>
      </c>
      <c r="E23" s="10">
        <f>+'I-TRIM...'!E23+'II-TRIM...'!E23</f>
        <v>0</v>
      </c>
      <c r="F23" s="10">
        <f>+'I-TRIM...'!F23+'II-TRIM...'!F23</f>
        <v>0</v>
      </c>
      <c r="G23" s="10">
        <f>+'I-TRIM...'!G23+'II-TRIM...'!G23</f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0</v>
      </c>
    </row>
    <row r="24" spans="2:11" ht="19.5" customHeight="1">
      <c r="B24" s="26" t="s">
        <v>13</v>
      </c>
      <c r="C24" s="29">
        <v>0</v>
      </c>
      <c r="D24" s="29">
        <v>3565613</v>
      </c>
      <c r="E24" s="10">
        <f>+'I-TRIM...'!E24+'II-TRIM...'!E24</f>
        <v>227869</v>
      </c>
      <c r="F24" s="10">
        <f>+'I-TRIM...'!F24+'II-TRIM...'!F24</f>
        <v>202984</v>
      </c>
      <c r="G24" s="10">
        <f>+'I-TRIM...'!G24+'II-TRIM...'!G24</f>
        <v>150077</v>
      </c>
      <c r="H24" s="16">
        <f t="shared" si="0"/>
        <v>0.0639073842281818</v>
      </c>
      <c r="I24" s="16">
        <f t="shared" si="1"/>
        <v>0.05692821963572603</v>
      </c>
      <c r="J24" s="16">
        <f t="shared" si="2"/>
        <v>0.04209009783170523</v>
      </c>
      <c r="K24" s="21">
        <f t="shared" si="3"/>
        <v>3337744</v>
      </c>
    </row>
    <row r="25" spans="2:11" ht="19.5" customHeight="1">
      <c r="B25" s="26" t="s">
        <v>14</v>
      </c>
      <c r="C25" s="29">
        <v>0</v>
      </c>
      <c r="D25" s="29">
        <v>8896930</v>
      </c>
      <c r="E25" s="10">
        <f>+'I-TRIM...'!E25+'II-TRIM...'!E25</f>
        <v>3640716</v>
      </c>
      <c r="F25" s="10">
        <f>+'I-TRIM...'!F25+'II-TRIM...'!F25</f>
        <v>3461322</v>
      </c>
      <c r="G25" s="10">
        <f>+'I-TRIM...'!G25+'II-TRIM...'!G25</f>
        <v>3394662</v>
      </c>
      <c r="H25" s="16">
        <f t="shared" si="0"/>
        <v>0.409210368070784</v>
      </c>
      <c r="I25" s="16">
        <f t="shared" si="1"/>
        <v>0.389046783553428</v>
      </c>
      <c r="J25" s="16">
        <f t="shared" si="2"/>
        <v>0.3815543114310217</v>
      </c>
      <c r="K25" s="21">
        <f t="shared" si="3"/>
        <v>5256214</v>
      </c>
    </row>
    <row r="26" spans="2:11" ht="19.5" customHeight="1">
      <c r="B26" s="26" t="s">
        <v>15</v>
      </c>
      <c r="C26" s="29">
        <v>0</v>
      </c>
      <c r="D26" s="29">
        <v>1839983</v>
      </c>
      <c r="E26" s="10">
        <f>+'I-TRIM...'!E26+'II-TRIM...'!E26</f>
        <v>0</v>
      </c>
      <c r="F26" s="10">
        <f>+'I-TRIM...'!F26+'II-TRIM...'!F26</f>
        <v>0</v>
      </c>
      <c r="G26" s="10">
        <f>+'I-TRIM...'!G26+'II-TRIM...'!G26</f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1839983</v>
      </c>
    </row>
    <row r="27" spans="2:11" ht="19.5" customHeight="1">
      <c r="B27" s="26" t="s">
        <v>16</v>
      </c>
      <c r="C27" s="29">
        <v>0</v>
      </c>
      <c r="D27" s="29">
        <v>6164556</v>
      </c>
      <c r="E27" s="10">
        <f>+'I-TRIM...'!E27+'II-TRIM...'!E27</f>
        <v>1918713</v>
      </c>
      <c r="F27" s="10">
        <f>+'I-TRIM...'!F27+'II-TRIM...'!F27</f>
        <v>1655274</v>
      </c>
      <c r="G27" s="10">
        <f>+'I-TRIM...'!G27+'II-TRIM...'!G27</f>
        <v>1637034</v>
      </c>
      <c r="H27" s="16">
        <f t="shared" si="0"/>
        <v>0.3112491799896051</v>
      </c>
      <c r="I27" s="16">
        <f t="shared" si="1"/>
        <v>0.26851471541502747</v>
      </c>
      <c r="J27" s="16">
        <f t="shared" si="2"/>
        <v>0.2655558648506072</v>
      </c>
      <c r="K27" s="21">
        <f t="shared" si="3"/>
        <v>4245843</v>
      </c>
    </row>
    <row r="28" spans="2:11" ht="19.5" customHeight="1">
      <c r="B28" s="26" t="s">
        <v>17</v>
      </c>
      <c r="C28" s="29">
        <v>0</v>
      </c>
      <c r="D28" s="29">
        <v>2125472</v>
      </c>
      <c r="E28" s="10">
        <f>+'I-TRIM...'!E28+'II-TRIM...'!E28</f>
        <v>1417154</v>
      </c>
      <c r="F28" s="10">
        <f>+'I-TRIM...'!F28+'II-TRIM...'!F28</f>
        <v>0</v>
      </c>
      <c r="G28" s="10">
        <f>+'I-TRIM...'!G28+'II-TRIM...'!G28</f>
        <v>0</v>
      </c>
      <c r="H28" s="16">
        <f t="shared" si="0"/>
        <v>0.6667479035244878</v>
      </c>
      <c r="I28" s="16">
        <f t="shared" si="1"/>
        <v>0</v>
      </c>
      <c r="J28" s="16">
        <f t="shared" si="2"/>
        <v>0</v>
      </c>
      <c r="K28" s="21">
        <f t="shared" si="3"/>
        <v>708318</v>
      </c>
    </row>
    <row r="29" spans="2:11" ht="19.5" customHeight="1">
      <c r="B29" s="26" t="s">
        <v>18</v>
      </c>
      <c r="C29" s="29">
        <v>0</v>
      </c>
      <c r="D29" s="29">
        <v>7198984</v>
      </c>
      <c r="E29" s="10">
        <f>+'I-TRIM...'!E29+'II-TRIM...'!E29</f>
        <v>511726</v>
      </c>
      <c r="F29" s="10">
        <f>+'I-TRIM...'!F29+'II-TRIM...'!F29</f>
        <v>205642</v>
      </c>
      <c r="G29" s="10">
        <f>+'I-TRIM...'!G29+'II-TRIM...'!G29</f>
        <v>151913</v>
      </c>
      <c r="H29" s="16">
        <f t="shared" si="0"/>
        <v>0.07108308616882604</v>
      </c>
      <c r="I29" s="16">
        <f t="shared" si="1"/>
        <v>0.02856541978701439</v>
      </c>
      <c r="J29" s="16">
        <f t="shared" si="2"/>
        <v>0.021102005505221292</v>
      </c>
      <c r="K29" s="21">
        <f t="shared" si="3"/>
        <v>6687258</v>
      </c>
    </row>
    <row r="30" spans="2:11" ht="19.5" customHeight="1">
      <c r="B30" s="26" t="s">
        <v>19</v>
      </c>
      <c r="C30" s="29">
        <v>0</v>
      </c>
      <c r="D30" s="29">
        <v>6652134</v>
      </c>
      <c r="E30" s="10">
        <f>+'I-TRIM...'!E30+'II-TRIM...'!E30</f>
        <v>2410930</v>
      </c>
      <c r="F30" s="10">
        <f>+'I-TRIM...'!F30+'II-TRIM...'!F30</f>
        <v>1476022</v>
      </c>
      <c r="G30" s="10">
        <f>+'I-TRIM...'!G30+'II-TRIM...'!G30</f>
        <v>1470432</v>
      </c>
      <c r="H30" s="16">
        <f t="shared" si="0"/>
        <v>0.3624295601982762</v>
      </c>
      <c r="I30" s="16">
        <f t="shared" si="1"/>
        <v>0.22188699145266766</v>
      </c>
      <c r="J30" s="16">
        <f t="shared" si="2"/>
        <v>0.221046659613291</v>
      </c>
      <c r="K30" s="21">
        <f t="shared" si="3"/>
        <v>4241204</v>
      </c>
    </row>
    <row r="31" spans="2:11" ht="19.5" customHeight="1">
      <c r="B31" s="26" t="s">
        <v>20</v>
      </c>
      <c r="C31" s="29">
        <v>0</v>
      </c>
      <c r="D31" s="29">
        <v>2380060</v>
      </c>
      <c r="E31" s="10">
        <f>+'I-TRIM...'!E31+'II-TRIM...'!E31</f>
        <v>6435</v>
      </c>
      <c r="F31" s="10">
        <f>+'I-TRIM...'!F31+'II-TRIM...'!F31</f>
        <v>3836</v>
      </c>
      <c r="G31" s="10">
        <f>+'I-TRIM...'!G31+'II-TRIM...'!G31</f>
        <v>0</v>
      </c>
      <c r="H31" s="16">
        <f t="shared" si="0"/>
        <v>0.0027037133517642414</v>
      </c>
      <c r="I31" s="16">
        <f t="shared" si="1"/>
        <v>0.0016117240741830038</v>
      </c>
      <c r="J31" s="16">
        <f t="shared" si="2"/>
        <v>0</v>
      </c>
      <c r="K31" s="21">
        <f t="shared" si="3"/>
        <v>2373625</v>
      </c>
    </row>
    <row r="32" spans="2:11" ht="19.5" customHeight="1">
      <c r="B32" s="26" t="s">
        <v>21</v>
      </c>
      <c r="C32" s="29">
        <v>0</v>
      </c>
      <c r="D32" s="29">
        <v>518644</v>
      </c>
      <c r="E32" s="10">
        <f>+'I-TRIM...'!E32+'II-TRIM...'!E32</f>
        <v>264799</v>
      </c>
      <c r="F32" s="10">
        <f>+'I-TRIM...'!F32+'II-TRIM...'!F32</f>
        <v>238092</v>
      </c>
      <c r="G32" s="10">
        <f>+'I-TRIM...'!G32+'II-TRIM...'!G32</f>
        <v>167209</v>
      </c>
      <c r="H32" s="16">
        <f t="shared" si="0"/>
        <v>0.5105602301385922</v>
      </c>
      <c r="I32" s="16">
        <f t="shared" si="1"/>
        <v>0.4590663345184751</v>
      </c>
      <c r="J32" s="16">
        <f t="shared" si="2"/>
        <v>0.32239648005182747</v>
      </c>
      <c r="K32" s="21">
        <f t="shared" si="3"/>
        <v>253845</v>
      </c>
    </row>
    <row r="33" spans="2:11" ht="19.5" customHeight="1">
      <c r="B33" s="26" t="s">
        <v>22</v>
      </c>
      <c r="C33" s="29">
        <v>0</v>
      </c>
      <c r="D33" s="29">
        <v>615982</v>
      </c>
      <c r="E33" s="10">
        <f>+'I-TRIM...'!E33+'II-TRIM...'!E33</f>
        <v>94131</v>
      </c>
      <c r="F33" s="10">
        <f>+'I-TRIM...'!F33+'II-TRIM...'!F33</f>
        <v>82327</v>
      </c>
      <c r="G33" s="10">
        <f>+'I-TRIM...'!G33+'II-TRIM...'!G33</f>
        <v>82327</v>
      </c>
      <c r="H33" s="16">
        <f t="shared" si="0"/>
        <v>0.1528145302947164</v>
      </c>
      <c r="I33" s="16">
        <f t="shared" si="1"/>
        <v>0.13365163267757824</v>
      </c>
      <c r="J33" s="16">
        <f t="shared" si="2"/>
        <v>0.13365163267757824</v>
      </c>
      <c r="K33" s="21">
        <f t="shared" si="3"/>
        <v>521851</v>
      </c>
    </row>
    <row r="34" spans="2:11" ht="19.5" customHeight="1">
      <c r="B34" s="26" t="s">
        <v>23</v>
      </c>
      <c r="C34" s="29">
        <v>0</v>
      </c>
      <c r="D34" s="29">
        <v>0</v>
      </c>
      <c r="E34" s="10">
        <f>+'I-TRIM...'!E34+'II-TRIM...'!E34</f>
        <v>0</v>
      </c>
      <c r="F34" s="10">
        <f>+'I-TRIM...'!F34+'II-TRIM...'!F34</f>
        <v>0</v>
      </c>
      <c r="G34" s="10">
        <f>+'I-TRIM...'!G34+'II-TRIM...'!G34</f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0</v>
      </c>
    </row>
    <row r="35" spans="2:11" ht="19.5" customHeight="1">
      <c r="B35" s="26" t="s">
        <v>24</v>
      </c>
      <c r="C35" s="29">
        <v>0</v>
      </c>
      <c r="D35" s="29">
        <v>3381497</v>
      </c>
      <c r="E35" s="10">
        <f>+'I-TRIM...'!E35+'II-TRIM...'!E35</f>
        <v>1563526</v>
      </c>
      <c r="F35" s="10">
        <f>+'I-TRIM...'!F35+'II-TRIM...'!F35</f>
        <v>913896</v>
      </c>
      <c r="G35" s="10">
        <f>+'I-TRIM...'!G35+'II-TRIM...'!G35</f>
        <v>710710</v>
      </c>
      <c r="H35" s="16">
        <f t="shared" si="0"/>
        <v>0.46237687036244596</v>
      </c>
      <c r="I35" s="16">
        <f t="shared" si="1"/>
        <v>0.27026373230554396</v>
      </c>
      <c r="J35" s="16">
        <f t="shared" si="2"/>
        <v>0.21017614387947114</v>
      </c>
      <c r="K35" s="21">
        <f t="shared" si="3"/>
        <v>1817971</v>
      </c>
    </row>
    <row r="36" spans="2:11" ht="19.5" customHeight="1">
      <c r="B36" s="26" t="s">
        <v>25</v>
      </c>
      <c r="C36" s="29">
        <v>0</v>
      </c>
      <c r="D36" s="29">
        <v>1005651</v>
      </c>
      <c r="E36" s="10">
        <f>+'I-TRIM...'!E36+'II-TRIM...'!E36</f>
        <v>188365</v>
      </c>
      <c r="F36" s="10">
        <f>+'I-TRIM...'!F36+'II-TRIM...'!F36</f>
        <v>185650</v>
      </c>
      <c r="G36" s="10">
        <f>+'I-TRIM...'!G36+'II-TRIM...'!G36</f>
        <v>140810</v>
      </c>
      <c r="H36" s="16">
        <f t="shared" si="0"/>
        <v>0.1873065307944804</v>
      </c>
      <c r="I36" s="16">
        <f t="shared" si="1"/>
        <v>0.1846067870464008</v>
      </c>
      <c r="J36" s="16">
        <f t="shared" si="2"/>
        <v>0.14001875402102718</v>
      </c>
      <c r="K36" s="21">
        <f t="shared" si="3"/>
        <v>817286</v>
      </c>
    </row>
    <row r="37" spans="2:11" ht="19.5" customHeight="1">
      <c r="B37" s="26" t="s">
        <v>26</v>
      </c>
      <c r="C37" s="29">
        <v>0</v>
      </c>
      <c r="D37" s="29">
        <v>1207028</v>
      </c>
      <c r="E37" s="10">
        <f>+'I-TRIM...'!E37+'II-TRIM...'!E37</f>
        <v>93121</v>
      </c>
      <c r="F37" s="10">
        <f>+'I-TRIM...'!F37+'II-TRIM...'!F37</f>
        <v>87368</v>
      </c>
      <c r="G37" s="10">
        <f>+'I-TRIM...'!G37+'II-TRIM...'!G37</f>
        <v>80614</v>
      </c>
      <c r="H37" s="16">
        <f t="shared" si="0"/>
        <v>0.07714899737205765</v>
      </c>
      <c r="I37" s="16">
        <f t="shared" si="1"/>
        <v>0.0723827450564527</v>
      </c>
      <c r="J37" s="16">
        <f t="shared" si="2"/>
        <v>0.0667871830645188</v>
      </c>
      <c r="K37" s="21">
        <f t="shared" si="3"/>
        <v>1113907</v>
      </c>
    </row>
    <row r="38" spans="2:11" ht="19.5" customHeight="1">
      <c r="B38" s="26" t="s">
        <v>27</v>
      </c>
      <c r="C38" s="29">
        <v>0</v>
      </c>
      <c r="D38" s="29">
        <v>715388</v>
      </c>
      <c r="E38" s="10">
        <f>+'I-TRIM...'!E38+'II-TRIM...'!E38</f>
        <v>172542</v>
      </c>
      <c r="F38" s="10">
        <f>+'I-TRIM...'!F38+'II-TRIM...'!F38</f>
        <v>105914</v>
      </c>
      <c r="G38" s="10">
        <f>+'I-TRIM...'!G38+'II-TRIM...'!G38</f>
        <v>101784</v>
      </c>
      <c r="H38" s="16">
        <f t="shared" si="0"/>
        <v>0.24118660083758744</v>
      </c>
      <c r="I38" s="16">
        <f t="shared" si="1"/>
        <v>0.14805112750004193</v>
      </c>
      <c r="J38" s="16">
        <f t="shared" si="2"/>
        <v>0.14227803653402069</v>
      </c>
      <c r="K38" s="21">
        <f t="shared" si="3"/>
        <v>542846</v>
      </c>
    </row>
    <row r="39" spans="2:11" ht="19.5" customHeight="1">
      <c r="B39" s="26" t="s">
        <v>28</v>
      </c>
      <c r="C39" s="29">
        <v>0</v>
      </c>
      <c r="D39" s="29">
        <v>1352744</v>
      </c>
      <c r="E39" s="10">
        <f>+'I-TRIM...'!E39+'II-TRIM...'!E39</f>
        <v>185288</v>
      </c>
      <c r="F39" s="10">
        <f>+'I-TRIM...'!F39+'II-TRIM...'!F39</f>
        <v>161291</v>
      </c>
      <c r="G39" s="10">
        <f>+'I-TRIM...'!G39+'II-TRIM...'!G39</f>
        <v>114603</v>
      </c>
      <c r="H39" s="16">
        <f t="shared" si="0"/>
        <v>0.1369719621746613</v>
      </c>
      <c r="I39" s="16">
        <f t="shared" si="1"/>
        <v>0.1192324637921144</v>
      </c>
      <c r="J39" s="16">
        <f t="shared" si="2"/>
        <v>0.08471891207796893</v>
      </c>
      <c r="K39" s="21">
        <f t="shared" si="3"/>
        <v>1167456</v>
      </c>
    </row>
    <row r="40" spans="2:11" ht="19.5" customHeight="1">
      <c r="B40" s="26" t="s">
        <v>29</v>
      </c>
      <c r="C40" s="29">
        <v>0</v>
      </c>
      <c r="D40" s="29">
        <v>1305702</v>
      </c>
      <c r="E40" s="10">
        <f>+'I-TRIM...'!E40+'II-TRIM...'!E40</f>
        <v>336332</v>
      </c>
      <c r="F40" s="10">
        <f>+'I-TRIM...'!F40+'II-TRIM...'!F40</f>
        <v>254127</v>
      </c>
      <c r="G40" s="10">
        <f>+'I-TRIM...'!G40+'II-TRIM...'!G40</f>
        <v>243023</v>
      </c>
      <c r="H40" s="16">
        <f t="shared" si="0"/>
        <v>0.2575871063994694</v>
      </c>
      <c r="I40" s="16">
        <f t="shared" si="1"/>
        <v>0.19462863654953427</v>
      </c>
      <c r="J40" s="16">
        <f t="shared" si="2"/>
        <v>0.1861243989823099</v>
      </c>
      <c r="K40" s="21">
        <f t="shared" si="3"/>
        <v>969370</v>
      </c>
    </row>
    <row r="41" spans="2:11" ht="19.5" customHeight="1">
      <c r="B41" s="26" t="s">
        <v>30</v>
      </c>
      <c r="C41" s="29">
        <v>0</v>
      </c>
      <c r="D41" s="29">
        <v>563880</v>
      </c>
      <c r="E41" s="10">
        <f>+'I-TRIM...'!E41+'II-TRIM...'!E41</f>
        <v>10600</v>
      </c>
      <c r="F41" s="10">
        <f>+'I-TRIM...'!F41+'II-TRIM...'!F41</f>
        <v>10600</v>
      </c>
      <c r="G41" s="10">
        <f>+'I-TRIM...'!G41+'II-TRIM...'!G41</f>
        <v>10600</v>
      </c>
      <c r="H41" s="16">
        <f t="shared" si="0"/>
        <v>0.01879832588494006</v>
      </c>
      <c r="I41" s="16">
        <f t="shared" si="1"/>
        <v>0.01879832588494006</v>
      </c>
      <c r="J41" s="16">
        <f t="shared" si="2"/>
        <v>0.01879832588494006</v>
      </c>
      <c r="K41" s="21">
        <f t="shared" si="3"/>
        <v>553280</v>
      </c>
    </row>
    <row r="42" spans="2:11" ht="19.5" customHeight="1">
      <c r="B42" s="26" t="s">
        <v>31</v>
      </c>
      <c r="C42" s="29">
        <v>0</v>
      </c>
      <c r="D42" s="29">
        <v>755459</v>
      </c>
      <c r="E42" s="10">
        <f>+'I-TRIM...'!E42+'II-TRIM...'!E42</f>
        <v>84203</v>
      </c>
      <c r="F42" s="10">
        <f>+'I-TRIM...'!F42+'II-TRIM...'!F42</f>
        <v>83808</v>
      </c>
      <c r="G42" s="10">
        <f>+'I-TRIM...'!G42+'II-TRIM...'!G42</f>
        <v>83808</v>
      </c>
      <c r="H42" s="16">
        <f t="shared" si="0"/>
        <v>0.11145939091333879</v>
      </c>
      <c r="I42" s="16">
        <f t="shared" si="1"/>
        <v>0.11093652997713972</v>
      </c>
      <c r="J42" s="16">
        <f t="shared" si="2"/>
        <v>0.11093652997713972</v>
      </c>
      <c r="K42" s="21">
        <f t="shared" si="3"/>
        <v>671256</v>
      </c>
    </row>
    <row r="43" spans="2:11" ht="19.5" customHeight="1">
      <c r="B43" s="26" t="s">
        <v>32</v>
      </c>
      <c r="C43" s="29">
        <v>0</v>
      </c>
      <c r="D43" s="29">
        <v>1157038</v>
      </c>
      <c r="E43" s="10">
        <f>+'I-TRIM...'!E43+'II-TRIM...'!E43</f>
        <v>213057</v>
      </c>
      <c r="F43" s="10">
        <f>+'I-TRIM...'!F43+'II-TRIM...'!F43</f>
        <v>206655</v>
      </c>
      <c r="G43" s="10">
        <f>+'I-TRIM...'!G43+'II-TRIM...'!G43</f>
        <v>169156</v>
      </c>
      <c r="H43" s="16">
        <f t="shared" si="0"/>
        <v>0.18414001960177626</v>
      </c>
      <c r="I43" s="16">
        <f t="shared" si="1"/>
        <v>0.17860692561523475</v>
      </c>
      <c r="J43" s="16">
        <f t="shared" si="2"/>
        <v>0.14619744554630013</v>
      </c>
      <c r="K43" s="21">
        <f t="shared" si="3"/>
        <v>943981</v>
      </c>
    </row>
    <row r="44" spans="2:11" ht="19.5" customHeight="1">
      <c r="B44" s="26" t="s">
        <v>33</v>
      </c>
      <c r="C44" s="29">
        <v>0</v>
      </c>
      <c r="D44" s="29">
        <v>1068667</v>
      </c>
      <c r="E44" s="10">
        <f>+'I-TRIM...'!E44+'II-TRIM...'!E44</f>
        <v>171966</v>
      </c>
      <c r="F44" s="10">
        <f>+'I-TRIM...'!F44+'II-TRIM...'!F44</f>
        <v>155850</v>
      </c>
      <c r="G44" s="10">
        <f>+'I-TRIM...'!G44+'II-TRIM...'!G44</f>
        <v>119850</v>
      </c>
      <c r="H44" s="16">
        <f t="shared" si="0"/>
        <v>0.1609163565451165</v>
      </c>
      <c r="I44" s="16">
        <f t="shared" si="1"/>
        <v>0.14583588713790172</v>
      </c>
      <c r="J44" s="16">
        <f t="shared" si="2"/>
        <v>0.11214906046504665</v>
      </c>
      <c r="K44" s="21">
        <f t="shared" si="3"/>
        <v>896701</v>
      </c>
    </row>
    <row r="45" spans="2:11" ht="19.5" customHeight="1">
      <c r="B45" s="26" t="s">
        <v>34</v>
      </c>
      <c r="C45" s="29">
        <v>0</v>
      </c>
      <c r="D45" s="29">
        <v>931530</v>
      </c>
      <c r="E45" s="10">
        <f>+'I-TRIM...'!E45+'II-TRIM...'!E45</f>
        <v>124889</v>
      </c>
      <c r="F45" s="10">
        <f>+'I-TRIM...'!F45+'II-TRIM...'!F45</f>
        <v>115619</v>
      </c>
      <c r="G45" s="10">
        <f>+'I-TRIM...'!G45+'II-TRIM...'!G45</f>
        <v>115619</v>
      </c>
      <c r="H45" s="16">
        <f t="shared" si="0"/>
        <v>0.1340686827047975</v>
      </c>
      <c r="I45" s="16">
        <f t="shared" si="1"/>
        <v>0.12411731237856001</v>
      </c>
      <c r="J45" s="16">
        <f t="shared" si="2"/>
        <v>0.12411731237856001</v>
      </c>
      <c r="K45" s="21">
        <f t="shared" si="3"/>
        <v>806641</v>
      </c>
    </row>
    <row r="46" spans="2:11" ht="19.5" customHeight="1">
      <c r="B46" s="26" t="s">
        <v>35</v>
      </c>
      <c r="C46" s="29">
        <v>0</v>
      </c>
      <c r="D46" s="29">
        <v>1262001</v>
      </c>
      <c r="E46" s="10">
        <f>+'I-TRIM...'!E46+'II-TRIM...'!E46</f>
        <v>165110</v>
      </c>
      <c r="F46" s="10">
        <f>+'I-TRIM...'!F46+'II-TRIM...'!F46</f>
        <v>137499</v>
      </c>
      <c r="G46" s="10">
        <f>+'I-TRIM...'!G46+'II-TRIM...'!G46</f>
        <v>133527</v>
      </c>
      <c r="H46" s="16">
        <f t="shared" si="0"/>
        <v>0.13083190900799604</v>
      </c>
      <c r="I46" s="16">
        <f t="shared" si="1"/>
        <v>0.10895316247768425</v>
      </c>
      <c r="J46" s="16">
        <f t="shared" si="2"/>
        <v>0.10580577986863719</v>
      </c>
      <c r="K46" s="21">
        <f t="shared" si="3"/>
        <v>1096891</v>
      </c>
    </row>
    <row r="47" spans="2:11" ht="19.5" customHeight="1">
      <c r="B47" s="26" t="s">
        <v>36</v>
      </c>
      <c r="C47" s="29">
        <v>12227150</v>
      </c>
      <c r="D47" s="29">
        <v>17251412</v>
      </c>
      <c r="E47" s="10">
        <f>+'I-TRIM...'!E47+'II-TRIM...'!E47</f>
        <v>3728645</v>
      </c>
      <c r="F47" s="10">
        <f>+'I-TRIM...'!F47+'II-TRIM...'!F47</f>
        <v>1495954</v>
      </c>
      <c r="G47" s="10">
        <f>+'I-TRIM...'!G47+'II-TRIM...'!G47</f>
        <v>1488322</v>
      </c>
      <c r="H47" s="16">
        <f t="shared" si="0"/>
        <v>0.2161356415347335</v>
      </c>
      <c r="I47" s="16">
        <f t="shared" si="1"/>
        <v>0.08671487296228274</v>
      </c>
      <c r="J47" s="16">
        <f t="shared" si="2"/>
        <v>0.08627247439224105</v>
      </c>
      <c r="K47" s="21">
        <f t="shared" si="3"/>
        <v>13522767</v>
      </c>
    </row>
    <row r="48" spans="2:11" ht="19.5" customHeight="1">
      <c r="B48" s="30" t="s">
        <v>37</v>
      </c>
      <c r="C48" s="31">
        <v>0</v>
      </c>
      <c r="D48" s="31">
        <v>0</v>
      </c>
      <c r="E48" s="11">
        <f>+'I-TRIM...'!E48+'II-TRIM...'!E48</f>
        <v>0</v>
      </c>
      <c r="F48" s="11">
        <f>+'I-TRIM...'!F48+'II-TRIM...'!F48</f>
        <v>0</v>
      </c>
      <c r="G48" s="11">
        <f>+'I-TRIM...'!G48+'II-TRIM...'!G48</f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12227150</v>
      </c>
      <c r="D49" s="13">
        <f>SUM(D14:D48)</f>
        <v>108090432</v>
      </c>
      <c r="E49" s="13">
        <f>SUM(E14:E48)</f>
        <v>23049743</v>
      </c>
      <c r="F49" s="13">
        <f>SUM(F14:F48)</f>
        <v>15213558</v>
      </c>
      <c r="G49" s="13">
        <f>SUM(G14:G48)</f>
        <v>14127899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85040689</v>
      </c>
    </row>
    <row r="51" ht="15">
      <c r="B51" s="14" t="s">
        <v>55</v>
      </c>
    </row>
  </sheetData>
  <sheetProtection/>
  <mergeCells count="9">
    <mergeCell ref="B2:K6"/>
    <mergeCell ref="H11:J11"/>
    <mergeCell ref="H12:J12"/>
    <mergeCell ref="K12:K13"/>
    <mergeCell ref="G12:G13"/>
    <mergeCell ref="B12:B13"/>
    <mergeCell ref="C12:D12"/>
    <mergeCell ref="E12:E13"/>
    <mergeCell ref="F12:F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51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E12" sqref="E12:G13"/>
      <selection pane="topRight" activeCell="E12" sqref="E12:G13"/>
      <selection pane="bottomLeft" activeCell="E12" sqref="E12:G13"/>
      <selection pane="bottomRight" activeCell="E12" sqref="E12:G13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41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/>
      <c r="D14" s="9"/>
      <c r="E14" s="9">
        <v>85742904</v>
      </c>
      <c r="F14" s="9">
        <v>66202898</v>
      </c>
      <c r="G14" s="9">
        <v>64954125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-85742904</v>
      </c>
    </row>
    <row r="15" spans="2:11" ht="19.5" customHeight="1">
      <c r="B15" s="7" t="s">
        <v>4</v>
      </c>
      <c r="C15" s="10"/>
      <c r="D15" s="10"/>
      <c r="E15" s="10">
        <v>4900036</v>
      </c>
      <c r="F15" s="10">
        <v>4824688</v>
      </c>
      <c r="G15" s="10">
        <v>4567086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-4900036</v>
      </c>
    </row>
    <row r="16" spans="2:11" ht="19.5" customHeight="1">
      <c r="B16" s="7" t="s">
        <v>5</v>
      </c>
      <c r="C16" s="10"/>
      <c r="D16" s="10"/>
      <c r="E16" s="10">
        <v>6443015</v>
      </c>
      <c r="F16" s="10">
        <v>6352088</v>
      </c>
      <c r="G16" s="10">
        <v>6352088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-6443015</v>
      </c>
    </row>
    <row r="17" spans="2:11" ht="19.5" customHeight="1">
      <c r="B17" s="7" t="s">
        <v>6</v>
      </c>
      <c r="C17" s="10"/>
      <c r="D17" s="10"/>
      <c r="E17" s="10">
        <v>2445238</v>
      </c>
      <c r="F17" s="10">
        <v>2065977</v>
      </c>
      <c r="G17" s="10">
        <v>1979411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-2445238</v>
      </c>
    </row>
    <row r="18" spans="2:11" ht="19.5" customHeight="1">
      <c r="B18" s="7" t="s">
        <v>7</v>
      </c>
      <c r="C18" s="10"/>
      <c r="D18" s="10"/>
      <c r="E18" s="10">
        <v>4430519</v>
      </c>
      <c r="F18" s="10">
        <v>4199178</v>
      </c>
      <c r="G18" s="10">
        <v>4189141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-4430519</v>
      </c>
    </row>
    <row r="19" spans="2:11" ht="19.5" customHeight="1">
      <c r="B19" s="7" t="s">
        <v>8</v>
      </c>
      <c r="C19" s="10"/>
      <c r="D19" s="10"/>
      <c r="E19" s="10">
        <v>26069590</v>
      </c>
      <c r="F19" s="10">
        <v>24070149</v>
      </c>
      <c r="G19" s="10">
        <v>23953642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-26069590</v>
      </c>
    </row>
    <row r="20" spans="2:11" ht="19.5" customHeight="1">
      <c r="B20" s="7" t="s">
        <v>9</v>
      </c>
      <c r="C20" s="10"/>
      <c r="D20" s="10"/>
      <c r="E20" s="10">
        <v>18178875</v>
      </c>
      <c r="F20" s="10">
        <v>17067344</v>
      </c>
      <c r="G20" s="10">
        <v>16827055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-18178875</v>
      </c>
    </row>
    <row r="21" spans="2:11" ht="19.5" customHeight="1">
      <c r="B21" s="7" t="s">
        <v>10</v>
      </c>
      <c r="C21" s="10"/>
      <c r="D21" s="10"/>
      <c r="E21" s="10">
        <v>14817844</v>
      </c>
      <c r="F21" s="10">
        <v>14745288</v>
      </c>
      <c r="G21" s="10">
        <v>14620692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-14817844</v>
      </c>
    </row>
    <row r="22" spans="2:11" ht="19.5" customHeight="1">
      <c r="B22" s="7" t="s">
        <v>11</v>
      </c>
      <c r="C22" s="10"/>
      <c r="D22" s="10"/>
      <c r="E22" s="10">
        <v>18553339</v>
      </c>
      <c r="F22" s="10">
        <v>16703726</v>
      </c>
      <c r="G22" s="10">
        <v>16700370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-18553339</v>
      </c>
    </row>
    <row r="23" spans="2:11" ht="19.5" customHeight="1">
      <c r="B23" s="7" t="s">
        <v>12</v>
      </c>
      <c r="C23" s="10"/>
      <c r="D23" s="10"/>
      <c r="E23" s="10">
        <v>5032839</v>
      </c>
      <c r="F23" s="10">
        <v>4990100</v>
      </c>
      <c r="G23" s="10">
        <v>4965354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-5032839</v>
      </c>
    </row>
    <row r="24" spans="2:11" ht="19.5" customHeight="1">
      <c r="B24" s="7" t="s">
        <v>13</v>
      </c>
      <c r="C24" s="10"/>
      <c r="D24" s="10"/>
      <c r="E24" s="10">
        <v>13682767</v>
      </c>
      <c r="F24" s="10">
        <v>9860199</v>
      </c>
      <c r="G24" s="10">
        <v>9805084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-13682767</v>
      </c>
    </row>
    <row r="25" spans="2:11" ht="19.5" customHeight="1">
      <c r="B25" s="7" t="s">
        <v>14</v>
      </c>
      <c r="C25" s="10"/>
      <c r="D25" s="10"/>
      <c r="E25" s="10">
        <v>18071857</v>
      </c>
      <c r="F25" s="10">
        <v>18024137</v>
      </c>
      <c r="G25" s="10">
        <v>17771388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-18071857</v>
      </c>
    </row>
    <row r="26" spans="2:11" ht="19.5" customHeight="1">
      <c r="B26" s="7" t="s">
        <v>15</v>
      </c>
      <c r="C26" s="10"/>
      <c r="D26" s="10"/>
      <c r="E26" s="10">
        <v>5161181</v>
      </c>
      <c r="F26" s="10">
        <v>5132025</v>
      </c>
      <c r="G26" s="10">
        <v>4734485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-5161181</v>
      </c>
    </row>
    <row r="27" spans="2:11" ht="19.5" customHeight="1">
      <c r="B27" s="7" t="s">
        <v>16</v>
      </c>
      <c r="C27" s="10"/>
      <c r="D27" s="10"/>
      <c r="E27" s="10">
        <v>17070789</v>
      </c>
      <c r="F27" s="10">
        <v>15278076</v>
      </c>
      <c r="G27" s="10">
        <v>15242233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-17070789</v>
      </c>
    </row>
    <row r="28" spans="2:11" ht="19.5" customHeight="1">
      <c r="B28" s="7" t="s">
        <v>17</v>
      </c>
      <c r="C28" s="10"/>
      <c r="D28" s="10"/>
      <c r="E28" s="10">
        <v>4069007</v>
      </c>
      <c r="F28" s="10">
        <v>3945576</v>
      </c>
      <c r="G28" s="10">
        <v>3907531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-4069007</v>
      </c>
    </row>
    <row r="29" spans="2:11" ht="19.5" customHeight="1">
      <c r="B29" s="7" t="s">
        <v>18</v>
      </c>
      <c r="C29" s="10"/>
      <c r="D29" s="10"/>
      <c r="E29" s="10">
        <v>24442399</v>
      </c>
      <c r="F29" s="10">
        <v>22193542</v>
      </c>
      <c r="G29" s="10">
        <v>22036706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-24442399</v>
      </c>
    </row>
    <row r="30" spans="2:11" ht="19.5" customHeight="1">
      <c r="B30" s="7" t="s">
        <v>19</v>
      </c>
      <c r="C30" s="10"/>
      <c r="D30" s="10"/>
      <c r="E30" s="10">
        <v>23268796</v>
      </c>
      <c r="F30" s="10">
        <v>21477376</v>
      </c>
      <c r="G30" s="10">
        <v>20875431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-23268796</v>
      </c>
    </row>
    <row r="31" spans="2:11" ht="19.5" customHeight="1">
      <c r="B31" s="7" t="s">
        <v>20</v>
      </c>
      <c r="C31" s="10"/>
      <c r="D31" s="10"/>
      <c r="E31" s="10">
        <v>40506444</v>
      </c>
      <c r="F31" s="10">
        <v>12328440</v>
      </c>
      <c r="G31" s="10">
        <v>11936345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-40506444</v>
      </c>
    </row>
    <row r="32" spans="2:11" ht="19.5" customHeight="1">
      <c r="B32" s="7" t="s">
        <v>21</v>
      </c>
      <c r="C32" s="10"/>
      <c r="D32" s="10"/>
      <c r="E32" s="10">
        <v>6762494</v>
      </c>
      <c r="F32" s="10">
        <v>6662514</v>
      </c>
      <c r="G32" s="10">
        <v>6552395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-6762494</v>
      </c>
    </row>
    <row r="33" spans="2:11" ht="19.5" customHeight="1">
      <c r="B33" s="7" t="s">
        <v>22</v>
      </c>
      <c r="C33" s="10"/>
      <c r="D33" s="10"/>
      <c r="E33" s="10">
        <v>6108284</v>
      </c>
      <c r="F33" s="10">
        <v>5777410</v>
      </c>
      <c r="G33" s="10">
        <v>5702388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-6108284</v>
      </c>
    </row>
    <row r="34" spans="2:11" ht="19.5" customHeight="1">
      <c r="B34" s="7" t="s">
        <v>23</v>
      </c>
      <c r="C34" s="10"/>
      <c r="D34" s="10"/>
      <c r="E34" s="10">
        <v>9018054</v>
      </c>
      <c r="F34" s="10">
        <v>8589543</v>
      </c>
      <c r="G34" s="10">
        <v>8584017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-9018054</v>
      </c>
    </row>
    <row r="35" spans="2:11" ht="19.5" customHeight="1">
      <c r="B35" s="7" t="s">
        <v>24</v>
      </c>
      <c r="C35" s="10"/>
      <c r="D35" s="10"/>
      <c r="E35" s="10">
        <v>13026528</v>
      </c>
      <c r="F35" s="10">
        <v>12290722</v>
      </c>
      <c r="G35" s="10">
        <v>12078059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-13026528</v>
      </c>
    </row>
    <row r="36" spans="2:11" ht="19.5" customHeight="1">
      <c r="B36" s="7" t="s">
        <v>25</v>
      </c>
      <c r="C36" s="10"/>
      <c r="D36" s="10"/>
      <c r="E36" s="10">
        <v>7689707</v>
      </c>
      <c r="F36" s="10">
        <v>7623176</v>
      </c>
      <c r="G36" s="10">
        <v>7568565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-7689707</v>
      </c>
    </row>
    <row r="37" spans="2:11" ht="19.5" customHeight="1">
      <c r="B37" s="7" t="s">
        <v>26</v>
      </c>
      <c r="C37" s="10"/>
      <c r="D37" s="10"/>
      <c r="E37" s="10">
        <v>4545091</v>
      </c>
      <c r="F37" s="10">
        <v>2582236</v>
      </c>
      <c r="G37" s="10">
        <v>2574100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-4545091</v>
      </c>
    </row>
    <row r="38" spans="2:11" ht="19.5" customHeight="1">
      <c r="B38" s="7" t="s">
        <v>27</v>
      </c>
      <c r="C38" s="10"/>
      <c r="D38" s="10"/>
      <c r="E38" s="10">
        <v>7771412</v>
      </c>
      <c r="F38" s="10">
        <v>7642243</v>
      </c>
      <c r="G38" s="10">
        <v>7636398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-7771412</v>
      </c>
    </row>
    <row r="39" spans="2:11" ht="19.5" customHeight="1">
      <c r="B39" s="7" t="s">
        <v>28</v>
      </c>
      <c r="C39" s="10"/>
      <c r="D39" s="10"/>
      <c r="E39" s="10">
        <v>8288568</v>
      </c>
      <c r="F39" s="10">
        <v>8216911</v>
      </c>
      <c r="G39" s="10">
        <v>8198379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-8288568</v>
      </c>
    </row>
    <row r="40" spans="2:11" ht="19.5" customHeight="1">
      <c r="B40" s="7" t="s">
        <v>29</v>
      </c>
      <c r="C40" s="10"/>
      <c r="D40" s="10"/>
      <c r="E40" s="10">
        <v>9874287</v>
      </c>
      <c r="F40" s="10">
        <v>9870359</v>
      </c>
      <c r="G40" s="10">
        <v>9865159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-9874287</v>
      </c>
    </row>
    <row r="41" spans="2:11" ht="19.5" customHeight="1">
      <c r="B41" s="7" t="s">
        <v>30</v>
      </c>
      <c r="C41" s="10"/>
      <c r="D41" s="10"/>
      <c r="E41" s="10">
        <v>6684135</v>
      </c>
      <c r="F41" s="10">
        <v>6645371</v>
      </c>
      <c r="G41" s="10">
        <v>6635663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-6684135</v>
      </c>
    </row>
    <row r="42" spans="2:11" ht="19.5" customHeight="1">
      <c r="B42" s="7" t="s">
        <v>31</v>
      </c>
      <c r="C42" s="10"/>
      <c r="D42" s="10"/>
      <c r="E42" s="10">
        <v>9390523</v>
      </c>
      <c r="F42" s="10">
        <v>9281817</v>
      </c>
      <c r="G42" s="10">
        <v>9088403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-9390523</v>
      </c>
    </row>
    <row r="43" spans="2:11" ht="19.5" customHeight="1">
      <c r="B43" s="7" t="s">
        <v>32</v>
      </c>
      <c r="C43" s="10"/>
      <c r="D43" s="10"/>
      <c r="E43" s="10">
        <v>9167088</v>
      </c>
      <c r="F43" s="10">
        <v>8984988</v>
      </c>
      <c r="G43" s="10">
        <v>8895608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-9167088</v>
      </c>
    </row>
    <row r="44" spans="2:11" ht="19.5" customHeight="1">
      <c r="B44" s="7" t="s">
        <v>33</v>
      </c>
      <c r="C44" s="10"/>
      <c r="D44" s="10"/>
      <c r="E44" s="10">
        <v>5813995</v>
      </c>
      <c r="F44" s="10">
        <v>5587138</v>
      </c>
      <c r="G44" s="10">
        <v>5408526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-5813995</v>
      </c>
    </row>
    <row r="45" spans="2:11" ht="19.5" customHeight="1">
      <c r="B45" s="7" t="s">
        <v>34</v>
      </c>
      <c r="C45" s="10"/>
      <c r="D45" s="10"/>
      <c r="E45" s="10">
        <v>5694299</v>
      </c>
      <c r="F45" s="10">
        <v>5656084</v>
      </c>
      <c r="G45" s="10">
        <v>5656053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-5694299</v>
      </c>
    </row>
    <row r="46" spans="2:11" ht="19.5" customHeight="1">
      <c r="B46" s="7" t="s">
        <v>35</v>
      </c>
      <c r="C46" s="10"/>
      <c r="D46" s="10"/>
      <c r="E46" s="10">
        <v>15707017</v>
      </c>
      <c r="F46" s="10">
        <v>14488529</v>
      </c>
      <c r="G46" s="10">
        <v>14447318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-15707017</v>
      </c>
    </row>
    <row r="47" spans="2:11" ht="19.5" customHeight="1">
      <c r="B47" s="7" t="s">
        <v>36</v>
      </c>
      <c r="C47" s="10"/>
      <c r="D47" s="10"/>
      <c r="E47" s="10">
        <v>63967698</v>
      </c>
      <c r="F47" s="10">
        <v>10887557</v>
      </c>
      <c r="G47" s="10">
        <v>10887556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-63967698</v>
      </c>
    </row>
    <row r="48" spans="2:11" ht="19.5" customHeight="1">
      <c r="B48" s="8" t="s">
        <v>37</v>
      </c>
      <c r="C48" s="11"/>
      <c r="D48" s="11"/>
      <c r="E48" s="11">
        <v>180770310</v>
      </c>
      <c r="F48" s="11">
        <v>180695597</v>
      </c>
      <c r="G48" s="11">
        <v>180680542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-180770310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703166929</v>
      </c>
      <c r="F49" s="13">
        <f>SUM(F14:F48)</f>
        <v>580943002</v>
      </c>
      <c r="G49" s="13">
        <f>SUM(G14:G48)</f>
        <v>575877296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-703166929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51"/>
  <sheetViews>
    <sheetView showGridLines="0" zoomScale="85" zoomScaleNormal="85" zoomScalePageLayoutView="0" workbookViewId="0" topLeftCell="A1">
      <selection activeCell="E12" sqref="E12:G13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42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/>
      <c r="D14" s="9"/>
      <c r="E14" s="9">
        <v>3800077</v>
      </c>
      <c r="F14" s="9">
        <v>2506926</v>
      </c>
      <c r="G14" s="9">
        <v>2119943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-3800077</v>
      </c>
    </row>
    <row r="15" spans="2:11" ht="19.5" customHeight="1">
      <c r="B15" s="7" t="s">
        <v>4</v>
      </c>
      <c r="C15" s="10"/>
      <c r="D15" s="10"/>
      <c r="E15" s="10">
        <v>215221</v>
      </c>
      <c r="F15" s="10">
        <v>212071</v>
      </c>
      <c r="G15" s="10">
        <v>212071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-215221</v>
      </c>
    </row>
    <row r="16" spans="2:11" ht="19.5" customHeight="1">
      <c r="B16" s="7" t="s">
        <v>5</v>
      </c>
      <c r="C16" s="10"/>
      <c r="D16" s="10"/>
      <c r="E16" s="10">
        <v>1095245</v>
      </c>
      <c r="F16" s="10">
        <v>1014987</v>
      </c>
      <c r="G16" s="10">
        <v>1009997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-1095245</v>
      </c>
    </row>
    <row r="17" spans="2:11" ht="19.5" customHeight="1">
      <c r="B17" s="7" t="s">
        <v>6</v>
      </c>
      <c r="C17" s="10"/>
      <c r="D17" s="10"/>
      <c r="E17" s="10">
        <v>3423813</v>
      </c>
      <c r="F17" s="10">
        <v>3310826</v>
      </c>
      <c r="G17" s="10">
        <v>3302426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-3423813</v>
      </c>
    </row>
    <row r="18" spans="2:11" ht="19.5" customHeight="1">
      <c r="B18" s="7" t="s">
        <v>7</v>
      </c>
      <c r="C18" s="10"/>
      <c r="D18" s="10"/>
      <c r="E18" s="10">
        <v>699080</v>
      </c>
      <c r="F18" s="10">
        <v>688769</v>
      </c>
      <c r="G18" s="10">
        <v>682493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-699080</v>
      </c>
    </row>
    <row r="19" spans="2:11" ht="19.5" customHeight="1">
      <c r="B19" s="7" t="s">
        <v>8</v>
      </c>
      <c r="C19" s="10"/>
      <c r="D19" s="10"/>
      <c r="E19" s="10">
        <v>4607273</v>
      </c>
      <c r="F19" s="10">
        <v>3885531</v>
      </c>
      <c r="G19" s="10">
        <v>3868468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-4607273</v>
      </c>
    </row>
    <row r="20" spans="2:11" ht="19.5" customHeight="1">
      <c r="B20" s="7" t="s">
        <v>9</v>
      </c>
      <c r="C20" s="10"/>
      <c r="D20" s="10"/>
      <c r="E20" s="10">
        <v>2992908</v>
      </c>
      <c r="F20" s="10">
        <v>2934994</v>
      </c>
      <c r="G20" s="10">
        <v>2898317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-2992908</v>
      </c>
    </row>
    <row r="21" spans="2:11" ht="19.5" customHeight="1">
      <c r="B21" s="7" t="s">
        <v>10</v>
      </c>
      <c r="C21" s="10"/>
      <c r="D21" s="10"/>
      <c r="E21" s="10">
        <v>1164124</v>
      </c>
      <c r="F21" s="10">
        <v>914579</v>
      </c>
      <c r="G21" s="10">
        <v>764674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-1164124</v>
      </c>
    </row>
    <row r="22" spans="2:11" ht="19.5" customHeight="1">
      <c r="B22" s="7" t="s">
        <v>11</v>
      </c>
      <c r="C22" s="10"/>
      <c r="D22" s="10"/>
      <c r="E22" s="10">
        <v>1807236</v>
      </c>
      <c r="F22" s="10">
        <v>1149469</v>
      </c>
      <c r="G22" s="10">
        <v>1149469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-1807236</v>
      </c>
    </row>
    <row r="23" spans="2:11" ht="19.5" customHeight="1">
      <c r="B23" s="7" t="s">
        <v>12</v>
      </c>
      <c r="C23" s="10"/>
      <c r="D23" s="10"/>
      <c r="E23" s="10">
        <v>661080</v>
      </c>
      <c r="F23" s="10">
        <v>529786</v>
      </c>
      <c r="G23" s="10">
        <v>529786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-661080</v>
      </c>
    </row>
    <row r="24" spans="2:11" ht="19.5" customHeight="1">
      <c r="B24" s="7" t="s">
        <v>13</v>
      </c>
      <c r="C24" s="10"/>
      <c r="D24" s="10"/>
      <c r="E24" s="10">
        <v>1650952</v>
      </c>
      <c r="F24" s="10">
        <v>1110477</v>
      </c>
      <c r="G24" s="10">
        <v>1096147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-1650952</v>
      </c>
    </row>
    <row r="25" spans="2:11" ht="19.5" customHeight="1">
      <c r="B25" s="7" t="s">
        <v>14</v>
      </c>
      <c r="C25" s="10"/>
      <c r="D25" s="10"/>
      <c r="E25" s="10">
        <v>2968652</v>
      </c>
      <c r="F25" s="10">
        <v>2830182</v>
      </c>
      <c r="G25" s="10">
        <v>2740768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-2968652</v>
      </c>
    </row>
    <row r="26" spans="2:11" ht="19.5" customHeight="1">
      <c r="B26" s="7" t="s">
        <v>15</v>
      </c>
      <c r="C26" s="10"/>
      <c r="D26" s="10"/>
      <c r="E26" s="10">
        <v>207799</v>
      </c>
      <c r="F26" s="10">
        <v>199872</v>
      </c>
      <c r="G26" s="10">
        <v>138699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-207799</v>
      </c>
    </row>
    <row r="27" spans="2:11" ht="19.5" customHeight="1">
      <c r="B27" s="7" t="s">
        <v>16</v>
      </c>
      <c r="C27" s="10"/>
      <c r="D27" s="10"/>
      <c r="E27" s="10">
        <v>2160368</v>
      </c>
      <c r="F27" s="10">
        <v>1992299</v>
      </c>
      <c r="G27" s="10">
        <v>1992278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-2160368</v>
      </c>
    </row>
    <row r="28" spans="2:11" ht="19.5" customHeight="1">
      <c r="B28" s="7" t="s">
        <v>17</v>
      </c>
      <c r="C28" s="10"/>
      <c r="D28" s="10"/>
      <c r="E28" s="10">
        <v>1356189</v>
      </c>
      <c r="F28" s="10">
        <v>1208854</v>
      </c>
      <c r="G28" s="10">
        <v>1169163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-1356189</v>
      </c>
    </row>
    <row r="29" spans="2:11" ht="19.5" customHeight="1">
      <c r="B29" s="7" t="s">
        <v>18</v>
      </c>
      <c r="C29" s="10"/>
      <c r="D29" s="10"/>
      <c r="E29" s="10">
        <v>9964677</v>
      </c>
      <c r="F29" s="10">
        <v>8316017</v>
      </c>
      <c r="G29" s="10">
        <v>6805660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-9964677</v>
      </c>
    </row>
    <row r="30" spans="2:11" ht="19.5" customHeight="1">
      <c r="B30" s="7" t="s">
        <v>19</v>
      </c>
      <c r="C30" s="10"/>
      <c r="D30" s="10"/>
      <c r="E30" s="10">
        <v>3752045</v>
      </c>
      <c r="F30" s="10">
        <v>3493525</v>
      </c>
      <c r="G30" s="10">
        <v>3329707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-3752045</v>
      </c>
    </row>
    <row r="31" spans="2:11" ht="19.5" customHeight="1">
      <c r="B31" s="7" t="s">
        <v>20</v>
      </c>
      <c r="C31" s="10"/>
      <c r="D31" s="10"/>
      <c r="E31" s="10">
        <v>2809380</v>
      </c>
      <c r="F31" s="10">
        <v>1053918</v>
      </c>
      <c r="G31" s="10">
        <v>1004675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-2809380</v>
      </c>
    </row>
    <row r="32" spans="2:11" ht="19.5" customHeight="1">
      <c r="B32" s="7" t="s">
        <v>21</v>
      </c>
      <c r="C32" s="10"/>
      <c r="D32" s="10"/>
      <c r="E32" s="10">
        <v>2538006</v>
      </c>
      <c r="F32" s="10">
        <v>2293866</v>
      </c>
      <c r="G32" s="10">
        <v>2029536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-2538006</v>
      </c>
    </row>
    <row r="33" spans="2:11" ht="19.5" customHeight="1">
      <c r="B33" s="7" t="s">
        <v>22</v>
      </c>
      <c r="C33" s="10"/>
      <c r="D33" s="10"/>
      <c r="E33" s="10">
        <v>293428</v>
      </c>
      <c r="F33" s="10">
        <v>290789</v>
      </c>
      <c r="G33" s="10">
        <v>290788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-293428</v>
      </c>
    </row>
    <row r="34" spans="2:11" ht="19.5" customHeight="1">
      <c r="B34" s="7" t="s">
        <v>23</v>
      </c>
      <c r="C34" s="10"/>
      <c r="D34" s="10"/>
      <c r="E34" s="10">
        <v>421120</v>
      </c>
      <c r="F34" s="10">
        <v>421272</v>
      </c>
      <c r="G34" s="10">
        <v>392430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-421120</v>
      </c>
    </row>
    <row r="35" spans="2:11" ht="19.5" customHeight="1">
      <c r="B35" s="7" t="s">
        <v>24</v>
      </c>
      <c r="C35" s="10"/>
      <c r="D35" s="10"/>
      <c r="E35" s="10">
        <v>1125405</v>
      </c>
      <c r="F35" s="10">
        <v>1087747</v>
      </c>
      <c r="G35" s="10">
        <v>1084621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-1125405</v>
      </c>
    </row>
    <row r="36" spans="2:11" ht="19.5" customHeight="1">
      <c r="B36" s="7" t="s">
        <v>25</v>
      </c>
      <c r="C36" s="10"/>
      <c r="D36" s="10"/>
      <c r="E36" s="10">
        <v>1041730</v>
      </c>
      <c r="F36" s="10">
        <v>933100</v>
      </c>
      <c r="G36" s="10">
        <v>897665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-1041730</v>
      </c>
    </row>
    <row r="37" spans="2:11" ht="19.5" customHeight="1">
      <c r="B37" s="7" t="s">
        <v>26</v>
      </c>
      <c r="C37" s="10"/>
      <c r="D37" s="10"/>
      <c r="E37" s="10">
        <v>333481</v>
      </c>
      <c r="F37" s="10">
        <v>245020</v>
      </c>
      <c r="G37" s="10">
        <v>244582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-333481</v>
      </c>
    </row>
    <row r="38" spans="2:11" ht="19.5" customHeight="1">
      <c r="B38" s="7" t="s">
        <v>27</v>
      </c>
      <c r="C38" s="10"/>
      <c r="D38" s="10"/>
      <c r="E38" s="10">
        <v>480015</v>
      </c>
      <c r="F38" s="10">
        <v>480015</v>
      </c>
      <c r="G38" s="10">
        <v>480015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-480015</v>
      </c>
    </row>
    <row r="39" spans="2:11" ht="19.5" customHeight="1">
      <c r="B39" s="7" t="s">
        <v>28</v>
      </c>
      <c r="C39" s="10"/>
      <c r="D39" s="10"/>
      <c r="E39" s="10">
        <v>750003</v>
      </c>
      <c r="F39" s="10">
        <v>748053</v>
      </c>
      <c r="G39" s="10">
        <v>747503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-750003</v>
      </c>
    </row>
    <row r="40" spans="2:11" ht="19.5" customHeight="1">
      <c r="B40" s="7" t="s">
        <v>29</v>
      </c>
      <c r="C40" s="10"/>
      <c r="D40" s="10"/>
      <c r="E40" s="10">
        <v>486070</v>
      </c>
      <c r="F40" s="10">
        <v>472943</v>
      </c>
      <c r="G40" s="10">
        <v>472943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-486070</v>
      </c>
    </row>
    <row r="41" spans="2:11" ht="19.5" customHeight="1">
      <c r="B41" s="7" t="s">
        <v>30</v>
      </c>
      <c r="C41" s="10"/>
      <c r="D41" s="10"/>
      <c r="E41" s="10">
        <v>219504</v>
      </c>
      <c r="F41" s="10">
        <v>219504</v>
      </c>
      <c r="G41" s="10">
        <v>219504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-219504</v>
      </c>
    </row>
    <row r="42" spans="2:11" ht="19.5" customHeight="1">
      <c r="B42" s="7" t="s">
        <v>31</v>
      </c>
      <c r="C42" s="10"/>
      <c r="D42" s="10"/>
      <c r="E42" s="10">
        <v>543740</v>
      </c>
      <c r="F42" s="10">
        <v>543680</v>
      </c>
      <c r="G42" s="10">
        <v>543680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-543740</v>
      </c>
    </row>
    <row r="43" spans="2:11" ht="19.5" customHeight="1">
      <c r="B43" s="7" t="s">
        <v>32</v>
      </c>
      <c r="C43" s="10"/>
      <c r="D43" s="10"/>
      <c r="E43" s="10">
        <v>809786</v>
      </c>
      <c r="F43" s="10">
        <v>275390</v>
      </c>
      <c r="G43" s="10">
        <v>272340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-809786</v>
      </c>
    </row>
    <row r="44" spans="2:11" ht="19.5" customHeight="1">
      <c r="B44" s="7" t="s">
        <v>33</v>
      </c>
      <c r="C44" s="10"/>
      <c r="D44" s="10"/>
      <c r="E44" s="10">
        <v>1187352</v>
      </c>
      <c r="F44" s="10">
        <v>1141739</v>
      </c>
      <c r="G44" s="10">
        <v>891950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-1187352</v>
      </c>
    </row>
    <row r="45" spans="2:11" ht="19.5" customHeight="1">
      <c r="B45" s="7" t="s">
        <v>34</v>
      </c>
      <c r="C45" s="10"/>
      <c r="D45" s="10"/>
      <c r="E45" s="10">
        <v>1235733</v>
      </c>
      <c r="F45" s="10">
        <v>1226937</v>
      </c>
      <c r="G45" s="10">
        <v>1226937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-1235733</v>
      </c>
    </row>
    <row r="46" spans="2:11" ht="19.5" customHeight="1">
      <c r="B46" s="7" t="s">
        <v>35</v>
      </c>
      <c r="C46" s="10"/>
      <c r="D46" s="10"/>
      <c r="E46" s="10">
        <v>584283</v>
      </c>
      <c r="F46" s="10">
        <v>578926</v>
      </c>
      <c r="G46" s="10">
        <v>577996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-584283</v>
      </c>
    </row>
    <row r="47" spans="2:11" ht="19.5" customHeight="1">
      <c r="B47" s="7" t="s">
        <v>36</v>
      </c>
      <c r="C47" s="10"/>
      <c r="D47" s="10"/>
      <c r="E47" s="10">
        <v>0</v>
      </c>
      <c r="F47" s="10">
        <v>0</v>
      </c>
      <c r="G47" s="10">
        <v>0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0</v>
      </c>
    </row>
    <row r="48" spans="2:11" ht="19.5" customHeight="1">
      <c r="B48" s="8" t="s">
        <v>37</v>
      </c>
      <c r="C48" s="11"/>
      <c r="D48" s="11"/>
      <c r="E48" s="11">
        <v>0</v>
      </c>
      <c r="F48" s="11">
        <v>0</v>
      </c>
      <c r="G48" s="11"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57385775</v>
      </c>
      <c r="F49" s="13">
        <f>SUM(F14:F48)</f>
        <v>48312063</v>
      </c>
      <c r="G49" s="13">
        <f>SUM(G14:G48)</f>
        <v>45187231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-57385775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51"/>
  <sheetViews>
    <sheetView showGridLines="0" zoomScale="85" zoomScaleNormal="85" zoomScalePageLayoutView="0" workbookViewId="0" topLeftCell="A1">
      <selection activeCell="E12" sqref="E12:G13"/>
    </sheetView>
  </sheetViews>
  <sheetFormatPr defaultColWidth="11.421875" defaultRowHeight="15"/>
  <cols>
    <col min="1" max="1" width="5.8515625" style="1" customWidth="1"/>
    <col min="2" max="2" width="94.5742187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45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0</v>
      </c>
    </row>
    <row r="15" spans="2:11" ht="19.5" customHeight="1">
      <c r="B15" s="7" t="s">
        <v>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0</v>
      </c>
    </row>
    <row r="16" spans="2:11" ht="19.5" customHeight="1">
      <c r="B16" s="7" t="s">
        <v>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0</v>
      </c>
    </row>
    <row r="17" spans="2:11" ht="19.5" customHeight="1">
      <c r="B17" s="7" t="s">
        <v>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0</v>
      </c>
    </row>
    <row r="18" spans="2:11" ht="19.5" customHeight="1">
      <c r="B18" s="7" t="s">
        <v>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0</v>
      </c>
    </row>
    <row r="19" spans="2:11" ht="19.5" customHeight="1">
      <c r="B19" s="7" t="s">
        <v>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0</v>
      </c>
    </row>
    <row r="20" spans="2:11" ht="19.5" customHeight="1">
      <c r="B20" s="7" t="s">
        <v>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0</v>
      </c>
    </row>
    <row r="21" spans="2:11" ht="19.5" customHeight="1">
      <c r="B21" s="7" t="s">
        <v>10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0</v>
      </c>
    </row>
    <row r="22" spans="2:11" ht="19.5" customHeight="1">
      <c r="B22" s="7" t="s">
        <v>11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0</v>
      </c>
    </row>
    <row r="23" spans="2:11" ht="19.5" customHeight="1">
      <c r="B23" s="7" t="s">
        <v>12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0</v>
      </c>
    </row>
    <row r="24" spans="2:11" ht="19.5" customHeight="1">
      <c r="B24" s="7" t="s">
        <v>13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0</v>
      </c>
    </row>
    <row r="25" spans="2:11" ht="19.5" customHeight="1">
      <c r="B25" s="7" t="s">
        <v>14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0</v>
      </c>
    </row>
    <row r="26" spans="2:11" ht="19.5" customHeight="1">
      <c r="B26" s="7" t="s">
        <v>15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0</v>
      </c>
    </row>
    <row r="27" spans="2:11" ht="19.5" customHeight="1">
      <c r="B27" s="7" t="s">
        <v>16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0</v>
      </c>
    </row>
    <row r="28" spans="2:11" ht="19.5" customHeight="1">
      <c r="B28" s="7" t="s">
        <v>17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0</v>
      </c>
    </row>
    <row r="29" spans="2:11" ht="19.5" customHeight="1">
      <c r="B29" s="7" t="s">
        <v>18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0</v>
      </c>
    </row>
    <row r="30" spans="2:11" ht="19.5" customHeight="1">
      <c r="B30" s="7" t="s">
        <v>19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0</v>
      </c>
    </row>
    <row r="31" spans="2:11" ht="19.5" customHeight="1">
      <c r="B31" s="7" t="s">
        <v>20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0</v>
      </c>
    </row>
    <row r="32" spans="2:11" ht="19.5" customHeight="1">
      <c r="B32" s="7" t="s">
        <v>21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0</v>
      </c>
    </row>
    <row r="33" spans="2:11" ht="19.5" customHeight="1">
      <c r="B33" s="7" t="s">
        <v>22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0</v>
      </c>
    </row>
    <row r="34" spans="2:11" ht="19.5" customHeight="1">
      <c r="B34" s="7" t="s">
        <v>23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0</v>
      </c>
    </row>
    <row r="35" spans="2:11" ht="19.5" customHeight="1">
      <c r="B35" s="7" t="s">
        <v>24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0</v>
      </c>
    </row>
    <row r="36" spans="2:11" ht="19.5" customHeight="1">
      <c r="B36" s="7" t="s">
        <v>25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0</v>
      </c>
    </row>
    <row r="37" spans="2:11" ht="19.5" customHeight="1">
      <c r="B37" s="7" t="s">
        <v>26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0</v>
      </c>
    </row>
    <row r="38" spans="2:11" ht="19.5" customHeight="1">
      <c r="B38" s="7" t="s">
        <v>27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0</v>
      </c>
    </row>
    <row r="39" spans="2:11" ht="19.5" customHeight="1">
      <c r="B39" s="7" t="s">
        <v>28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0</v>
      </c>
    </row>
    <row r="40" spans="2:11" ht="19.5" customHeight="1">
      <c r="B40" s="7" t="s">
        <v>29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0</v>
      </c>
    </row>
    <row r="41" spans="2:11" ht="19.5" customHeight="1">
      <c r="B41" s="7" t="s">
        <v>30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0</v>
      </c>
    </row>
    <row r="42" spans="2:11" ht="19.5" customHeight="1">
      <c r="B42" s="7" t="s">
        <v>31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0</v>
      </c>
    </row>
    <row r="43" spans="2:11" ht="19.5" customHeight="1">
      <c r="B43" s="7" t="s">
        <v>32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0</v>
      </c>
    </row>
    <row r="44" spans="2:11" ht="19.5" customHeight="1">
      <c r="B44" s="7" t="s">
        <v>33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0</v>
      </c>
    </row>
    <row r="45" spans="2:11" ht="19.5" customHeight="1">
      <c r="B45" s="7" t="s">
        <v>34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0</v>
      </c>
    </row>
    <row r="46" spans="2:11" ht="19.5" customHeight="1">
      <c r="B46" s="7" t="s">
        <v>35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0</v>
      </c>
    </row>
    <row r="47" spans="2:11" ht="19.5" customHeight="1">
      <c r="B47" s="7" t="s">
        <v>36</v>
      </c>
      <c r="C47" s="10">
        <v>0</v>
      </c>
      <c r="D47" s="10">
        <v>0</v>
      </c>
      <c r="E47" s="10">
        <v>4220103</v>
      </c>
      <c r="F47" s="10">
        <v>1930757</v>
      </c>
      <c r="G47" s="10">
        <v>1930757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-4220103</v>
      </c>
    </row>
    <row r="48" spans="2:11" ht="19.5" customHeight="1">
      <c r="B48" s="8" t="s">
        <v>37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4220103</v>
      </c>
      <c r="F49" s="13">
        <f>SUM(F14:F48)</f>
        <v>1930757</v>
      </c>
      <c r="G49" s="13">
        <f>SUM(G14:G48)</f>
        <v>1930757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-4220103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51"/>
  <sheetViews>
    <sheetView showGridLines="0" zoomScale="85" zoomScaleNormal="85" zoomScalePageLayoutView="0" workbookViewId="0" topLeftCell="A1">
      <selection activeCell="E12" sqref="E12:G13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1" ht="15"/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43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27" t="s">
        <v>3</v>
      </c>
      <c r="C14" s="28">
        <v>0</v>
      </c>
      <c r="D14" s="28">
        <v>0</v>
      </c>
      <c r="E14" s="9">
        <v>0</v>
      </c>
      <c r="F14" s="9">
        <v>0</v>
      </c>
      <c r="G14" s="9">
        <v>0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0</v>
      </c>
    </row>
    <row r="15" spans="2:11" ht="19.5" customHeight="1">
      <c r="B15" s="26" t="s">
        <v>4</v>
      </c>
      <c r="C15" s="29">
        <v>0</v>
      </c>
      <c r="D15" s="29">
        <v>0</v>
      </c>
      <c r="E15" s="10">
        <v>0</v>
      </c>
      <c r="F15" s="10">
        <v>0</v>
      </c>
      <c r="G15" s="10">
        <v>0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0</v>
      </c>
    </row>
    <row r="16" spans="2:11" ht="19.5" customHeight="1">
      <c r="B16" s="26" t="s">
        <v>5</v>
      </c>
      <c r="C16" s="29">
        <v>0</v>
      </c>
      <c r="D16" s="29">
        <v>0</v>
      </c>
      <c r="E16" s="10">
        <v>20462</v>
      </c>
      <c r="F16" s="10">
        <v>3080</v>
      </c>
      <c r="G16" s="10">
        <v>0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-20462</v>
      </c>
    </row>
    <row r="17" spans="2:11" ht="19.5" customHeight="1">
      <c r="B17" s="26" t="s">
        <v>6</v>
      </c>
      <c r="C17" s="29">
        <v>0</v>
      </c>
      <c r="D17" s="29">
        <v>0</v>
      </c>
      <c r="E17" s="10">
        <v>0</v>
      </c>
      <c r="F17" s="10">
        <v>0</v>
      </c>
      <c r="G17" s="10">
        <v>0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0</v>
      </c>
    </row>
    <row r="18" spans="2:11" ht="19.5" customHeight="1">
      <c r="B18" s="26" t="s">
        <v>7</v>
      </c>
      <c r="C18" s="29">
        <v>0</v>
      </c>
      <c r="D18" s="29">
        <v>0</v>
      </c>
      <c r="E18" s="10">
        <v>0</v>
      </c>
      <c r="F18" s="10">
        <v>0</v>
      </c>
      <c r="G18" s="10">
        <v>0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0</v>
      </c>
    </row>
    <row r="19" spans="2:11" ht="19.5" customHeight="1">
      <c r="B19" s="26" t="s">
        <v>8</v>
      </c>
      <c r="C19" s="29">
        <v>0</v>
      </c>
      <c r="D19" s="29">
        <v>0</v>
      </c>
      <c r="E19" s="10">
        <v>783600</v>
      </c>
      <c r="F19" s="10">
        <v>53200</v>
      </c>
      <c r="G19" s="10">
        <v>38000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-783600</v>
      </c>
    </row>
    <row r="20" spans="2:11" ht="19.5" customHeight="1">
      <c r="B20" s="26" t="s">
        <v>9</v>
      </c>
      <c r="C20" s="29">
        <v>0</v>
      </c>
      <c r="D20" s="29">
        <v>0</v>
      </c>
      <c r="E20" s="10">
        <v>42624</v>
      </c>
      <c r="F20" s="10">
        <v>42624</v>
      </c>
      <c r="G20" s="10">
        <v>42624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-42624</v>
      </c>
    </row>
    <row r="21" spans="2:11" ht="19.5" customHeight="1">
      <c r="B21" s="26" t="s">
        <v>10</v>
      </c>
      <c r="C21" s="29">
        <v>0</v>
      </c>
      <c r="D21" s="29">
        <v>0</v>
      </c>
      <c r="E21" s="10">
        <v>10491</v>
      </c>
      <c r="F21" s="10">
        <v>0</v>
      </c>
      <c r="G21" s="10">
        <v>0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-10491</v>
      </c>
    </row>
    <row r="22" spans="2:11" ht="19.5" customHeight="1">
      <c r="B22" s="26" t="s">
        <v>11</v>
      </c>
      <c r="C22" s="29">
        <v>0</v>
      </c>
      <c r="D22" s="29">
        <v>0</v>
      </c>
      <c r="E22" s="10">
        <v>18007</v>
      </c>
      <c r="F22" s="10">
        <v>9160</v>
      </c>
      <c r="G22" s="10">
        <v>6460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-18007</v>
      </c>
    </row>
    <row r="23" spans="2:11" ht="19.5" customHeight="1">
      <c r="B23" s="26" t="s">
        <v>12</v>
      </c>
      <c r="C23" s="29">
        <v>0</v>
      </c>
      <c r="D23" s="29">
        <v>0</v>
      </c>
      <c r="E23" s="10">
        <v>0</v>
      </c>
      <c r="F23" s="10">
        <v>0</v>
      </c>
      <c r="G23" s="10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0</v>
      </c>
    </row>
    <row r="24" spans="2:11" ht="19.5" customHeight="1">
      <c r="B24" s="26" t="s">
        <v>13</v>
      </c>
      <c r="C24" s="29">
        <v>0</v>
      </c>
      <c r="D24" s="29">
        <v>0</v>
      </c>
      <c r="E24" s="10">
        <v>81810</v>
      </c>
      <c r="F24" s="10">
        <v>69470</v>
      </c>
      <c r="G24" s="10">
        <v>65074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-81810</v>
      </c>
    </row>
    <row r="25" spans="2:11" ht="19.5" customHeight="1">
      <c r="B25" s="26" t="s">
        <v>14</v>
      </c>
      <c r="C25" s="29">
        <v>0</v>
      </c>
      <c r="D25" s="29">
        <v>0</v>
      </c>
      <c r="E25" s="10">
        <v>1813669</v>
      </c>
      <c r="F25" s="10">
        <v>1677288</v>
      </c>
      <c r="G25" s="10">
        <v>1376998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-1813669</v>
      </c>
    </row>
    <row r="26" spans="2:11" ht="19.5" customHeight="1">
      <c r="B26" s="26" t="s">
        <v>15</v>
      </c>
      <c r="C26" s="29">
        <v>0</v>
      </c>
      <c r="D26" s="29">
        <v>0</v>
      </c>
      <c r="E26" s="10">
        <v>0</v>
      </c>
      <c r="F26" s="10">
        <v>0</v>
      </c>
      <c r="G26" s="10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0</v>
      </c>
    </row>
    <row r="27" spans="2:11" ht="19.5" customHeight="1">
      <c r="B27" s="26" t="s">
        <v>16</v>
      </c>
      <c r="C27" s="29">
        <v>0</v>
      </c>
      <c r="D27" s="29">
        <v>0</v>
      </c>
      <c r="E27" s="10">
        <v>226535</v>
      </c>
      <c r="F27" s="10">
        <v>193896</v>
      </c>
      <c r="G27" s="10">
        <v>193896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-226535</v>
      </c>
    </row>
    <row r="28" spans="2:11" ht="19.5" customHeight="1">
      <c r="B28" s="26" t="s">
        <v>17</v>
      </c>
      <c r="C28" s="29">
        <v>0</v>
      </c>
      <c r="D28" s="29">
        <v>0</v>
      </c>
      <c r="E28" s="10">
        <v>0</v>
      </c>
      <c r="F28" s="10">
        <v>0</v>
      </c>
      <c r="G28" s="10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0</v>
      </c>
    </row>
    <row r="29" spans="2:11" ht="19.5" customHeight="1">
      <c r="B29" s="26" t="s">
        <v>18</v>
      </c>
      <c r="C29" s="29">
        <v>0</v>
      </c>
      <c r="D29" s="29">
        <v>0</v>
      </c>
      <c r="E29" s="10">
        <v>62144</v>
      </c>
      <c r="F29" s="10">
        <v>46544</v>
      </c>
      <c r="G29" s="10">
        <v>46544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-62144</v>
      </c>
    </row>
    <row r="30" spans="2:11" ht="19.5" customHeight="1">
      <c r="B30" s="26" t="s">
        <v>19</v>
      </c>
      <c r="C30" s="29">
        <v>0</v>
      </c>
      <c r="D30" s="29">
        <v>0</v>
      </c>
      <c r="E30" s="10">
        <v>0</v>
      </c>
      <c r="F30" s="10">
        <v>0</v>
      </c>
      <c r="G30" s="10">
        <v>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0</v>
      </c>
    </row>
    <row r="31" spans="2:11" ht="19.5" customHeight="1">
      <c r="B31" s="26" t="s">
        <v>20</v>
      </c>
      <c r="C31" s="29">
        <v>0</v>
      </c>
      <c r="D31" s="29">
        <v>0</v>
      </c>
      <c r="E31" s="10">
        <v>0</v>
      </c>
      <c r="F31" s="10">
        <v>0</v>
      </c>
      <c r="G31" s="10"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0</v>
      </c>
    </row>
    <row r="32" spans="2:11" ht="19.5" customHeight="1">
      <c r="B32" s="26" t="s">
        <v>21</v>
      </c>
      <c r="C32" s="29">
        <v>0</v>
      </c>
      <c r="D32" s="29">
        <v>0</v>
      </c>
      <c r="E32" s="10">
        <v>0</v>
      </c>
      <c r="F32" s="10">
        <v>0</v>
      </c>
      <c r="G32" s="10">
        <v>0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0</v>
      </c>
    </row>
    <row r="33" spans="2:11" ht="19.5" customHeight="1">
      <c r="B33" s="26" t="s">
        <v>22</v>
      </c>
      <c r="C33" s="29">
        <v>0</v>
      </c>
      <c r="D33" s="29">
        <v>0</v>
      </c>
      <c r="E33" s="10">
        <v>0</v>
      </c>
      <c r="F33" s="10">
        <v>0</v>
      </c>
      <c r="G33" s="10">
        <v>0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0</v>
      </c>
    </row>
    <row r="34" spans="2:11" ht="19.5" customHeight="1">
      <c r="B34" s="26" t="s">
        <v>23</v>
      </c>
      <c r="C34" s="29">
        <v>0</v>
      </c>
      <c r="D34" s="29">
        <v>0</v>
      </c>
      <c r="E34" s="10">
        <v>0</v>
      </c>
      <c r="F34" s="10">
        <v>0</v>
      </c>
      <c r="G34" s="10"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0</v>
      </c>
    </row>
    <row r="35" spans="2:11" ht="19.5" customHeight="1">
      <c r="B35" s="26" t="s">
        <v>24</v>
      </c>
      <c r="C35" s="29">
        <v>0</v>
      </c>
      <c r="D35" s="29">
        <v>0</v>
      </c>
      <c r="E35" s="10">
        <v>8000</v>
      </c>
      <c r="F35" s="10">
        <v>18800</v>
      </c>
      <c r="G35" s="10">
        <v>8000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-8000</v>
      </c>
    </row>
    <row r="36" spans="2:11" ht="19.5" customHeight="1">
      <c r="B36" s="26" t="s">
        <v>25</v>
      </c>
      <c r="C36" s="29">
        <v>0</v>
      </c>
      <c r="D36" s="29">
        <v>0</v>
      </c>
      <c r="E36" s="10">
        <v>11000</v>
      </c>
      <c r="F36" s="10">
        <v>11000</v>
      </c>
      <c r="G36" s="10">
        <v>11000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-11000</v>
      </c>
    </row>
    <row r="37" spans="2:11" ht="19.5" customHeight="1">
      <c r="B37" s="26" t="s">
        <v>26</v>
      </c>
      <c r="C37" s="29">
        <v>0</v>
      </c>
      <c r="D37" s="29">
        <v>0</v>
      </c>
      <c r="E37" s="10">
        <v>0</v>
      </c>
      <c r="F37" s="10">
        <v>0</v>
      </c>
      <c r="G37" s="10"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0</v>
      </c>
    </row>
    <row r="38" spans="2:11" ht="19.5" customHeight="1">
      <c r="B38" s="26" t="s">
        <v>27</v>
      </c>
      <c r="C38" s="29">
        <v>0</v>
      </c>
      <c r="D38" s="29">
        <v>0</v>
      </c>
      <c r="E38" s="10">
        <v>0</v>
      </c>
      <c r="F38" s="10">
        <v>0</v>
      </c>
      <c r="G38" s="10"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0</v>
      </c>
    </row>
    <row r="39" spans="2:11" ht="19.5" customHeight="1">
      <c r="B39" s="26" t="s">
        <v>28</v>
      </c>
      <c r="C39" s="29">
        <v>0</v>
      </c>
      <c r="D39" s="29">
        <v>0</v>
      </c>
      <c r="E39" s="10">
        <v>41896</v>
      </c>
      <c r="F39" s="10">
        <v>40389</v>
      </c>
      <c r="G39" s="10">
        <v>35889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-41896</v>
      </c>
    </row>
    <row r="40" spans="2:11" ht="19.5" customHeight="1">
      <c r="B40" s="26" t="s">
        <v>29</v>
      </c>
      <c r="C40" s="29">
        <v>0</v>
      </c>
      <c r="D40" s="29">
        <v>0</v>
      </c>
      <c r="E40" s="10">
        <v>58597</v>
      </c>
      <c r="F40" s="10">
        <v>58597</v>
      </c>
      <c r="G40" s="10">
        <v>58597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-58597</v>
      </c>
    </row>
    <row r="41" spans="2:11" ht="19.5" customHeight="1">
      <c r="B41" s="26" t="s">
        <v>30</v>
      </c>
      <c r="C41" s="29">
        <v>0</v>
      </c>
      <c r="D41" s="29">
        <v>0</v>
      </c>
      <c r="E41" s="10">
        <v>0</v>
      </c>
      <c r="F41" s="10">
        <v>0</v>
      </c>
      <c r="G41" s="10"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0</v>
      </c>
    </row>
    <row r="42" spans="2:11" ht="19.5" customHeight="1">
      <c r="B42" s="26" t="s">
        <v>31</v>
      </c>
      <c r="C42" s="29">
        <v>0</v>
      </c>
      <c r="D42" s="29">
        <v>0</v>
      </c>
      <c r="E42" s="10">
        <v>600</v>
      </c>
      <c r="F42" s="10">
        <v>600</v>
      </c>
      <c r="G42" s="10">
        <v>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-600</v>
      </c>
    </row>
    <row r="43" spans="2:11" ht="19.5" customHeight="1">
      <c r="B43" s="26" t="s">
        <v>32</v>
      </c>
      <c r="C43" s="29">
        <v>0</v>
      </c>
      <c r="D43" s="29">
        <v>0</v>
      </c>
      <c r="E43" s="10">
        <v>2858</v>
      </c>
      <c r="F43" s="10">
        <v>2858</v>
      </c>
      <c r="G43" s="10">
        <v>842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-2858</v>
      </c>
    </row>
    <row r="44" spans="2:11" ht="19.5" customHeight="1">
      <c r="B44" s="26" t="s">
        <v>33</v>
      </c>
      <c r="C44" s="29">
        <v>0</v>
      </c>
      <c r="D44" s="29">
        <v>0</v>
      </c>
      <c r="E44" s="10">
        <v>45530</v>
      </c>
      <c r="F44" s="10">
        <v>36830</v>
      </c>
      <c r="G44" s="10">
        <v>14230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-45530</v>
      </c>
    </row>
    <row r="45" spans="2:11" ht="19.5" customHeight="1">
      <c r="B45" s="26" t="s">
        <v>34</v>
      </c>
      <c r="C45" s="29">
        <v>0</v>
      </c>
      <c r="D45" s="29">
        <v>0</v>
      </c>
      <c r="E45" s="10">
        <v>0</v>
      </c>
      <c r="F45" s="10">
        <v>0</v>
      </c>
      <c r="G45" s="10">
        <v>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0</v>
      </c>
    </row>
    <row r="46" spans="2:11" ht="19.5" customHeight="1">
      <c r="B46" s="26" t="s">
        <v>35</v>
      </c>
      <c r="C46" s="29">
        <v>0</v>
      </c>
      <c r="D46" s="29">
        <v>0</v>
      </c>
      <c r="E46" s="10">
        <v>0</v>
      </c>
      <c r="F46" s="10">
        <v>0</v>
      </c>
      <c r="G46" s="10">
        <v>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0</v>
      </c>
    </row>
    <row r="47" spans="2:11" ht="19.5" customHeight="1">
      <c r="B47" s="26" t="s">
        <v>36</v>
      </c>
      <c r="C47" s="29">
        <v>0</v>
      </c>
      <c r="D47" s="29">
        <v>0</v>
      </c>
      <c r="E47" s="10">
        <v>1343475</v>
      </c>
      <c r="F47" s="10">
        <v>542851</v>
      </c>
      <c r="G47" s="10">
        <v>542851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-1343475</v>
      </c>
    </row>
    <row r="48" spans="2:11" ht="19.5" customHeight="1">
      <c r="B48" s="30" t="s">
        <v>37</v>
      </c>
      <c r="C48" s="31">
        <v>0</v>
      </c>
      <c r="D48" s="31">
        <v>0</v>
      </c>
      <c r="E48" s="11">
        <v>0</v>
      </c>
      <c r="F48" s="11">
        <v>0</v>
      </c>
      <c r="G48" s="11">
        <v>0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0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4571298</v>
      </c>
      <c r="F49" s="13">
        <f>SUM(F14:F48)</f>
        <v>2807187</v>
      </c>
      <c r="G49" s="13">
        <f>SUM(G14:G48)</f>
        <v>2441005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-4571298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51"/>
  <sheetViews>
    <sheetView showGridLines="0" zoomScale="85" zoomScaleNormal="85" zoomScalePageLayoutView="0" workbookViewId="0" topLeftCell="A1">
      <pane xSplit="2" ySplit="13" topLeftCell="C14" activePane="bottomRight" state="frozen"/>
      <selection pane="topLeft" activeCell="E12" sqref="E12:G13"/>
      <selection pane="topRight" activeCell="E12" sqref="E12:G13"/>
      <selection pane="bottomLeft" activeCell="E12" sqref="E12:G13"/>
      <selection pane="bottomRight" activeCell="E12" sqref="E12:G13"/>
    </sheetView>
  </sheetViews>
  <sheetFormatPr defaultColWidth="11.421875" defaultRowHeight="15"/>
  <cols>
    <col min="1" max="1" width="5.8515625" style="1" customWidth="1"/>
    <col min="2" max="2" width="82.140625" style="1" bestFit="1" customWidth="1"/>
    <col min="3" max="4" width="14.7109375" style="1" customWidth="1"/>
    <col min="5" max="5" width="16.8515625" style="1" customWidth="1"/>
    <col min="6" max="7" width="15.7109375" style="1" customWidth="1"/>
    <col min="8" max="9" width="12.7109375" style="1" customWidth="1"/>
    <col min="10" max="10" width="12.7109375" style="12" customWidth="1"/>
    <col min="11" max="11" width="15.28125" style="1" bestFit="1" customWidth="1"/>
    <col min="12" max="16384" width="11.421875" style="1" customWidth="1"/>
  </cols>
  <sheetData>
    <row r="2" spans="2:11" ht="15" customHeight="1">
      <c r="B2" s="34" t="s">
        <v>51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 customHeight="1"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2:11" ht="1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5" customHeight="1"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2:11" ht="15" customHeight="1"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5"/>
    <row r="8" ht="15.75">
      <c r="B8" s="2" t="s">
        <v>41</v>
      </c>
    </row>
    <row r="9" ht="15">
      <c r="B9" s="3" t="s">
        <v>2</v>
      </c>
    </row>
    <row r="11" spans="2:10" ht="15">
      <c r="B11" s="4"/>
      <c r="H11" s="40"/>
      <c r="I11" s="40"/>
      <c r="J11" s="40"/>
    </row>
    <row r="12" spans="2:11" s="5" customFormat="1" ht="15" customHeight="1">
      <c r="B12" s="38" t="s">
        <v>1</v>
      </c>
      <c r="C12" s="37" t="s">
        <v>0</v>
      </c>
      <c r="D12" s="37"/>
      <c r="E12" s="35" t="s">
        <v>52</v>
      </c>
      <c r="F12" s="35" t="s">
        <v>53</v>
      </c>
      <c r="G12" s="35" t="s">
        <v>54</v>
      </c>
      <c r="H12" s="41" t="s">
        <v>44</v>
      </c>
      <c r="I12" s="41"/>
      <c r="J12" s="41"/>
      <c r="K12" s="32" t="s">
        <v>49</v>
      </c>
    </row>
    <row r="13" spans="2:11" s="5" customFormat="1" ht="40.5" customHeight="1">
      <c r="B13" s="39"/>
      <c r="C13" s="24" t="s">
        <v>39</v>
      </c>
      <c r="D13" s="24" t="s">
        <v>38</v>
      </c>
      <c r="E13" s="36"/>
      <c r="F13" s="36"/>
      <c r="G13" s="36"/>
      <c r="H13" s="24" t="s">
        <v>46</v>
      </c>
      <c r="I13" s="24" t="s">
        <v>47</v>
      </c>
      <c r="J13" s="25" t="s">
        <v>48</v>
      </c>
      <c r="K13" s="33"/>
    </row>
    <row r="14" spans="2:11" ht="19.5" customHeight="1">
      <c r="B14" s="6" t="s">
        <v>3</v>
      </c>
      <c r="C14" s="9"/>
      <c r="D14" s="9"/>
      <c r="E14" s="9">
        <v>257609462</v>
      </c>
      <c r="F14" s="9">
        <v>165456385</v>
      </c>
      <c r="G14" s="9">
        <v>137341970</v>
      </c>
      <c r="H14" s="15">
        <f>IF(ISERROR(+E14/D14)=TRUE,0,++E14/D14)</f>
        <v>0</v>
      </c>
      <c r="I14" s="15">
        <f>IF(ISERROR(+F14/D14)=TRUE,0,++F14/D14)</f>
        <v>0</v>
      </c>
      <c r="J14" s="15">
        <f>IF(ISERROR(+G14/D14)=TRUE,0,++G14/D14)</f>
        <v>0</v>
      </c>
      <c r="K14" s="20">
        <f>IF(ISERROR(+D14-E14)=TRUE,0,++D14-E14)</f>
        <v>-257609462</v>
      </c>
    </row>
    <row r="15" spans="2:11" ht="19.5" customHeight="1">
      <c r="B15" s="7" t="s">
        <v>4</v>
      </c>
      <c r="C15" s="10"/>
      <c r="D15" s="10"/>
      <c r="E15" s="10">
        <v>4937647</v>
      </c>
      <c r="F15" s="10">
        <v>4881051</v>
      </c>
      <c r="G15" s="10">
        <v>5079674</v>
      </c>
      <c r="H15" s="16">
        <f aca="true" t="shared" si="0" ref="H15:H48">IF(ISERROR(+E15/D15)=TRUE,0,++E15/D15)</f>
        <v>0</v>
      </c>
      <c r="I15" s="16">
        <f aca="true" t="shared" si="1" ref="I15:I48">IF(ISERROR(+F15/D15)=TRUE,0,++F15/D15)</f>
        <v>0</v>
      </c>
      <c r="J15" s="16">
        <f aca="true" t="shared" si="2" ref="J15:J48">IF(ISERROR(+G15/D15)=TRUE,0,++G15/D15)</f>
        <v>0</v>
      </c>
      <c r="K15" s="21">
        <f aca="true" t="shared" si="3" ref="K15:K48">IF(ISERROR(+D15-E15)=TRUE,0,++D15-E15)</f>
        <v>-4937647</v>
      </c>
    </row>
    <row r="16" spans="2:11" ht="19.5" customHeight="1">
      <c r="B16" s="7" t="s">
        <v>5</v>
      </c>
      <c r="C16" s="10"/>
      <c r="D16" s="10"/>
      <c r="E16" s="10">
        <v>5779422</v>
      </c>
      <c r="F16" s="10">
        <v>5796106</v>
      </c>
      <c r="G16" s="10">
        <v>5617189</v>
      </c>
      <c r="H16" s="16">
        <f t="shared" si="0"/>
        <v>0</v>
      </c>
      <c r="I16" s="16">
        <f t="shared" si="1"/>
        <v>0</v>
      </c>
      <c r="J16" s="16">
        <f t="shared" si="2"/>
        <v>0</v>
      </c>
      <c r="K16" s="21">
        <f t="shared" si="3"/>
        <v>-5779422</v>
      </c>
    </row>
    <row r="17" spans="2:11" ht="19.5" customHeight="1">
      <c r="B17" s="7" t="s">
        <v>6</v>
      </c>
      <c r="C17" s="10"/>
      <c r="D17" s="10"/>
      <c r="E17" s="10">
        <v>2112206</v>
      </c>
      <c r="F17" s="10">
        <v>2195934</v>
      </c>
      <c r="G17" s="10">
        <v>2240815</v>
      </c>
      <c r="H17" s="16">
        <f t="shared" si="0"/>
        <v>0</v>
      </c>
      <c r="I17" s="16">
        <f t="shared" si="1"/>
        <v>0</v>
      </c>
      <c r="J17" s="16">
        <f t="shared" si="2"/>
        <v>0</v>
      </c>
      <c r="K17" s="21">
        <f t="shared" si="3"/>
        <v>-2112206</v>
      </c>
    </row>
    <row r="18" spans="2:11" ht="19.5" customHeight="1">
      <c r="B18" s="7" t="s">
        <v>7</v>
      </c>
      <c r="C18" s="10"/>
      <c r="D18" s="10"/>
      <c r="E18" s="10">
        <v>4775445</v>
      </c>
      <c r="F18" s="10">
        <v>4940134</v>
      </c>
      <c r="G18" s="10">
        <v>4922728</v>
      </c>
      <c r="H18" s="16">
        <f t="shared" si="0"/>
        <v>0</v>
      </c>
      <c r="I18" s="16">
        <f t="shared" si="1"/>
        <v>0</v>
      </c>
      <c r="J18" s="16">
        <f t="shared" si="2"/>
        <v>0</v>
      </c>
      <c r="K18" s="21">
        <f t="shared" si="3"/>
        <v>-4775445</v>
      </c>
    </row>
    <row r="19" spans="2:11" ht="19.5" customHeight="1">
      <c r="B19" s="7" t="s">
        <v>8</v>
      </c>
      <c r="C19" s="10"/>
      <c r="D19" s="10"/>
      <c r="E19" s="10">
        <v>27475526</v>
      </c>
      <c r="F19" s="10">
        <v>25286986</v>
      </c>
      <c r="G19" s="10">
        <v>24945619</v>
      </c>
      <c r="H19" s="16">
        <f t="shared" si="0"/>
        <v>0</v>
      </c>
      <c r="I19" s="16">
        <f t="shared" si="1"/>
        <v>0</v>
      </c>
      <c r="J19" s="16">
        <f t="shared" si="2"/>
        <v>0</v>
      </c>
      <c r="K19" s="21">
        <f t="shared" si="3"/>
        <v>-27475526</v>
      </c>
    </row>
    <row r="20" spans="2:11" ht="19.5" customHeight="1">
      <c r="B20" s="7" t="s">
        <v>9</v>
      </c>
      <c r="C20" s="10"/>
      <c r="D20" s="10"/>
      <c r="E20" s="10">
        <v>18052975</v>
      </c>
      <c r="F20" s="10">
        <v>17981329</v>
      </c>
      <c r="G20" s="10">
        <v>17971603</v>
      </c>
      <c r="H20" s="16">
        <f t="shared" si="0"/>
        <v>0</v>
      </c>
      <c r="I20" s="16">
        <f t="shared" si="1"/>
        <v>0</v>
      </c>
      <c r="J20" s="16">
        <f t="shared" si="2"/>
        <v>0</v>
      </c>
      <c r="K20" s="21">
        <f t="shared" si="3"/>
        <v>-18052975</v>
      </c>
    </row>
    <row r="21" spans="2:11" ht="19.5" customHeight="1">
      <c r="B21" s="7" t="s">
        <v>10</v>
      </c>
      <c r="C21" s="10"/>
      <c r="D21" s="10"/>
      <c r="E21" s="10">
        <v>16148726</v>
      </c>
      <c r="F21" s="10">
        <v>15905965</v>
      </c>
      <c r="G21" s="10">
        <v>15715196</v>
      </c>
      <c r="H21" s="16">
        <f t="shared" si="0"/>
        <v>0</v>
      </c>
      <c r="I21" s="16">
        <f t="shared" si="1"/>
        <v>0</v>
      </c>
      <c r="J21" s="16">
        <f t="shared" si="2"/>
        <v>0</v>
      </c>
      <c r="K21" s="21">
        <f t="shared" si="3"/>
        <v>-16148726</v>
      </c>
    </row>
    <row r="22" spans="2:11" ht="19.5" customHeight="1">
      <c r="B22" s="7" t="s">
        <v>11</v>
      </c>
      <c r="C22" s="10"/>
      <c r="D22" s="10"/>
      <c r="E22" s="10">
        <v>25538131</v>
      </c>
      <c r="F22" s="10">
        <v>20707259</v>
      </c>
      <c r="G22" s="10">
        <v>20324373</v>
      </c>
      <c r="H22" s="16">
        <f t="shared" si="0"/>
        <v>0</v>
      </c>
      <c r="I22" s="16">
        <f t="shared" si="1"/>
        <v>0</v>
      </c>
      <c r="J22" s="16">
        <f t="shared" si="2"/>
        <v>0</v>
      </c>
      <c r="K22" s="21">
        <f t="shared" si="3"/>
        <v>-25538131</v>
      </c>
    </row>
    <row r="23" spans="2:11" ht="19.5" customHeight="1">
      <c r="B23" s="7" t="s">
        <v>12</v>
      </c>
      <c r="C23" s="10"/>
      <c r="D23" s="10"/>
      <c r="E23" s="10">
        <v>5343219</v>
      </c>
      <c r="F23" s="10">
        <v>5209161</v>
      </c>
      <c r="G23" s="10">
        <v>5173548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21">
        <f t="shared" si="3"/>
        <v>-5343219</v>
      </c>
    </row>
    <row r="24" spans="2:11" ht="19.5" customHeight="1">
      <c r="B24" s="7" t="s">
        <v>13</v>
      </c>
      <c r="C24" s="10"/>
      <c r="D24" s="10"/>
      <c r="E24" s="10">
        <v>9334291</v>
      </c>
      <c r="F24" s="10">
        <v>10557776</v>
      </c>
      <c r="G24" s="10">
        <v>9705565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21">
        <f t="shared" si="3"/>
        <v>-9334291</v>
      </c>
    </row>
    <row r="25" spans="2:11" ht="19.5" customHeight="1">
      <c r="B25" s="7" t="s">
        <v>14</v>
      </c>
      <c r="C25" s="10"/>
      <c r="D25" s="10"/>
      <c r="E25" s="10">
        <v>17375281</v>
      </c>
      <c r="F25" s="10">
        <v>17296716</v>
      </c>
      <c r="G25" s="10">
        <v>17321177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21">
        <f t="shared" si="3"/>
        <v>-17375281</v>
      </c>
    </row>
    <row r="26" spans="2:11" ht="19.5" customHeight="1">
      <c r="B26" s="7" t="s">
        <v>15</v>
      </c>
      <c r="C26" s="10"/>
      <c r="D26" s="10"/>
      <c r="E26" s="10">
        <v>5563660</v>
      </c>
      <c r="F26" s="10">
        <v>4893254</v>
      </c>
      <c r="G26" s="10">
        <v>5277592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21">
        <f t="shared" si="3"/>
        <v>-5563660</v>
      </c>
    </row>
    <row r="27" spans="2:11" ht="19.5" customHeight="1">
      <c r="B27" s="7" t="s">
        <v>16</v>
      </c>
      <c r="C27" s="10"/>
      <c r="D27" s="10"/>
      <c r="E27" s="10">
        <v>16946896</v>
      </c>
      <c r="F27" s="10">
        <v>16169172</v>
      </c>
      <c r="G27" s="10">
        <v>16179778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21">
        <f t="shared" si="3"/>
        <v>-16946896</v>
      </c>
    </row>
    <row r="28" spans="2:11" ht="19.5" customHeight="1">
      <c r="B28" s="7" t="s">
        <v>17</v>
      </c>
      <c r="C28" s="10"/>
      <c r="D28" s="10"/>
      <c r="E28" s="10">
        <v>4118152</v>
      </c>
      <c r="F28" s="10">
        <v>4029002</v>
      </c>
      <c r="G28" s="10">
        <v>3993471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21">
        <f t="shared" si="3"/>
        <v>-4118152</v>
      </c>
    </row>
    <row r="29" spans="2:11" ht="19.5" customHeight="1">
      <c r="B29" s="7" t="s">
        <v>18</v>
      </c>
      <c r="C29" s="10"/>
      <c r="D29" s="10"/>
      <c r="E29" s="10">
        <v>24085679</v>
      </c>
      <c r="F29" s="10">
        <v>23394105</v>
      </c>
      <c r="G29" s="10">
        <v>23243474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21">
        <f t="shared" si="3"/>
        <v>-24085679</v>
      </c>
    </row>
    <row r="30" spans="2:11" ht="19.5" customHeight="1">
      <c r="B30" s="7" t="s">
        <v>19</v>
      </c>
      <c r="C30" s="10"/>
      <c r="D30" s="10"/>
      <c r="E30" s="10">
        <v>28519215</v>
      </c>
      <c r="F30" s="10">
        <v>23957010</v>
      </c>
      <c r="G30" s="10">
        <v>22895596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21">
        <f t="shared" si="3"/>
        <v>-28519215</v>
      </c>
    </row>
    <row r="31" spans="2:11" ht="19.5" customHeight="1">
      <c r="B31" s="7" t="s">
        <v>20</v>
      </c>
      <c r="C31" s="10"/>
      <c r="D31" s="10"/>
      <c r="E31" s="10">
        <v>2553554</v>
      </c>
      <c r="F31" s="10">
        <v>12803876</v>
      </c>
      <c r="G31" s="10">
        <v>12538572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21">
        <f t="shared" si="3"/>
        <v>-2553554</v>
      </c>
    </row>
    <row r="32" spans="2:11" ht="19.5" customHeight="1">
      <c r="B32" s="7" t="s">
        <v>21</v>
      </c>
      <c r="C32" s="10"/>
      <c r="D32" s="10"/>
      <c r="E32" s="10">
        <v>6675776</v>
      </c>
      <c r="F32" s="10">
        <v>6401072</v>
      </c>
      <c r="G32" s="10">
        <v>6402241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21">
        <f t="shared" si="3"/>
        <v>-6675776</v>
      </c>
    </row>
    <row r="33" spans="2:11" ht="19.5" customHeight="1">
      <c r="B33" s="7" t="s">
        <v>22</v>
      </c>
      <c r="C33" s="10"/>
      <c r="D33" s="10"/>
      <c r="E33" s="10">
        <v>8115410</v>
      </c>
      <c r="F33" s="10">
        <v>7601160</v>
      </c>
      <c r="G33" s="10">
        <v>7669014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21">
        <f t="shared" si="3"/>
        <v>-8115410</v>
      </c>
    </row>
    <row r="34" spans="2:11" ht="19.5" customHeight="1">
      <c r="B34" s="7" t="s">
        <v>23</v>
      </c>
      <c r="C34" s="10"/>
      <c r="D34" s="10"/>
      <c r="E34" s="10">
        <v>8203832</v>
      </c>
      <c r="F34" s="10">
        <v>8447148</v>
      </c>
      <c r="G34" s="10">
        <v>8329468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21">
        <f t="shared" si="3"/>
        <v>-8203832</v>
      </c>
    </row>
    <row r="35" spans="2:11" ht="19.5" customHeight="1">
      <c r="B35" s="7" t="s">
        <v>24</v>
      </c>
      <c r="C35" s="10"/>
      <c r="D35" s="10"/>
      <c r="E35" s="10">
        <v>13085883</v>
      </c>
      <c r="F35" s="10">
        <v>12526998</v>
      </c>
      <c r="G35" s="10">
        <v>12284827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21">
        <f t="shared" si="3"/>
        <v>-13085883</v>
      </c>
    </row>
    <row r="36" spans="2:11" ht="19.5" customHeight="1">
      <c r="B36" s="7" t="s">
        <v>25</v>
      </c>
      <c r="C36" s="10"/>
      <c r="D36" s="10"/>
      <c r="E36" s="10">
        <v>7284735</v>
      </c>
      <c r="F36" s="10">
        <v>7323560</v>
      </c>
      <c r="G36" s="10">
        <v>7339245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21">
        <f t="shared" si="3"/>
        <v>-7284735</v>
      </c>
    </row>
    <row r="37" spans="2:11" ht="19.5" customHeight="1">
      <c r="B37" s="7" t="s">
        <v>26</v>
      </c>
      <c r="C37" s="10"/>
      <c r="D37" s="10"/>
      <c r="E37" s="10">
        <v>2294386</v>
      </c>
      <c r="F37" s="10">
        <v>2888149</v>
      </c>
      <c r="G37" s="10">
        <v>2833355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21">
        <f t="shared" si="3"/>
        <v>-2294386</v>
      </c>
    </row>
    <row r="38" spans="2:11" ht="19.5" customHeight="1">
      <c r="B38" s="7" t="s">
        <v>27</v>
      </c>
      <c r="C38" s="10"/>
      <c r="D38" s="10"/>
      <c r="E38" s="10">
        <v>9582810</v>
      </c>
      <c r="F38" s="10">
        <v>9036353</v>
      </c>
      <c r="G38" s="10">
        <v>8970599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21">
        <f t="shared" si="3"/>
        <v>-9582810</v>
      </c>
    </row>
    <row r="39" spans="2:11" ht="19.5" customHeight="1">
      <c r="B39" s="7" t="s">
        <v>28</v>
      </c>
      <c r="C39" s="10"/>
      <c r="D39" s="10"/>
      <c r="E39" s="10">
        <v>11498398</v>
      </c>
      <c r="F39" s="10">
        <v>8480318</v>
      </c>
      <c r="G39" s="10">
        <v>8033668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21">
        <f t="shared" si="3"/>
        <v>-11498398</v>
      </c>
    </row>
    <row r="40" spans="2:11" ht="19.5" customHeight="1">
      <c r="B40" s="7" t="s">
        <v>29</v>
      </c>
      <c r="C40" s="10"/>
      <c r="D40" s="10"/>
      <c r="E40" s="10">
        <v>10142830</v>
      </c>
      <c r="F40" s="10">
        <v>10002404</v>
      </c>
      <c r="G40" s="10">
        <v>9945196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21">
        <f t="shared" si="3"/>
        <v>-10142830</v>
      </c>
    </row>
    <row r="41" spans="2:11" ht="19.5" customHeight="1">
      <c r="B41" s="7" t="s">
        <v>30</v>
      </c>
      <c r="C41" s="10"/>
      <c r="D41" s="10"/>
      <c r="E41" s="10">
        <v>6492724</v>
      </c>
      <c r="F41" s="10">
        <v>6478942</v>
      </c>
      <c r="G41" s="10">
        <v>6483348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21">
        <f t="shared" si="3"/>
        <v>-6492724</v>
      </c>
    </row>
    <row r="42" spans="2:11" ht="19.5" customHeight="1">
      <c r="B42" s="7" t="s">
        <v>31</v>
      </c>
      <c r="C42" s="10"/>
      <c r="D42" s="10"/>
      <c r="E42" s="10">
        <v>9179282</v>
      </c>
      <c r="F42" s="10">
        <v>9167260</v>
      </c>
      <c r="G42" s="10">
        <v>9360634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21">
        <f t="shared" si="3"/>
        <v>-9179282</v>
      </c>
    </row>
    <row r="43" spans="2:11" ht="19.5" customHeight="1">
      <c r="B43" s="7" t="s">
        <v>32</v>
      </c>
      <c r="C43" s="10"/>
      <c r="D43" s="10"/>
      <c r="E43" s="10">
        <v>8750215</v>
      </c>
      <c r="F43" s="10">
        <v>8898761</v>
      </c>
      <c r="G43" s="10">
        <v>8650483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21">
        <f t="shared" si="3"/>
        <v>-8750215</v>
      </c>
    </row>
    <row r="44" spans="2:11" ht="19.5" customHeight="1">
      <c r="B44" s="7" t="s">
        <v>33</v>
      </c>
      <c r="C44" s="10"/>
      <c r="D44" s="10"/>
      <c r="E44" s="10">
        <v>7052664</v>
      </c>
      <c r="F44" s="10">
        <v>6354497</v>
      </c>
      <c r="G44" s="10">
        <v>6481052</v>
      </c>
      <c r="H44" s="16">
        <f t="shared" si="0"/>
        <v>0</v>
      </c>
      <c r="I44" s="16">
        <f t="shared" si="1"/>
        <v>0</v>
      </c>
      <c r="J44" s="16">
        <f t="shared" si="2"/>
        <v>0</v>
      </c>
      <c r="K44" s="21">
        <f t="shared" si="3"/>
        <v>-7052664</v>
      </c>
    </row>
    <row r="45" spans="2:11" ht="19.5" customHeight="1">
      <c r="B45" s="7" t="s">
        <v>34</v>
      </c>
      <c r="C45" s="10"/>
      <c r="D45" s="10"/>
      <c r="E45" s="10">
        <v>6484410</v>
      </c>
      <c r="F45" s="10">
        <v>6405103</v>
      </c>
      <c r="G45" s="10">
        <v>6390780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21">
        <f t="shared" si="3"/>
        <v>-6484410</v>
      </c>
    </row>
    <row r="46" spans="2:11" ht="19.5" customHeight="1">
      <c r="B46" s="7" t="s">
        <v>35</v>
      </c>
      <c r="C46" s="10"/>
      <c r="D46" s="10"/>
      <c r="E46" s="10">
        <v>14816639</v>
      </c>
      <c r="F46" s="10">
        <v>15468856</v>
      </c>
      <c r="G46" s="10">
        <v>15026047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21">
        <f t="shared" si="3"/>
        <v>-14816639</v>
      </c>
    </row>
    <row r="47" spans="2:11" ht="19.5" customHeight="1">
      <c r="B47" s="7" t="s">
        <v>36</v>
      </c>
      <c r="C47" s="10"/>
      <c r="D47" s="10"/>
      <c r="E47" s="10">
        <v>15114821</v>
      </c>
      <c r="F47" s="10">
        <v>17836992</v>
      </c>
      <c r="G47" s="10">
        <v>17601152</v>
      </c>
      <c r="H47" s="16">
        <f t="shared" si="0"/>
        <v>0</v>
      </c>
      <c r="I47" s="16">
        <f t="shared" si="1"/>
        <v>0</v>
      </c>
      <c r="J47" s="16">
        <f t="shared" si="2"/>
        <v>0</v>
      </c>
      <c r="K47" s="21">
        <f t="shared" si="3"/>
        <v>-15114821</v>
      </c>
    </row>
    <row r="48" spans="2:11" ht="19.5" customHeight="1">
      <c r="B48" s="8" t="s">
        <v>37</v>
      </c>
      <c r="C48" s="11"/>
      <c r="D48" s="11"/>
      <c r="E48" s="11">
        <v>19496491</v>
      </c>
      <c r="F48" s="11">
        <v>15405242</v>
      </c>
      <c r="G48" s="11">
        <v>15382181</v>
      </c>
      <c r="H48" s="19">
        <f t="shared" si="0"/>
        <v>0</v>
      </c>
      <c r="I48" s="19">
        <f t="shared" si="1"/>
        <v>0</v>
      </c>
      <c r="J48" s="17">
        <f t="shared" si="2"/>
        <v>0</v>
      </c>
      <c r="K48" s="22">
        <f t="shared" si="3"/>
        <v>-19496491</v>
      </c>
    </row>
    <row r="49" spans="2:11" ht="23.25" customHeight="1">
      <c r="B49" s="13" t="s">
        <v>40</v>
      </c>
      <c r="C49" s="13">
        <f>SUM(C14:C48)</f>
        <v>0</v>
      </c>
      <c r="D49" s="13">
        <f>SUM(D14:D48)</f>
        <v>0</v>
      </c>
      <c r="E49" s="13">
        <f>SUM(E14:E48)</f>
        <v>640540793</v>
      </c>
      <c r="F49" s="13">
        <f>SUM(F14:F48)</f>
        <v>540184036</v>
      </c>
      <c r="G49" s="13">
        <f>SUM(G14:G48)</f>
        <v>507671230</v>
      </c>
      <c r="H49" s="18">
        <f>IF(ISERROR(+E49/#REF!)=TRUE,0,++E49/#REF!)</f>
        <v>0</v>
      </c>
      <c r="I49" s="18">
        <f>IF(ISERROR(+F49/#REF!)=TRUE,0,++F49/#REF!)</f>
        <v>0</v>
      </c>
      <c r="J49" s="18">
        <f>IF(ISERROR(+G49/#REF!)=TRUE,0,++G49/#REF!)</f>
        <v>0</v>
      </c>
      <c r="K49" s="23">
        <f>SUM(K14:K48)</f>
        <v>-640540793</v>
      </c>
    </row>
    <row r="51" ht="15">
      <c r="B51" s="14" t="s">
        <v>50</v>
      </c>
    </row>
  </sheetData>
  <sheetProtection/>
  <mergeCells count="9">
    <mergeCell ref="B2:K6"/>
    <mergeCell ref="H11:J11"/>
    <mergeCell ref="B12:B13"/>
    <mergeCell ref="C12:D12"/>
    <mergeCell ref="E12:E13"/>
    <mergeCell ref="F12:F13"/>
    <mergeCell ref="G12:G13"/>
    <mergeCell ref="H12:J12"/>
    <mergeCell ref="K12:K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dvicente</dc:creator>
  <cp:keywords/>
  <dc:description/>
  <cp:lastModifiedBy>htrillod</cp:lastModifiedBy>
  <cp:lastPrinted>2011-07-11T22:31:30Z</cp:lastPrinted>
  <dcterms:created xsi:type="dcterms:W3CDTF">2011-03-09T14:32:28Z</dcterms:created>
  <dcterms:modified xsi:type="dcterms:W3CDTF">2011-07-12T14:35:39Z</dcterms:modified>
  <cp:category/>
  <cp:version/>
  <cp:contentType/>
  <cp:contentStatus/>
</cp:coreProperties>
</file>