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9975" activeTab="0"/>
  </bookViews>
  <sheets>
    <sheet name="RO" sheetId="1" r:id="rId1"/>
    <sheet name="RDR" sheetId="2" r:id="rId2"/>
    <sheet name="DYT" sheetId="3" r:id="rId3"/>
    <sheet name="ROOC" sheetId="4" r:id="rId4"/>
    <sheet name="RD" sheetId="5" r:id="rId5"/>
  </sheets>
  <definedNames>
    <definedName name="_xlnm.Print_Area" localSheetId="2">'DYT'!$B$2:$N$51</definedName>
    <definedName name="_xlnm.Print_Area" localSheetId="4">'RD'!$B$2:$N$51</definedName>
    <definedName name="_xlnm.Print_Area" localSheetId="1">'RDR'!$B$2:$N$51</definedName>
    <definedName name="_xlnm.Print_Area" localSheetId="0">'RO'!$B$2:$M$51</definedName>
    <definedName name="_xlnm.Print_Area" localSheetId="3">'ROOC'!$B$2:$N$51</definedName>
  </definedNames>
  <calcPr fullCalcOnLoad="1"/>
</workbook>
</file>

<file path=xl/sharedStrings.xml><?xml version="1.0" encoding="utf-8"?>
<sst xmlns="http://schemas.openxmlformats.org/spreadsheetml/2006/main" count="275" uniqueCount="60">
  <si>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</si>
  <si>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</si>
  <si>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</si>
  <si>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</si>
  <si>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</si>
  <si>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</si>
  <si>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</si>
  <si>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</si>
  <si>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</si>
  <si>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</si>
  <si>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</si>
  <si>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</si>
  <si>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</si>
  <si>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</si>
  <si>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</si>
  <si>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</si>
  <si>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</si>
  <si>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</si>
  <si>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</si>
  <si>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</si>
  <si>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</si>
  <si>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</si>
  <si>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</si>
  <si>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</si>
  <si>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</si>
  <si>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</si>
  <si>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</si>
  <si>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</si>
  <si>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</si>
  <si>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</si>
  <si>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</si>
  <si>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</si>
  <si>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</si>
  <si>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</si>
  <si>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</si>
  <si>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</si>
  <si>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</si>
  <si>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</si>
  <si>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</si>
  <si>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</si>
  <si>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</si>
  <si>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</si>
  <si>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</si>
  <si>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</si>
  <si>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</si>
  <si>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</si>
  <si>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</si>
  <si>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</si>
  <si>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</si>
  <si>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</si>
  <si>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</si>
  <si>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</si>
  <si>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</si>
  <si>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</si>
  <si>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EJECUCION PRESUPUESTAL MENSUALIZADA DE GASTOS 
MINISTERIO DE SALUD 2012
AL MES: JULIO</t>
  </si>
  <si>
    <t>COMPROMETIDO
ENE-JULIO
(3)</t>
  </si>
  <si>
    <t>DEVENGADO
ENE-JULIO
(4)</t>
  </si>
  <si>
    <t>GIRO
ENE-JULIO
(5)</t>
  </si>
  <si>
    <t>Fuente: Consulta Amigable y Base de Datos  MEF al 13 de Agosto del 2012</t>
  </si>
  <si>
    <t>007 Instituto Nacional de  Ciencias Neurologicas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</si>
</sst>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52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19.5" customHeight="1">
      <c r="B14" s="6" t="s">
        <v>3</v>
      </c>
      <c r="C14" s="9">
        <v>1683631177</v>
      </c>
      <c r="D14" s="9">
        <v>1160211013</v>
      </c>
      <c r="E14" s="24">
        <v>756315263</v>
      </c>
      <c r="F14" s="24">
        <v>343490319.25</v>
      </c>
      <c r="G14" s="9">
        <v>291830714</v>
      </c>
      <c r="H14" s="9">
        <v>237565450.22000015</v>
      </c>
      <c r="I14" s="9">
        <v>233546363.74000013</v>
      </c>
      <c r="J14" s="15">
        <f>IF(ISERROR(+G14/E14)=TRUE,0,++G14/E14)</f>
        <v>0.3858585543314627</v>
      </c>
      <c r="K14" s="15">
        <f aca="true" t="shared" si="0" ref="K14:K49">IF(ISERROR(+H14/E14)=TRUE,0,++H14/E14)</f>
        <v>0.31410902548452224</v>
      </c>
      <c r="L14" s="15">
        <f aca="true" t="shared" si="1" ref="L14:L49">IF(ISERROR(+I14/E14)=TRUE,0,++I14/E14)</f>
        <v>0.3087949895571526</v>
      </c>
      <c r="M14" s="20">
        <f>IF(ISERROR(+E14-G14)=TRUE,0,++E14-G14)</f>
        <v>464484549</v>
      </c>
      <c r="N14" s="20">
        <f>IF(ISERROR(+E14-F14)=TRUE,0,++E14-F14)</f>
        <v>412824943.75</v>
      </c>
    </row>
    <row r="15" spans="2:14" ht="19.5" customHeight="1">
      <c r="B15" s="7" t="s">
        <v>4</v>
      </c>
      <c r="C15" s="10">
        <v>24143822</v>
      </c>
      <c r="D15" s="10">
        <v>25486768</v>
      </c>
      <c r="E15" s="25">
        <v>25486768</v>
      </c>
      <c r="F15" s="25">
        <v>21720927.46</v>
      </c>
      <c r="G15" s="10">
        <v>13369562</v>
      </c>
      <c r="H15" s="10">
        <v>13094222.09999999</v>
      </c>
      <c r="I15" s="10">
        <v>12920357.229999993</v>
      </c>
      <c r="J15" s="16">
        <f aca="true" t="shared" si="2" ref="J15:J49">IF(ISERROR(+G15/E15)=TRUE,0,++G15/E15)</f>
        <v>0.5245687487719117</v>
      </c>
      <c r="K15" s="16">
        <f t="shared" si="0"/>
        <v>0.513765499807586</v>
      </c>
      <c r="L15" s="16">
        <f t="shared" si="1"/>
        <v>0.5069437297816652</v>
      </c>
      <c r="M15" s="21">
        <f aca="true" t="shared" si="3" ref="M15:M48">IF(ISERROR(+E15-G15)=TRUE,0,++E15-G15)</f>
        <v>12117206</v>
      </c>
      <c r="N15" s="21">
        <f aca="true" t="shared" si="4" ref="N15:N49">IF(ISERROR(+E15-F15)=TRUE,0,++E15-F15)</f>
        <v>3765840.539999999</v>
      </c>
    </row>
    <row r="16" spans="2:14" ht="19.5" customHeight="1">
      <c r="B16" s="7" t="s">
        <v>59</v>
      </c>
      <c r="C16" s="10">
        <v>25767348</v>
      </c>
      <c r="D16" s="10">
        <v>35850876</v>
      </c>
      <c r="E16" s="25">
        <v>36305276</v>
      </c>
      <c r="F16" s="25">
        <v>23581965.22</v>
      </c>
      <c r="G16" s="10">
        <v>14435698</v>
      </c>
      <c r="H16" s="10">
        <v>14220427.149999997</v>
      </c>
      <c r="I16" s="10">
        <v>14126147.149999999</v>
      </c>
      <c r="J16" s="16">
        <f t="shared" si="2"/>
        <v>0.3976198390558992</v>
      </c>
      <c r="K16" s="16">
        <f t="shared" si="0"/>
        <v>0.39169037442381643</v>
      </c>
      <c r="L16" s="16">
        <f t="shared" si="1"/>
        <v>0.38909350668481346</v>
      </c>
      <c r="M16" s="21">
        <f t="shared" si="3"/>
        <v>21869578</v>
      </c>
      <c r="N16" s="21">
        <f t="shared" si="4"/>
        <v>12723310.780000001</v>
      </c>
    </row>
    <row r="17" spans="2:14" ht="19.5" customHeight="1">
      <c r="B17" s="7" t="s">
        <v>5</v>
      </c>
      <c r="C17" s="10">
        <v>18974229</v>
      </c>
      <c r="D17" s="10">
        <v>20028676</v>
      </c>
      <c r="E17" s="25">
        <v>20128676</v>
      </c>
      <c r="F17" s="25">
        <v>11778995.81</v>
      </c>
      <c r="G17" s="10">
        <v>7701703</v>
      </c>
      <c r="H17" s="10">
        <v>7210229.58</v>
      </c>
      <c r="I17" s="10">
        <v>6994782.04</v>
      </c>
      <c r="J17" s="16">
        <f t="shared" si="2"/>
        <v>0.38262342739283994</v>
      </c>
      <c r="K17" s="16">
        <f t="shared" si="0"/>
        <v>0.3582068477827354</v>
      </c>
      <c r="L17" s="16">
        <f t="shared" si="1"/>
        <v>0.34750333504300035</v>
      </c>
      <c r="M17" s="21">
        <f t="shared" si="3"/>
        <v>12426973</v>
      </c>
      <c r="N17" s="21">
        <f t="shared" si="4"/>
        <v>8349680.1899999995</v>
      </c>
    </row>
    <row r="18" spans="2:14" ht="19.5" customHeight="1">
      <c r="B18" s="7" t="s">
        <v>6</v>
      </c>
      <c r="C18" s="10">
        <v>82054552</v>
      </c>
      <c r="D18" s="10">
        <v>95155908</v>
      </c>
      <c r="E18" s="25">
        <v>67577651</v>
      </c>
      <c r="F18" s="25">
        <v>21801499.17</v>
      </c>
      <c r="G18" s="10">
        <v>14424185</v>
      </c>
      <c r="H18" s="10">
        <v>13911203.349999996</v>
      </c>
      <c r="I18" s="10">
        <v>13608072.219999999</v>
      </c>
      <c r="J18" s="16">
        <f t="shared" si="2"/>
        <v>0.21344608441628135</v>
      </c>
      <c r="K18" s="16">
        <f t="shared" si="0"/>
        <v>0.20585508883698836</v>
      </c>
      <c r="L18" s="16">
        <f t="shared" si="1"/>
        <v>0.2013694175312486</v>
      </c>
      <c r="M18" s="21">
        <f t="shared" si="3"/>
        <v>53153466</v>
      </c>
      <c r="N18" s="21">
        <f t="shared" si="4"/>
        <v>45776151.83</v>
      </c>
    </row>
    <row r="19" spans="2:14" ht="19.5" customHeight="1">
      <c r="B19" s="7" t="s">
        <v>7</v>
      </c>
      <c r="C19" s="10">
        <v>107394118</v>
      </c>
      <c r="D19" s="10">
        <v>144914950</v>
      </c>
      <c r="E19" s="25">
        <v>144914950</v>
      </c>
      <c r="F19" s="25">
        <v>105906974.52</v>
      </c>
      <c r="G19" s="10">
        <v>74490736</v>
      </c>
      <c r="H19" s="10">
        <v>71731957.81000005</v>
      </c>
      <c r="I19" s="10">
        <v>70199318.10000002</v>
      </c>
      <c r="J19" s="16">
        <f t="shared" si="2"/>
        <v>0.5140307193978261</v>
      </c>
      <c r="K19" s="16">
        <f t="shared" si="0"/>
        <v>0.4949934965992125</v>
      </c>
      <c r="L19" s="16">
        <f t="shared" si="1"/>
        <v>0.4844173641159868</v>
      </c>
      <c r="M19" s="21">
        <f t="shared" si="3"/>
        <v>70424214</v>
      </c>
      <c r="N19" s="21">
        <f t="shared" si="4"/>
        <v>39007975.480000004</v>
      </c>
    </row>
    <row r="20" spans="2:14" ht="19.5" customHeight="1">
      <c r="B20" s="7" t="s">
        <v>8</v>
      </c>
      <c r="C20" s="10">
        <v>74532450</v>
      </c>
      <c r="D20" s="10">
        <v>81295298</v>
      </c>
      <c r="E20" s="25">
        <v>81295298</v>
      </c>
      <c r="F20" s="25">
        <v>68912953.88</v>
      </c>
      <c r="G20" s="10">
        <v>46439321</v>
      </c>
      <c r="H20" s="10">
        <v>45497597.419999994</v>
      </c>
      <c r="I20" s="10">
        <v>44722105.239999965</v>
      </c>
      <c r="J20" s="16">
        <f t="shared" si="2"/>
        <v>0.5712423982995917</v>
      </c>
      <c r="K20" s="16">
        <f t="shared" si="0"/>
        <v>0.5596584124705465</v>
      </c>
      <c r="L20" s="16">
        <f t="shared" si="1"/>
        <v>0.5501192115686686</v>
      </c>
      <c r="M20" s="21">
        <f t="shared" si="3"/>
        <v>34855977</v>
      </c>
      <c r="N20" s="21">
        <f t="shared" si="4"/>
        <v>12382344.120000005</v>
      </c>
    </row>
    <row r="21" spans="2:14" ht="19.5" customHeight="1">
      <c r="B21" s="7" t="s">
        <v>9</v>
      </c>
      <c r="C21" s="10">
        <v>78073388</v>
      </c>
      <c r="D21" s="10">
        <v>97106651</v>
      </c>
      <c r="E21" s="25">
        <v>96773322</v>
      </c>
      <c r="F21" s="25">
        <v>76284165.83</v>
      </c>
      <c r="G21" s="10">
        <v>49609038</v>
      </c>
      <c r="H21" s="10">
        <v>48898785.04999999</v>
      </c>
      <c r="I21" s="10">
        <v>48651443.38999998</v>
      </c>
      <c r="J21" s="16">
        <f t="shared" si="2"/>
        <v>0.5126313427578729</v>
      </c>
      <c r="K21" s="16">
        <f t="shared" si="0"/>
        <v>0.5052919961763841</v>
      </c>
      <c r="L21" s="16">
        <f t="shared" si="1"/>
        <v>0.5027361093380671</v>
      </c>
      <c r="M21" s="21">
        <f t="shared" si="3"/>
        <v>47164284</v>
      </c>
      <c r="N21" s="21">
        <f t="shared" si="4"/>
        <v>20489156.17</v>
      </c>
    </row>
    <row r="22" spans="2:14" ht="19.5" customHeight="1">
      <c r="B22" s="7" t="s">
        <v>10</v>
      </c>
      <c r="C22" s="10">
        <v>79374614</v>
      </c>
      <c r="D22" s="10">
        <v>102276707</v>
      </c>
      <c r="E22" s="25">
        <v>101610521</v>
      </c>
      <c r="F22" s="25">
        <v>71338244.47</v>
      </c>
      <c r="G22" s="10">
        <v>52020330</v>
      </c>
      <c r="H22" s="10">
        <v>49106928.88000002</v>
      </c>
      <c r="I22" s="10">
        <v>48849899.44000003</v>
      </c>
      <c r="J22" s="16">
        <f t="shared" si="2"/>
        <v>0.5119581071727799</v>
      </c>
      <c r="K22" s="16">
        <f t="shared" si="0"/>
        <v>0.4832858683993955</v>
      </c>
      <c r="L22" s="16">
        <f t="shared" si="1"/>
        <v>0.4807563130199876</v>
      </c>
      <c r="M22" s="21">
        <f t="shared" si="3"/>
        <v>49590191</v>
      </c>
      <c r="N22" s="21">
        <f t="shared" si="4"/>
        <v>30272276.53</v>
      </c>
    </row>
    <row r="23" spans="2:14" ht="19.5" customHeight="1">
      <c r="B23" s="7" t="s">
        <v>11</v>
      </c>
      <c r="C23" s="10">
        <v>25908439</v>
      </c>
      <c r="D23" s="10">
        <v>28648764</v>
      </c>
      <c r="E23" s="25">
        <v>28698764</v>
      </c>
      <c r="F23" s="25">
        <v>20508857.12</v>
      </c>
      <c r="G23" s="10">
        <v>14723569</v>
      </c>
      <c r="H23" s="10">
        <v>13951903.159999996</v>
      </c>
      <c r="I23" s="10">
        <v>13886412.649999993</v>
      </c>
      <c r="J23" s="16">
        <f t="shared" si="2"/>
        <v>0.5130384360803831</v>
      </c>
      <c r="K23" s="16">
        <f t="shared" si="0"/>
        <v>0.4861499665978645</v>
      </c>
      <c r="L23" s="16">
        <f t="shared" si="1"/>
        <v>0.4838679690177595</v>
      </c>
      <c r="M23" s="21">
        <f t="shared" si="3"/>
        <v>13975195</v>
      </c>
      <c r="N23" s="21">
        <f t="shared" si="4"/>
        <v>8189906.879999999</v>
      </c>
    </row>
    <row r="24" spans="2:14" ht="19.5" customHeight="1">
      <c r="B24" s="7" t="s">
        <v>12</v>
      </c>
      <c r="C24" s="10">
        <v>46946216</v>
      </c>
      <c r="D24" s="10">
        <v>53798197</v>
      </c>
      <c r="E24" s="25">
        <v>53411428</v>
      </c>
      <c r="F24" s="25">
        <v>31306260.04</v>
      </c>
      <c r="G24" s="10">
        <v>28414049</v>
      </c>
      <c r="H24" s="10">
        <v>27984752.490000002</v>
      </c>
      <c r="I24" s="10">
        <v>27615152.999999993</v>
      </c>
      <c r="J24" s="16">
        <f t="shared" si="2"/>
        <v>0.5319844472235418</v>
      </c>
      <c r="K24" s="16">
        <f t="shared" si="0"/>
        <v>0.5239469068305008</v>
      </c>
      <c r="L24" s="16">
        <f t="shared" si="1"/>
        <v>0.5170270489678724</v>
      </c>
      <c r="M24" s="21">
        <f t="shared" si="3"/>
        <v>24997379</v>
      </c>
      <c r="N24" s="21">
        <f t="shared" si="4"/>
        <v>22105167.96</v>
      </c>
    </row>
    <row r="25" spans="2:14" ht="19.5" customHeight="1">
      <c r="B25" s="7" t="s">
        <v>13</v>
      </c>
      <c r="C25" s="10">
        <v>83046588</v>
      </c>
      <c r="D25" s="10">
        <v>104134496</v>
      </c>
      <c r="E25" s="25">
        <v>102105150</v>
      </c>
      <c r="F25" s="25">
        <v>76213375.53</v>
      </c>
      <c r="G25" s="10">
        <v>56906697</v>
      </c>
      <c r="H25" s="10">
        <v>56425731.64999997</v>
      </c>
      <c r="I25" s="10">
        <v>54655941.43999995</v>
      </c>
      <c r="J25" s="16">
        <f t="shared" si="2"/>
        <v>0.5573342480766151</v>
      </c>
      <c r="K25" s="16">
        <f t="shared" si="0"/>
        <v>0.5526237574696278</v>
      </c>
      <c r="L25" s="16">
        <f t="shared" si="1"/>
        <v>0.5352907413582954</v>
      </c>
      <c r="M25" s="21">
        <f t="shared" si="3"/>
        <v>45198453</v>
      </c>
      <c r="N25" s="21">
        <f t="shared" si="4"/>
        <v>25891774.47</v>
      </c>
    </row>
    <row r="26" spans="2:14" ht="19.5" customHeight="1">
      <c r="B26" s="7" t="s">
        <v>14</v>
      </c>
      <c r="C26" s="10">
        <v>38431162</v>
      </c>
      <c r="D26" s="10">
        <v>54877342</v>
      </c>
      <c r="E26" s="25">
        <v>54877342</v>
      </c>
      <c r="F26" s="25">
        <v>18090695.67</v>
      </c>
      <c r="G26" s="10">
        <v>12791541</v>
      </c>
      <c r="H26" s="10">
        <v>11979185.789999995</v>
      </c>
      <c r="I26" s="10">
        <v>11884887.97</v>
      </c>
      <c r="J26" s="16">
        <f t="shared" si="2"/>
        <v>0.23309330470123718</v>
      </c>
      <c r="K26" s="16">
        <f t="shared" si="0"/>
        <v>0.2182901968903668</v>
      </c>
      <c r="L26" s="16">
        <f t="shared" si="1"/>
        <v>0.21657185892859024</v>
      </c>
      <c r="M26" s="21">
        <f t="shared" si="3"/>
        <v>42085801</v>
      </c>
      <c r="N26" s="21">
        <f t="shared" si="4"/>
        <v>36786646.33</v>
      </c>
    </row>
    <row r="27" spans="2:14" ht="19.5" customHeight="1">
      <c r="B27" s="7" t="s">
        <v>15</v>
      </c>
      <c r="C27" s="10">
        <v>69674404</v>
      </c>
      <c r="D27" s="10">
        <v>83066246</v>
      </c>
      <c r="E27" s="25">
        <v>82480507</v>
      </c>
      <c r="F27" s="30">
        <v>67126743.62</v>
      </c>
      <c r="G27" s="10">
        <v>41867772</v>
      </c>
      <c r="H27" s="10">
        <v>41297988.5</v>
      </c>
      <c r="I27" s="10">
        <v>41177341.71000001</v>
      </c>
      <c r="J27" s="16">
        <f t="shared" si="2"/>
        <v>0.5076080824769906</v>
      </c>
      <c r="K27" s="16">
        <f t="shared" si="0"/>
        <v>0.5006999835730883</v>
      </c>
      <c r="L27" s="16">
        <f t="shared" si="1"/>
        <v>0.4992372526274603</v>
      </c>
      <c r="M27" s="21">
        <f t="shared" si="3"/>
        <v>40612735</v>
      </c>
      <c r="N27" s="21">
        <f t="shared" si="4"/>
        <v>15353763.379999995</v>
      </c>
    </row>
    <row r="28" spans="2:14" ht="19.5" customHeight="1">
      <c r="B28" s="7" t="s">
        <v>16</v>
      </c>
      <c r="C28" s="10">
        <v>23493546</v>
      </c>
      <c r="D28" s="10">
        <v>27470614</v>
      </c>
      <c r="E28" s="25">
        <v>27470614</v>
      </c>
      <c r="F28" s="30">
        <v>15400074.05</v>
      </c>
      <c r="G28" s="10">
        <v>10683002</v>
      </c>
      <c r="H28" s="10">
        <v>10575429.560000002</v>
      </c>
      <c r="I28" s="10">
        <v>10477208.190000001</v>
      </c>
      <c r="J28" s="16">
        <f t="shared" si="2"/>
        <v>0.38888835902976177</v>
      </c>
      <c r="K28" s="16">
        <f t="shared" si="0"/>
        <v>0.3849724494690946</v>
      </c>
      <c r="L28" s="16">
        <f t="shared" si="1"/>
        <v>0.3813969425656085</v>
      </c>
      <c r="M28" s="21">
        <f t="shared" si="3"/>
        <v>16787612</v>
      </c>
      <c r="N28" s="21">
        <f t="shared" si="4"/>
        <v>12070539.95</v>
      </c>
    </row>
    <row r="29" spans="2:14" ht="19.5" customHeight="1">
      <c r="B29" s="7" t="s">
        <v>17</v>
      </c>
      <c r="C29" s="10">
        <v>98843005</v>
      </c>
      <c r="D29" s="10">
        <v>120927019</v>
      </c>
      <c r="E29" s="25">
        <v>120604524</v>
      </c>
      <c r="F29" s="30">
        <v>99969080.71</v>
      </c>
      <c r="G29" s="10">
        <v>69635830</v>
      </c>
      <c r="H29" s="10">
        <v>62484030.169999994</v>
      </c>
      <c r="I29" s="10">
        <v>61494344.870000005</v>
      </c>
      <c r="J29" s="16">
        <f t="shared" si="2"/>
        <v>0.5773898664033532</v>
      </c>
      <c r="K29" s="16">
        <f t="shared" si="0"/>
        <v>0.5180902680731942</v>
      </c>
      <c r="L29" s="16">
        <f t="shared" si="1"/>
        <v>0.5098842301305381</v>
      </c>
      <c r="M29" s="21">
        <f t="shared" si="3"/>
        <v>50968694</v>
      </c>
      <c r="N29" s="21">
        <f t="shared" si="4"/>
        <v>20635443.290000007</v>
      </c>
    </row>
    <row r="30" spans="2:14" ht="19.5" customHeight="1">
      <c r="B30" s="7" t="s">
        <v>18</v>
      </c>
      <c r="C30" s="10">
        <v>91096389</v>
      </c>
      <c r="D30" s="10">
        <v>117676886</v>
      </c>
      <c r="E30" s="25">
        <v>115332869</v>
      </c>
      <c r="F30" s="30">
        <v>84250750.83</v>
      </c>
      <c r="G30" s="10">
        <v>61876696</v>
      </c>
      <c r="H30" s="10">
        <v>57868203.77999999</v>
      </c>
      <c r="I30" s="10">
        <v>57366749.47</v>
      </c>
      <c r="J30" s="16">
        <f t="shared" si="2"/>
        <v>0.5365053044852287</v>
      </c>
      <c r="K30" s="16">
        <f t="shared" si="0"/>
        <v>0.50174945166759</v>
      </c>
      <c r="L30" s="16">
        <f t="shared" si="1"/>
        <v>0.4974015644230614</v>
      </c>
      <c r="M30" s="21">
        <f t="shared" si="3"/>
        <v>53456173</v>
      </c>
      <c r="N30" s="21">
        <f t="shared" si="4"/>
        <v>31082118.17</v>
      </c>
    </row>
    <row r="31" spans="2:14" ht="19.5" customHeight="1">
      <c r="B31" s="7" t="s">
        <v>19</v>
      </c>
      <c r="C31" s="10">
        <v>50490230</v>
      </c>
      <c r="D31" s="10">
        <v>57285515</v>
      </c>
      <c r="E31" s="25">
        <v>57038773</v>
      </c>
      <c r="F31" s="30">
        <v>36226157.44</v>
      </c>
      <c r="G31" s="10">
        <v>33112229</v>
      </c>
      <c r="H31" s="10">
        <v>32080000.550000004</v>
      </c>
      <c r="I31" s="10">
        <v>31613965.290000007</v>
      </c>
      <c r="J31" s="16">
        <f t="shared" si="2"/>
        <v>0.5805214112863192</v>
      </c>
      <c r="K31" s="16">
        <f t="shared" si="0"/>
        <v>0.5624244502945392</v>
      </c>
      <c r="L31" s="16">
        <f t="shared" si="1"/>
        <v>0.5542539509045892</v>
      </c>
      <c r="M31" s="21">
        <f t="shared" si="3"/>
        <v>23926544</v>
      </c>
      <c r="N31" s="21">
        <f t="shared" si="4"/>
        <v>20812615.560000002</v>
      </c>
    </row>
    <row r="32" spans="2:14" ht="19.5" customHeight="1">
      <c r="B32" s="7" t="s">
        <v>20</v>
      </c>
      <c r="C32" s="10">
        <v>26827747</v>
      </c>
      <c r="D32" s="10">
        <v>35264773</v>
      </c>
      <c r="E32" s="25">
        <v>35072146</v>
      </c>
      <c r="F32" s="30">
        <v>18692035.93</v>
      </c>
      <c r="G32" s="10">
        <v>18549892</v>
      </c>
      <c r="H32" s="10">
        <v>17612753.029999986</v>
      </c>
      <c r="I32" s="10">
        <v>17440045.35999999</v>
      </c>
      <c r="J32" s="16">
        <f t="shared" si="2"/>
        <v>0.5289066714081311</v>
      </c>
      <c r="K32" s="16">
        <f t="shared" si="0"/>
        <v>0.502186351242949</v>
      </c>
      <c r="L32" s="16">
        <f t="shared" si="1"/>
        <v>0.49726199702749835</v>
      </c>
      <c r="M32" s="21">
        <f t="shared" si="3"/>
        <v>16522254</v>
      </c>
      <c r="N32" s="21">
        <f t="shared" si="4"/>
        <v>16380110.07</v>
      </c>
    </row>
    <row r="33" spans="2:14" ht="19.5" customHeight="1">
      <c r="B33" s="7" t="s">
        <v>21</v>
      </c>
      <c r="C33" s="10">
        <v>24858105</v>
      </c>
      <c r="D33" s="10">
        <v>27853545</v>
      </c>
      <c r="E33" s="25">
        <v>27608655</v>
      </c>
      <c r="F33" s="30">
        <v>23085421.68</v>
      </c>
      <c r="G33" s="10">
        <v>15107136</v>
      </c>
      <c r="H33" s="10">
        <v>13252018.480000002</v>
      </c>
      <c r="I33" s="10">
        <v>13215902.719999999</v>
      </c>
      <c r="J33" s="16">
        <f t="shared" si="2"/>
        <v>0.5471884088522241</v>
      </c>
      <c r="K33" s="16">
        <f t="shared" si="0"/>
        <v>0.47999507690613696</v>
      </c>
      <c r="L33" s="16">
        <f t="shared" si="1"/>
        <v>0.4786869450902262</v>
      </c>
      <c r="M33" s="21">
        <f t="shared" si="3"/>
        <v>12501519</v>
      </c>
      <c r="N33" s="21">
        <f t="shared" si="4"/>
        <v>4523233.32</v>
      </c>
    </row>
    <row r="34" spans="2:14" ht="19.5" customHeight="1">
      <c r="B34" s="7" t="s">
        <v>22</v>
      </c>
      <c r="C34" s="10">
        <v>37430723</v>
      </c>
      <c r="D34" s="10">
        <v>41949086</v>
      </c>
      <c r="E34" s="25">
        <v>41949086</v>
      </c>
      <c r="F34" s="30">
        <v>26469347.22</v>
      </c>
      <c r="G34" s="10">
        <v>24269562</v>
      </c>
      <c r="H34" s="10">
        <v>23763593.340000007</v>
      </c>
      <c r="I34" s="10">
        <v>23734059.71000001</v>
      </c>
      <c r="J34" s="16">
        <f t="shared" si="2"/>
        <v>0.5785480522746074</v>
      </c>
      <c r="K34" s="16">
        <f t="shared" si="0"/>
        <v>0.5664865580146372</v>
      </c>
      <c r="L34" s="16">
        <f t="shared" si="1"/>
        <v>0.5657825228897718</v>
      </c>
      <c r="M34" s="21">
        <f t="shared" si="3"/>
        <v>17679524</v>
      </c>
      <c r="N34" s="21">
        <f t="shared" si="4"/>
        <v>15479738.780000001</v>
      </c>
    </row>
    <row r="35" spans="2:14" ht="19.5" customHeight="1">
      <c r="B35" s="7" t="s">
        <v>23</v>
      </c>
      <c r="C35" s="10">
        <v>56352265</v>
      </c>
      <c r="D35" s="10">
        <v>65848508</v>
      </c>
      <c r="E35" s="25">
        <v>66948508</v>
      </c>
      <c r="F35" s="30">
        <v>55342093.13</v>
      </c>
      <c r="G35" s="10">
        <v>36248869</v>
      </c>
      <c r="H35" s="10">
        <v>34487298.82999998</v>
      </c>
      <c r="I35" s="10">
        <v>33331945.970000003</v>
      </c>
      <c r="J35" s="16">
        <f t="shared" si="2"/>
        <v>0.5414440154513973</v>
      </c>
      <c r="K35" s="16">
        <f t="shared" si="0"/>
        <v>0.515131701366668</v>
      </c>
      <c r="L35" s="16">
        <f t="shared" si="1"/>
        <v>0.49787436592313605</v>
      </c>
      <c r="M35" s="21">
        <f t="shared" si="3"/>
        <v>30699639</v>
      </c>
      <c r="N35" s="21">
        <f t="shared" si="4"/>
        <v>11606414.869999997</v>
      </c>
    </row>
    <row r="36" spans="2:14" ht="19.5" customHeight="1">
      <c r="B36" s="7" t="s">
        <v>24</v>
      </c>
      <c r="C36" s="10">
        <v>30348066</v>
      </c>
      <c r="D36" s="10">
        <v>37832142</v>
      </c>
      <c r="E36" s="25">
        <v>36976424</v>
      </c>
      <c r="F36" s="30">
        <v>30566539.82</v>
      </c>
      <c r="G36" s="10">
        <v>19010944</v>
      </c>
      <c r="H36" s="10">
        <v>18810323.69</v>
      </c>
      <c r="I36" s="10">
        <v>18242406.839999992</v>
      </c>
      <c r="J36" s="16">
        <f t="shared" si="2"/>
        <v>0.514136899771595</v>
      </c>
      <c r="K36" s="16">
        <f t="shared" si="0"/>
        <v>0.5087112720797446</v>
      </c>
      <c r="L36" s="16">
        <f t="shared" si="1"/>
        <v>0.4933523815066593</v>
      </c>
      <c r="M36" s="21">
        <f t="shared" si="3"/>
        <v>17965480</v>
      </c>
      <c r="N36" s="21">
        <f t="shared" si="4"/>
        <v>6409884.18</v>
      </c>
    </row>
    <row r="37" spans="2:14" ht="19.5" customHeight="1">
      <c r="B37" s="7" t="s">
        <v>25</v>
      </c>
      <c r="C37" s="10">
        <v>13356865</v>
      </c>
      <c r="D37" s="10">
        <v>19476732</v>
      </c>
      <c r="E37" s="25">
        <v>19432892</v>
      </c>
      <c r="F37" s="30">
        <v>10465728.77</v>
      </c>
      <c r="G37" s="10">
        <v>9129737</v>
      </c>
      <c r="H37" s="10">
        <v>8915923.590000002</v>
      </c>
      <c r="I37" s="10">
        <v>7585953.869999999</v>
      </c>
      <c r="J37" s="16">
        <f t="shared" si="2"/>
        <v>0.4698084567134938</v>
      </c>
      <c r="K37" s="16">
        <f t="shared" si="0"/>
        <v>0.4588058015245493</v>
      </c>
      <c r="L37" s="16">
        <f t="shared" si="1"/>
        <v>0.39036669735003926</v>
      </c>
      <c r="M37" s="21">
        <f t="shared" si="3"/>
        <v>10303155</v>
      </c>
      <c r="N37" s="21">
        <f t="shared" si="4"/>
        <v>8967163.23</v>
      </c>
    </row>
    <row r="38" spans="2:14" ht="19.5" customHeight="1">
      <c r="B38" s="7" t="s">
        <v>26</v>
      </c>
      <c r="C38" s="10">
        <v>43993433</v>
      </c>
      <c r="D38" s="10">
        <v>55902138</v>
      </c>
      <c r="E38" s="25">
        <v>55902138</v>
      </c>
      <c r="F38" s="30">
        <v>23902016.27</v>
      </c>
      <c r="G38" s="10">
        <v>22555049</v>
      </c>
      <c r="H38" s="10">
        <v>22383038.190000005</v>
      </c>
      <c r="I38" s="10">
        <v>22286765.060000002</v>
      </c>
      <c r="J38" s="16">
        <f>IF(ISERROR(+G38/E44)=TRUE,0,++G38/E44)</f>
        <v>0.724247858753254</v>
      </c>
      <c r="K38" s="16">
        <f>IF(ISERROR(+H38/E44)=TRUE,0,++H38/E44)</f>
        <v>0.71872455171788</v>
      </c>
      <c r="L38" s="16">
        <f>IF(ISERROR(+I38/E44)=TRUE,0,++I38/E44)</f>
        <v>0.7156331991671505</v>
      </c>
      <c r="M38" s="21">
        <f>IF(ISERROR(+E44-G38)=TRUE,0,++E44-G38)</f>
        <v>8587672</v>
      </c>
      <c r="N38" s="21">
        <f>IF(ISERROR(+E44-F44)=TRUE,0,++E44-F44)</f>
        <v>11401482.64</v>
      </c>
    </row>
    <row r="39" spans="2:14" ht="19.5" customHeight="1">
      <c r="B39" s="7" t="s">
        <v>27</v>
      </c>
      <c r="C39" s="10">
        <v>34904024</v>
      </c>
      <c r="D39" s="10">
        <v>45411699</v>
      </c>
      <c r="E39" s="25">
        <v>45411699</v>
      </c>
      <c r="F39" s="30">
        <v>33114174.54</v>
      </c>
      <c r="G39" s="10">
        <v>22685885</v>
      </c>
      <c r="H39" s="10">
        <v>22667462.18000001</v>
      </c>
      <c r="I39" s="10">
        <v>22555629.04</v>
      </c>
      <c r="J39" s="16">
        <f t="shared" si="2"/>
        <v>0.4995603665918776</v>
      </c>
      <c r="K39" s="16">
        <f t="shared" si="0"/>
        <v>0.4991546821447929</v>
      </c>
      <c r="L39" s="16">
        <f t="shared" si="1"/>
        <v>0.4966920317163205</v>
      </c>
      <c r="M39" s="21">
        <f t="shared" si="3"/>
        <v>22725814</v>
      </c>
      <c r="N39" s="21">
        <f t="shared" si="4"/>
        <v>12297524.46</v>
      </c>
    </row>
    <row r="40" spans="2:14" ht="19.5" customHeight="1">
      <c r="B40" s="7" t="s">
        <v>28</v>
      </c>
      <c r="C40" s="10">
        <v>44613151</v>
      </c>
      <c r="D40" s="10">
        <v>54466773</v>
      </c>
      <c r="E40" s="25">
        <v>54445242</v>
      </c>
      <c r="F40" s="30">
        <v>37164387.85</v>
      </c>
      <c r="G40" s="10">
        <v>28010425</v>
      </c>
      <c r="H40" s="10">
        <v>27509829.709999997</v>
      </c>
      <c r="I40" s="10">
        <v>27023297.989999995</v>
      </c>
      <c r="J40" s="16">
        <f t="shared" si="2"/>
        <v>0.5144696574220389</v>
      </c>
      <c r="K40" s="16">
        <f t="shared" si="0"/>
        <v>0.5052751847443344</v>
      </c>
      <c r="L40" s="16">
        <f t="shared" si="1"/>
        <v>0.49633901875208847</v>
      </c>
      <c r="M40" s="21">
        <f t="shared" si="3"/>
        <v>26434817</v>
      </c>
      <c r="N40" s="21">
        <f t="shared" si="4"/>
        <v>17280854.15</v>
      </c>
    </row>
    <row r="41" spans="2:14" ht="19.5" customHeight="1">
      <c r="B41" s="7" t="s">
        <v>29</v>
      </c>
      <c r="C41" s="10">
        <v>25900403</v>
      </c>
      <c r="D41" s="10">
        <v>32677438</v>
      </c>
      <c r="E41" s="25">
        <v>32677438</v>
      </c>
      <c r="F41" s="30">
        <v>27306103.9</v>
      </c>
      <c r="G41" s="10">
        <v>16559532</v>
      </c>
      <c r="H41" s="10">
        <v>16544656.739999998</v>
      </c>
      <c r="I41" s="10">
        <v>16343760.459999997</v>
      </c>
      <c r="J41" s="16">
        <f t="shared" si="2"/>
        <v>0.5067573534987657</v>
      </c>
      <c r="K41" s="16">
        <f t="shared" si="0"/>
        <v>0.5063021384969042</v>
      </c>
      <c r="L41" s="16">
        <f t="shared" si="1"/>
        <v>0.5001542795368473</v>
      </c>
      <c r="M41" s="21">
        <f t="shared" si="3"/>
        <v>16117906</v>
      </c>
      <c r="N41" s="21">
        <f t="shared" si="4"/>
        <v>5371334.1000000015</v>
      </c>
    </row>
    <row r="42" spans="2:14" ht="19.5" customHeight="1">
      <c r="B42" s="7" t="s">
        <v>30</v>
      </c>
      <c r="C42" s="10">
        <v>37512734</v>
      </c>
      <c r="D42" s="10">
        <v>46007673</v>
      </c>
      <c r="E42" s="25">
        <v>46007673</v>
      </c>
      <c r="F42" s="30">
        <v>34893719.86</v>
      </c>
      <c r="G42" s="10">
        <v>24148974</v>
      </c>
      <c r="H42" s="10">
        <v>24101974.700000003</v>
      </c>
      <c r="I42" s="10">
        <v>24029013.83</v>
      </c>
      <c r="J42" s="16">
        <f t="shared" si="2"/>
        <v>0.5248901416944083</v>
      </c>
      <c r="K42" s="16">
        <f t="shared" si="0"/>
        <v>0.5238685881809324</v>
      </c>
      <c r="L42" s="16">
        <f t="shared" si="1"/>
        <v>0.5222827468365983</v>
      </c>
      <c r="M42" s="21">
        <f t="shared" si="3"/>
        <v>21858699</v>
      </c>
      <c r="N42" s="21">
        <f t="shared" si="4"/>
        <v>11113953.14</v>
      </c>
    </row>
    <row r="43" spans="2:14" ht="19.5" customHeight="1">
      <c r="B43" s="7" t="s">
        <v>31</v>
      </c>
      <c r="C43" s="10">
        <v>34301262</v>
      </c>
      <c r="D43" s="10">
        <v>44883275</v>
      </c>
      <c r="E43" s="25">
        <v>44883275</v>
      </c>
      <c r="F43" s="30">
        <v>32308472.43</v>
      </c>
      <c r="G43" s="10">
        <v>22989642</v>
      </c>
      <c r="H43" s="10">
        <v>22893732.31999999</v>
      </c>
      <c r="I43" s="10">
        <v>22835819.469999976</v>
      </c>
      <c r="J43" s="16">
        <f t="shared" si="2"/>
        <v>0.5122095479886439</v>
      </c>
      <c r="K43" s="16">
        <f t="shared" si="0"/>
        <v>0.5100726789656056</v>
      </c>
      <c r="L43" s="16">
        <f t="shared" si="1"/>
        <v>0.508782379850846</v>
      </c>
      <c r="M43" s="21">
        <f t="shared" si="3"/>
        <v>21893633</v>
      </c>
      <c r="N43" s="21">
        <f t="shared" si="4"/>
        <v>12574802.57</v>
      </c>
    </row>
    <row r="44" spans="2:14" ht="19.5" customHeight="1">
      <c r="B44" s="7" t="s">
        <v>32</v>
      </c>
      <c r="C44" s="10">
        <v>20906509</v>
      </c>
      <c r="D44" s="10">
        <v>31605613</v>
      </c>
      <c r="E44" s="25">
        <v>31142721</v>
      </c>
      <c r="F44" s="30">
        <v>19741238.36</v>
      </c>
      <c r="G44" s="10">
        <v>15844472</v>
      </c>
      <c r="H44" s="10">
        <v>15641994.459999995</v>
      </c>
      <c r="I44" s="10">
        <v>14981044.569999998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19.5" customHeight="1">
      <c r="B45" s="7" t="s">
        <v>33</v>
      </c>
      <c r="C45" s="10">
        <v>20020933</v>
      </c>
      <c r="D45" s="10">
        <v>25536565</v>
      </c>
      <c r="E45" s="25">
        <v>28806748</v>
      </c>
      <c r="F45" s="30">
        <v>17170749.06</v>
      </c>
      <c r="G45" s="10">
        <v>14832743</v>
      </c>
      <c r="H45" s="10">
        <v>14642664.409999987</v>
      </c>
      <c r="I45" s="10">
        <v>14515724.689999986</v>
      </c>
      <c r="J45" s="16">
        <f t="shared" si="2"/>
        <v>0.5149051534730682</v>
      </c>
      <c r="K45" s="16">
        <f t="shared" si="0"/>
        <v>0.5083067484743501</v>
      </c>
      <c r="L45" s="16">
        <f t="shared" si="1"/>
        <v>0.5039001517977658</v>
      </c>
      <c r="M45" s="21">
        <f t="shared" si="3"/>
        <v>13974005</v>
      </c>
      <c r="N45" s="21">
        <f t="shared" si="4"/>
        <v>11635998.940000001</v>
      </c>
    </row>
    <row r="46" spans="2:14" ht="19.5" customHeight="1">
      <c r="B46" s="7" t="s">
        <v>34</v>
      </c>
      <c r="C46" s="10">
        <v>58688822</v>
      </c>
      <c r="D46" s="10">
        <v>68772248</v>
      </c>
      <c r="E46" s="25">
        <v>68485758</v>
      </c>
      <c r="F46" s="30">
        <v>58859729.07</v>
      </c>
      <c r="G46" s="10">
        <v>38431782</v>
      </c>
      <c r="H46" s="10">
        <v>38286381.44</v>
      </c>
      <c r="I46" s="10">
        <v>37190965.979999974</v>
      </c>
      <c r="J46" s="16">
        <f t="shared" si="2"/>
        <v>0.5611645854894386</v>
      </c>
      <c r="K46" s="16">
        <f t="shared" si="0"/>
        <v>0.5590415081629088</v>
      </c>
      <c r="L46" s="16">
        <f t="shared" si="1"/>
        <v>0.5430467160778154</v>
      </c>
      <c r="M46" s="21">
        <f t="shared" si="3"/>
        <v>30053976</v>
      </c>
      <c r="N46" s="21">
        <f t="shared" si="4"/>
        <v>9626028.93</v>
      </c>
    </row>
    <row r="47" spans="2:14" ht="19.5" customHeight="1">
      <c r="B47" s="7" t="s">
        <v>35</v>
      </c>
      <c r="C47" s="10">
        <v>84481787</v>
      </c>
      <c r="D47" s="10">
        <v>135627817</v>
      </c>
      <c r="E47" s="25">
        <v>118731460</v>
      </c>
      <c r="F47" s="30">
        <v>97212941.64</v>
      </c>
      <c r="G47" s="10">
        <v>41843946</v>
      </c>
      <c r="H47" s="10">
        <v>35817860.83999998</v>
      </c>
      <c r="I47" s="10">
        <v>35424743.04999999</v>
      </c>
      <c r="J47" s="16">
        <f t="shared" si="2"/>
        <v>0.35242509441052944</v>
      </c>
      <c r="K47" s="16">
        <f t="shared" si="0"/>
        <v>0.3016711900956998</v>
      </c>
      <c r="L47" s="16">
        <f t="shared" si="1"/>
        <v>0.2983602075641956</v>
      </c>
      <c r="M47" s="21">
        <f t="shared" si="3"/>
        <v>76887514</v>
      </c>
      <c r="N47" s="21">
        <f t="shared" si="4"/>
        <v>21518518.36</v>
      </c>
    </row>
    <row r="48" spans="2:14" ht="19.5" customHeight="1">
      <c r="B48" s="8" t="s">
        <v>36</v>
      </c>
      <c r="C48" s="11">
        <v>426495693</v>
      </c>
      <c r="D48" s="11">
        <v>569575230</v>
      </c>
      <c r="E48" s="26">
        <v>484265462</v>
      </c>
      <c r="F48" s="31">
        <v>265996407.29</v>
      </c>
      <c r="G48" s="11">
        <v>252950756</v>
      </c>
      <c r="H48" s="11">
        <v>231768009.21</v>
      </c>
      <c r="I48" s="11">
        <v>231427629.43</v>
      </c>
      <c r="J48" s="19">
        <f t="shared" si="2"/>
        <v>0.5223390389133306</v>
      </c>
      <c r="K48" s="19">
        <f t="shared" si="0"/>
        <v>0.47859702455922826</v>
      </c>
      <c r="L48" s="17">
        <f t="shared" si="1"/>
        <v>0.47789414606239256</v>
      </c>
      <c r="M48" s="22">
        <f t="shared" si="3"/>
        <v>231314706</v>
      </c>
      <c r="N48" s="22">
        <f t="shared" si="4"/>
        <v>218269054.71</v>
      </c>
    </row>
    <row r="49" spans="2:14" ht="23.25" customHeight="1">
      <c r="B49" s="13" t="s">
        <v>39</v>
      </c>
      <c r="C49" s="13">
        <f>SUM(C14:C48)</f>
        <v>3722868199</v>
      </c>
      <c r="D49" s="13">
        <f aca="true" t="shared" si="5" ref="D49:I49">SUM(D14:D48)</f>
        <v>3748903181</v>
      </c>
      <c r="E49" s="27">
        <f t="shared" si="5"/>
        <v>3211175021</v>
      </c>
      <c r="F49" s="27">
        <f t="shared" si="5"/>
        <v>2006199147.4399998</v>
      </c>
      <c r="G49" s="13">
        <f t="shared" si="5"/>
        <v>1517502018</v>
      </c>
      <c r="H49" s="13">
        <f t="shared" si="5"/>
        <v>1404983542.3700004</v>
      </c>
      <c r="I49" s="13">
        <f t="shared" si="5"/>
        <v>1385955201.1800005</v>
      </c>
      <c r="J49" s="18">
        <f t="shared" si="2"/>
        <v>0.47256907769774287</v>
      </c>
      <c r="K49" s="18">
        <f t="shared" si="0"/>
        <v>0.4375294193502013</v>
      </c>
      <c r="L49" s="18">
        <f t="shared" si="1"/>
        <v>0.4316037562936687</v>
      </c>
      <c r="M49" s="23">
        <f>SUM(M14:M48)</f>
        <v>1653615337</v>
      </c>
      <c r="N49" s="23">
        <f t="shared" si="4"/>
        <v>1204975873.5600002</v>
      </c>
    </row>
    <row r="51" ht="15">
      <c r="B51" s="14" t="s">
        <v>58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19.5" customHeight="1">
      <c r="B14" s="6" t="s">
        <v>3</v>
      </c>
      <c r="C14" s="9">
        <v>44000837</v>
      </c>
      <c r="D14" s="9">
        <v>98714087</v>
      </c>
      <c r="E14" s="24">
        <v>98282216</v>
      </c>
      <c r="F14" s="24">
        <v>18679313.67</v>
      </c>
      <c r="G14" s="9">
        <v>17157392</v>
      </c>
      <c r="H14" s="9">
        <v>10381170.179999994</v>
      </c>
      <c r="I14" s="9">
        <v>9824230.959999995</v>
      </c>
      <c r="J14" s="15">
        <f>IF(ISERROR(+G14/E14)=TRUE,0,++G14/E14)</f>
        <v>0.1745727019423331</v>
      </c>
      <c r="K14" s="15">
        <f aca="true" t="shared" si="0" ref="K14:K49">IF(ISERROR(+H14/E14)=TRUE,0,++H14/E14)</f>
        <v>0.10562613057076363</v>
      </c>
      <c r="L14" s="15">
        <f aca="true" t="shared" si="1" ref="L14:L49">IF(ISERROR(+I14/E14)=TRUE,0,++I14/E14)</f>
        <v>0.09995939611292438</v>
      </c>
      <c r="M14" s="20">
        <f>IF(ISERROR(+E14-G14)=TRUE,0,++E14-G14)</f>
        <v>81124824</v>
      </c>
      <c r="N14" s="20">
        <f>IF(ISERROR(+E14-F14)=TRUE,0,++E14-F14)</f>
        <v>79602902.33</v>
      </c>
    </row>
    <row r="15" spans="2:14" ht="19.5" customHeight="1">
      <c r="B15" s="7" t="s">
        <v>4</v>
      </c>
      <c r="C15" s="10">
        <v>4652656</v>
      </c>
      <c r="D15" s="10">
        <v>7222211</v>
      </c>
      <c r="E15" s="25">
        <v>7222211</v>
      </c>
      <c r="F15" s="30">
        <v>1510979.23</v>
      </c>
      <c r="G15" s="10">
        <v>1078282</v>
      </c>
      <c r="H15" s="10">
        <v>610014.4</v>
      </c>
      <c r="I15" s="10">
        <v>596264.0800000001</v>
      </c>
      <c r="J15" s="16">
        <f aca="true" t="shared" si="2" ref="J15:J49">IF(ISERROR(+G15/E15)=TRUE,0,++G15/E15)</f>
        <v>0.14930081660588426</v>
      </c>
      <c r="K15" s="16">
        <f t="shared" si="0"/>
        <v>0.08446366355123106</v>
      </c>
      <c r="L15" s="16">
        <f t="shared" si="1"/>
        <v>0.08255977013133514</v>
      </c>
      <c r="M15" s="21">
        <f aca="true" t="shared" si="3" ref="M15:M48">IF(ISERROR(+E15-G15)=TRUE,0,++E15-G15)</f>
        <v>6143929</v>
      </c>
      <c r="N15" s="21">
        <f aca="true" t="shared" si="4" ref="N15:N49">IF(ISERROR(+E15-F15)=TRUE,0,++E15-F15)</f>
        <v>5711231.77</v>
      </c>
    </row>
    <row r="16" spans="2:14" ht="19.5" customHeight="1">
      <c r="B16" s="7" t="s">
        <v>59</v>
      </c>
      <c r="C16" s="10">
        <v>6996727</v>
      </c>
      <c r="D16" s="10">
        <v>8323382</v>
      </c>
      <c r="E16" s="25">
        <v>8323382</v>
      </c>
      <c r="F16" s="30">
        <v>6797172.57</v>
      </c>
      <c r="G16" s="10">
        <v>3952234</v>
      </c>
      <c r="H16" s="10">
        <v>3718786.48</v>
      </c>
      <c r="I16" s="10">
        <v>3585508.3000000003</v>
      </c>
      <c r="J16" s="16">
        <f t="shared" si="2"/>
        <v>0.47483510909387555</v>
      </c>
      <c r="K16" s="16">
        <f t="shared" si="0"/>
        <v>0.44678791385520933</v>
      </c>
      <c r="L16" s="16">
        <f t="shared" si="1"/>
        <v>0.4307754107645186</v>
      </c>
      <c r="M16" s="21">
        <f t="shared" si="3"/>
        <v>4371148</v>
      </c>
      <c r="N16" s="21">
        <f t="shared" si="4"/>
        <v>1526209.4299999997</v>
      </c>
    </row>
    <row r="17" spans="2:14" ht="19.5" customHeight="1">
      <c r="B17" s="7" t="s">
        <v>5</v>
      </c>
      <c r="C17" s="10">
        <v>20270286</v>
      </c>
      <c r="D17" s="10">
        <v>27804298</v>
      </c>
      <c r="E17" s="25">
        <v>27554255</v>
      </c>
      <c r="F17" s="30">
        <v>20934863.62</v>
      </c>
      <c r="G17" s="10">
        <v>13093037</v>
      </c>
      <c r="H17" s="10">
        <v>12159364.269999998</v>
      </c>
      <c r="I17" s="10">
        <v>11074070.549999999</v>
      </c>
      <c r="J17" s="16">
        <f t="shared" si="2"/>
        <v>0.47517296330457853</v>
      </c>
      <c r="K17" s="16">
        <f t="shared" si="0"/>
        <v>0.4412880794635891</v>
      </c>
      <c r="L17" s="16">
        <f t="shared" si="1"/>
        <v>0.40190056127447465</v>
      </c>
      <c r="M17" s="21">
        <f t="shared" si="3"/>
        <v>14461218</v>
      </c>
      <c r="N17" s="21">
        <f t="shared" si="4"/>
        <v>6619391.379999999</v>
      </c>
    </row>
    <row r="18" spans="2:14" ht="19.5" customHeight="1">
      <c r="B18" s="7" t="s">
        <v>6</v>
      </c>
      <c r="C18" s="10">
        <v>3046116</v>
      </c>
      <c r="D18" s="10">
        <v>6145216</v>
      </c>
      <c r="E18" s="25">
        <v>6145216</v>
      </c>
      <c r="F18" s="30">
        <v>2863747.6</v>
      </c>
      <c r="G18" s="10">
        <v>1871077</v>
      </c>
      <c r="H18" s="10">
        <v>1786887.94</v>
      </c>
      <c r="I18" s="10">
        <v>1758225.5</v>
      </c>
      <c r="J18" s="16">
        <f t="shared" si="2"/>
        <v>0.304477011060311</v>
      </c>
      <c r="K18" s="16">
        <f t="shared" si="0"/>
        <v>0.2907770760214124</v>
      </c>
      <c r="L18" s="16">
        <f t="shared" si="1"/>
        <v>0.286112888464783</v>
      </c>
      <c r="M18" s="21">
        <f t="shared" si="3"/>
        <v>4274139</v>
      </c>
      <c r="N18" s="21">
        <f t="shared" si="4"/>
        <v>3281468.4</v>
      </c>
    </row>
    <row r="19" spans="2:14" ht="19.5" customHeight="1">
      <c r="B19" s="7" t="s">
        <v>7</v>
      </c>
      <c r="C19" s="10">
        <v>25045570</v>
      </c>
      <c r="D19" s="10">
        <v>26320407</v>
      </c>
      <c r="E19" s="25">
        <v>26320407</v>
      </c>
      <c r="F19" s="30">
        <v>20256143.86</v>
      </c>
      <c r="G19" s="10">
        <v>13100628</v>
      </c>
      <c r="H19" s="10">
        <v>12499850.569999998</v>
      </c>
      <c r="I19" s="10">
        <v>12391944.44</v>
      </c>
      <c r="J19" s="16">
        <f t="shared" si="2"/>
        <v>0.4977365281623495</v>
      </c>
      <c r="K19" s="16">
        <f t="shared" si="0"/>
        <v>0.47491099092806577</v>
      </c>
      <c r="L19" s="16">
        <f t="shared" si="1"/>
        <v>0.4708112773484088</v>
      </c>
      <c r="M19" s="21">
        <f t="shared" si="3"/>
        <v>13219779</v>
      </c>
      <c r="N19" s="21">
        <f t="shared" si="4"/>
        <v>6064263.140000001</v>
      </c>
    </row>
    <row r="20" spans="2:14" ht="19.5" customHeight="1">
      <c r="B20" s="7" t="s">
        <v>8</v>
      </c>
      <c r="C20" s="10">
        <v>16800000</v>
      </c>
      <c r="D20" s="10">
        <v>17457545</v>
      </c>
      <c r="E20" s="25">
        <v>17457545</v>
      </c>
      <c r="F20" s="30">
        <v>13313252.93</v>
      </c>
      <c r="G20" s="10">
        <v>9668864</v>
      </c>
      <c r="H20" s="10">
        <v>9365172.73</v>
      </c>
      <c r="I20" s="10">
        <v>9200573.73</v>
      </c>
      <c r="J20" s="16">
        <f t="shared" si="2"/>
        <v>0.5538501547611648</v>
      </c>
      <c r="K20" s="16">
        <f t="shared" si="0"/>
        <v>0.5364541652334277</v>
      </c>
      <c r="L20" s="16">
        <f t="shared" si="1"/>
        <v>0.5270256344749505</v>
      </c>
      <c r="M20" s="21">
        <f t="shared" si="3"/>
        <v>7788681</v>
      </c>
      <c r="N20" s="21">
        <f t="shared" si="4"/>
        <v>4144292.0700000003</v>
      </c>
    </row>
    <row r="21" spans="2:14" ht="19.5" customHeight="1">
      <c r="B21" s="7" t="s">
        <v>9</v>
      </c>
      <c r="C21" s="10">
        <v>8311000</v>
      </c>
      <c r="D21" s="10">
        <v>8627911</v>
      </c>
      <c r="E21" s="25">
        <v>8627911</v>
      </c>
      <c r="F21" s="30">
        <v>2424114.39</v>
      </c>
      <c r="G21" s="10">
        <v>2146530</v>
      </c>
      <c r="H21" s="10">
        <v>2019534.9100000004</v>
      </c>
      <c r="I21" s="10">
        <v>1922612.4100000004</v>
      </c>
      <c r="J21" s="16">
        <f t="shared" si="2"/>
        <v>0.24878907536250663</v>
      </c>
      <c r="K21" s="16">
        <f t="shared" si="0"/>
        <v>0.23406997475982314</v>
      </c>
      <c r="L21" s="16">
        <f t="shared" si="1"/>
        <v>0.22283637487683872</v>
      </c>
      <c r="M21" s="21">
        <f t="shared" si="3"/>
        <v>6481381</v>
      </c>
      <c r="N21" s="21">
        <f t="shared" si="4"/>
        <v>6203796.609999999</v>
      </c>
    </row>
    <row r="22" spans="2:14" ht="19.5" customHeight="1">
      <c r="B22" s="7" t="s">
        <v>10</v>
      </c>
      <c r="C22" s="10">
        <v>13145819</v>
      </c>
      <c r="D22" s="10">
        <v>19425152</v>
      </c>
      <c r="E22" s="25">
        <v>19425152</v>
      </c>
      <c r="F22" s="30">
        <v>11767807.02</v>
      </c>
      <c r="G22" s="10">
        <v>11324109</v>
      </c>
      <c r="H22" s="10">
        <v>8969827.149999999</v>
      </c>
      <c r="I22" s="10">
        <v>8872718.98</v>
      </c>
      <c r="J22" s="16">
        <f t="shared" si="2"/>
        <v>0.5829611526334517</v>
      </c>
      <c r="K22" s="16">
        <f t="shared" si="0"/>
        <v>0.4617635501642406</v>
      </c>
      <c r="L22" s="16">
        <f t="shared" si="1"/>
        <v>0.4567644556912605</v>
      </c>
      <c r="M22" s="21">
        <f t="shared" si="3"/>
        <v>8101043</v>
      </c>
      <c r="N22" s="21">
        <f t="shared" si="4"/>
        <v>7657344.98</v>
      </c>
    </row>
    <row r="23" spans="2:14" ht="19.5" customHeight="1">
      <c r="B23" s="7" t="s">
        <v>11</v>
      </c>
      <c r="C23" s="10">
        <v>4909200</v>
      </c>
      <c r="D23" s="10">
        <v>8073590</v>
      </c>
      <c r="E23" s="25">
        <v>8073590</v>
      </c>
      <c r="F23" s="30">
        <v>3916106.46</v>
      </c>
      <c r="G23" s="10">
        <v>2081462</v>
      </c>
      <c r="H23" s="10">
        <v>1898010.4100000001</v>
      </c>
      <c r="I23" s="10">
        <v>1890424.6700000002</v>
      </c>
      <c r="J23" s="16">
        <f t="shared" si="2"/>
        <v>0.2578112091399241</v>
      </c>
      <c r="K23" s="16">
        <f t="shared" si="0"/>
        <v>0.23508877835015157</v>
      </c>
      <c r="L23" s="16">
        <f t="shared" si="1"/>
        <v>0.2341492037618953</v>
      </c>
      <c r="M23" s="21">
        <f t="shared" si="3"/>
        <v>5992128</v>
      </c>
      <c r="N23" s="21">
        <f t="shared" si="4"/>
        <v>4157483.54</v>
      </c>
    </row>
    <row r="24" spans="2:14" ht="19.5" customHeight="1">
      <c r="B24" s="7" t="s">
        <v>12</v>
      </c>
      <c r="C24" s="10">
        <v>6927156</v>
      </c>
      <c r="D24" s="10">
        <v>9497821</v>
      </c>
      <c r="E24" s="25">
        <v>9497821</v>
      </c>
      <c r="F24" s="30">
        <v>5097627.78</v>
      </c>
      <c r="G24" s="10">
        <v>4358027</v>
      </c>
      <c r="H24" s="10">
        <v>4121441.76</v>
      </c>
      <c r="I24" s="10">
        <v>3886505.349999999</v>
      </c>
      <c r="J24" s="16">
        <f t="shared" si="2"/>
        <v>0.4588449287473411</v>
      </c>
      <c r="K24" s="16">
        <f t="shared" si="0"/>
        <v>0.433935505838655</v>
      </c>
      <c r="L24" s="16">
        <f t="shared" si="1"/>
        <v>0.4091996838011581</v>
      </c>
      <c r="M24" s="21">
        <f t="shared" si="3"/>
        <v>5139794</v>
      </c>
      <c r="N24" s="21">
        <f t="shared" si="4"/>
        <v>4400193.22</v>
      </c>
    </row>
    <row r="25" spans="2:14" ht="19.5" customHeight="1">
      <c r="B25" s="7" t="s">
        <v>13</v>
      </c>
      <c r="C25" s="10">
        <v>19339440</v>
      </c>
      <c r="D25" s="10">
        <v>23003029</v>
      </c>
      <c r="E25" s="25">
        <v>23003029</v>
      </c>
      <c r="F25" s="30">
        <v>17256799.67</v>
      </c>
      <c r="G25" s="10">
        <v>15724168</v>
      </c>
      <c r="H25" s="10">
        <v>15296994.569999995</v>
      </c>
      <c r="I25" s="10">
        <v>12288971.709999997</v>
      </c>
      <c r="J25" s="16">
        <f t="shared" si="2"/>
        <v>0.6835694551356694</v>
      </c>
      <c r="K25" s="16">
        <f t="shared" si="0"/>
        <v>0.6649991429389579</v>
      </c>
      <c r="L25" s="16">
        <f t="shared" si="1"/>
        <v>0.5342327616941228</v>
      </c>
      <c r="M25" s="21">
        <f t="shared" si="3"/>
        <v>7278861</v>
      </c>
      <c r="N25" s="21">
        <f t="shared" si="4"/>
        <v>5746229.329999998</v>
      </c>
    </row>
    <row r="26" spans="2:14" ht="19.5" customHeight="1">
      <c r="B26" s="7" t="s">
        <v>14</v>
      </c>
      <c r="C26" s="10">
        <v>4260041</v>
      </c>
      <c r="D26" s="10">
        <v>7120612</v>
      </c>
      <c r="E26" s="25">
        <v>7120462</v>
      </c>
      <c r="F26" s="30">
        <v>3836338.26</v>
      </c>
      <c r="G26" s="10">
        <v>3211337</v>
      </c>
      <c r="H26" s="10">
        <v>2760759.06</v>
      </c>
      <c r="I26" s="10">
        <v>2724709.5300000003</v>
      </c>
      <c r="J26" s="16">
        <f t="shared" si="2"/>
        <v>0.4510012131235305</v>
      </c>
      <c r="K26" s="16">
        <f t="shared" si="0"/>
        <v>0.38772190062948164</v>
      </c>
      <c r="L26" s="16">
        <f t="shared" si="1"/>
        <v>0.38265909290717376</v>
      </c>
      <c r="M26" s="21">
        <f t="shared" si="3"/>
        <v>3909125</v>
      </c>
      <c r="N26" s="21">
        <f t="shared" si="4"/>
        <v>3284123.74</v>
      </c>
    </row>
    <row r="27" spans="2:14" ht="19.5" customHeight="1">
      <c r="B27" s="7" t="s">
        <v>15</v>
      </c>
      <c r="C27" s="10">
        <v>10518000</v>
      </c>
      <c r="D27" s="10">
        <v>11558455</v>
      </c>
      <c r="E27" s="25">
        <v>11558455</v>
      </c>
      <c r="F27" s="30">
        <v>7645999.09</v>
      </c>
      <c r="G27" s="10">
        <v>3776248</v>
      </c>
      <c r="H27" s="10">
        <v>3532026.7499999995</v>
      </c>
      <c r="I27" s="10">
        <v>3491064.69</v>
      </c>
      <c r="J27" s="16">
        <f t="shared" si="2"/>
        <v>0.32670871669267215</v>
      </c>
      <c r="K27" s="16">
        <f t="shared" si="0"/>
        <v>0.3055794870508212</v>
      </c>
      <c r="L27" s="16">
        <f t="shared" si="1"/>
        <v>0.3020355826103056</v>
      </c>
      <c r="M27" s="21">
        <f t="shared" si="3"/>
        <v>7782207</v>
      </c>
      <c r="N27" s="21">
        <f t="shared" si="4"/>
        <v>3912455.91</v>
      </c>
    </row>
    <row r="28" spans="2:14" ht="19.5" customHeight="1">
      <c r="B28" s="7" t="s">
        <v>16</v>
      </c>
      <c r="C28" s="10">
        <v>4440000</v>
      </c>
      <c r="D28" s="10">
        <v>6935478</v>
      </c>
      <c r="E28" s="25">
        <v>6935478</v>
      </c>
      <c r="F28" s="30">
        <v>4977857.23</v>
      </c>
      <c r="G28" s="10">
        <v>4021902</v>
      </c>
      <c r="H28" s="10">
        <v>3716620.3300000005</v>
      </c>
      <c r="I28" s="10">
        <v>3633716.2700000005</v>
      </c>
      <c r="J28" s="16">
        <f t="shared" si="2"/>
        <v>0.5799026397315369</v>
      </c>
      <c r="K28" s="16">
        <f t="shared" si="0"/>
        <v>0.5358852454005334</v>
      </c>
      <c r="L28" s="16">
        <f t="shared" si="1"/>
        <v>0.5239316266304933</v>
      </c>
      <c r="M28" s="21">
        <f t="shared" si="3"/>
        <v>2913576</v>
      </c>
      <c r="N28" s="21">
        <f t="shared" si="4"/>
        <v>1957620.7699999996</v>
      </c>
    </row>
    <row r="29" spans="2:14" ht="19.5" customHeight="1">
      <c r="B29" s="7" t="s">
        <v>17</v>
      </c>
      <c r="C29" s="10">
        <v>46400011</v>
      </c>
      <c r="D29" s="10">
        <v>55145218</v>
      </c>
      <c r="E29" s="25">
        <v>54288979</v>
      </c>
      <c r="F29" s="30">
        <v>43820343.29</v>
      </c>
      <c r="G29" s="10">
        <v>31073033</v>
      </c>
      <c r="H29" s="10">
        <v>25380786.72999999</v>
      </c>
      <c r="I29" s="10">
        <v>24822413.849999983</v>
      </c>
      <c r="J29" s="16">
        <f t="shared" si="2"/>
        <v>0.5723635546728554</v>
      </c>
      <c r="K29" s="16">
        <f t="shared" si="0"/>
        <v>0.46751269221695974</v>
      </c>
      <c r="L29" s="16">
        <f t="shared" si="1"/>
        <v>0.45722749455280753</v>
      </c>
      <c r="M29" s="21">
        <f t="shared" si="3"/>
        <v>23215946</v>
      </c>
      <c r="N29" s="21">
        <f t="shared" si="4"/>
        <v>10468635.71</v>
      </c>
    </row>
    <row r="30" spans="2:14" ht="19.5" customHeight="1">
      <c r="B30" s="7" t="s">
        <v>18</v>
      </c>
      <c r="C30" s="10">
        <v>24105200</v>
      </c>
      <c r="D30" s="10">
        <v>26478680</v>
      </c>
      <c r="E30" s="25">
        <v>26478680</v>
      </c>
      <c r="F30" s="30">
        <v>18183965.69</v>
      </c>
      <c r="G30" s="10">
        <v>13544811</v>
      </c>
      <c r="H30" s="10">
        <v>12583999.170000004</v>
      </c>
      <c r="I30" s="10">
        <v>12282787.030000009</v>
      </c>
      <c r="J30" s="16">
        <f t="shared" si="2"/>
        <v>0.5115364889790579</v>
      </c>
      <c r="K30" s="16">
        <f t="shared" si="0"/>
        <v>0.47525024548051503</v>
      </c>
      <c r="L30" s="16">
        <f t="shared" si="1"/>
        <v>0.4638745976007871</v>
      </c>
      <c r="M30" s="21">
        <f t="shared" si="3"/>
        <v>12933869</v>
      </c>
      <c r="N30" s="21">
        <f t="shared" si="4"/>
        <v>8294714.309999999</v>
      </c>
    </row>
    <row r="31" spans="2:14" ht="19.5" customHeight="1">
      <c r="B31" s="7" t="s">
        <v>19</v>
      </c>
      <c r="C31" s="10">
        <v>10943748</v>
      </c>
      <c r="D31" s="10">
        <v>12605690</v>
      </c>
      <c r="E31" s="25">
        <v>12605690</v>
      </c>
      <c r="F31" s="30">
        <v>7471629.33</v>
      </c>
      <c r="G31" s="10">
        <v>6694701</v>
      </c>
      <c r="H31" s="10">
        <v>6468862.440000001</v>
      </c>
      <c r="I31" s="10">
        <v>6202698.19</v>
      </c>
      <c r="J31" s="16">
        <f t="shared" si="2"/>
        <v>0.5310856446572937</v>
      </c>
      <c r="K31" s="16">
        <f t="shared" si="0"/>
        <v>0.5131700398788167</v>
      </c>
      <c r="L31" s="16">
        <f t="shared" si="1"/>
        <v>0.49205542814395725</v>
      </c>
      <c r="M31" s="21">
        <f t="shared" si="3"/>
        <v>5910989</v>
      </c>
      <c r="N31" s="21">
        <f t="shared" si="4"/>
        <v>5134060.67</v>
      </c>
    </row>
    <row r="32" spans="2:14" ht="19.5" customHeight="1">
      <c r="B32" s="7" t="s">
        <v>20</v>
      </c>
      <c r="C32" s="10">
        <v>8956992</v>
      </c>
      <c r="D32" s="10">
        <v>9927575</v>
      </c>
      <c r="E32" s="25">
        <v>9927575</v>
      </c>
      <c r="F32" s="30">
        <v>6544005.88</v>
      </c>
      <c r="G32" s="10">
        <v>6267874</v>
      </c>
      <c r="H32" s="10">
        <v>5800773.59</v>
      </c>
      <c r="I32" s="10">
        <v>4972803.529999998</v>
      </c>
      <c r="J32" s="16">
        <f t="shared" si="2"/>
        <v>0.6313600249809244</v>
      </c>
      <c r="K32" s="16">
        <f t="shared" si="0"/>
        <v>0.5843092185150955</v>
      </c>
      <c r="L32" s="16">
        <f t="shared" si="1"/>
        <v>0.5009081804972512</v>
      </c>
      <c r="M32" s="21">
        <f t="shared" si="3"/>
        <v>3659701</v>
      </c>
      <c r="N32" s="21">
        <f t="shared" si="4"/>
        <v>3383569.12</v>
      </c>
    </row>
    <row r="33" spans="2:14" ht="19.5" customHeight="1">
      <c r="B33" s="7" t="s">
        <v>21</v>
      </c>
      <c r="C33" s="10">
        <v>2357174</v>
      </c>
      <c r="D33" s="10">
        <v>3191871</v>
      </c>
      <c r="E33" s="25">
        <v>3191871</v>
      </c>
      <c r="F33" s="30">
        <v>2546841.04</v>
      </c>
      <c r="G33" s="10">
        <v>1396406</v>
      </c>
      <c r="H33" s="10">
        <v>1237081.7699999998</v>
      </c>
      <c r="I33" s="10">
        <v>1233781.5899999996</v>
      </c>
      <c r="J33" s="16">
        <f t="shared" si="2"/>
        <v>0.43748823182390517</v>
      </c>
      <c r="K33" s="16">
        <f t="shared" si="0"/>
        <v>0.38757260866745546</v>
      </c>
      <c r="L33" s="16">
        <f t="shared" si="1"/>
        <v>0.38653867590513513</v>
      </c>
      <c r="M33" s="21">
        <f t="shared" si="3"/>
        <v>1795465</v>
      </c>
      <c r="N33" s="21">
        <f t="shared" si="4"/>
        <v>645029.96</v>
      </c>
    </row>
    <row r="34" spans="2:14" ht="19.5" customHeight="1">
      <c r="B34" s="7" t="s">
        <v>22</v>
      </c>
      <c r="C34" s="10">
        <v>3427460</v>
      </c>
      <c r="D34" s="10">
        <v>5489085</v>
      </c>
      <c r="E34" s="25">
        <v>5489085</v>
      </c>
      <c r="F34" s="30">
        <v>1956772.54</v>
      </c>
      <c r="G34" s="10">
        <v>1698602</v>
      </c>
      <c r="H34" s="10">
        <v>1647804.2999999998</v>
      </c>
      <c r="I34" s="10">
        <v>1480869.2999999998</v>
      </c>
      <c r="J34" s="16">
        <f t="shared" si="2"/>
        <v>0.3094508465436407</v>
      </c>
      <c r="K34" s="16">
        <f t="shared" si="0"/>
        <v>0.3001965354881551</v>
      </c>
      <c r="L34" s="16">
        <f t="shared" si="1"/>
        <v>0.2697843629675984</v>
      </c>
      <c r="M34" s="21">
        <f t="shared" si="3"/>
        <v>3790483</v>
      </c>
      <c r="N34" s="21">
        <f t="shared" si="4"/>
        <v>3532312.46</v>
      </c>
    </row>
    <row r="35" spans="2:14" ht="19.5" customHeight="1">
      <c r="B35" s="7" t="s">
        <v>23</v>
      </c>
      <c r="C35" s="10">
        <v>8143104</v>
      </c>
      <c r="D35" s="10">
        <v>8991240</v>
      </c>
      <c r="E35" s="25">
        <v>8991240</v>
      </c>
      <c r="F35" s="30">
        <v>7359695.93</v>
      </c>
      <c r="G35" s="10">
        <v>4197851</v>
      </c>
      <c r="H35" s="10">
        <v>3967078.99</v>
      </c>
      <c r="I35" s="10">
        <v>3897804.579999999</v>
      </c>
      <c r="J35" s="16">
        <f t="shared" si="2"/>
        <v>0.4668823210146765</v>
      </c>
      <c r="K35" s="16">
        <f t="shared" si="0"/>
        <v>0.44121600468900846</v>
      </c>
      <c r="L35" s="16">
        <f t="shared" si="1"/>
        <v>0.43351134882396636</v>
      </c>
      <c r="M35" s="21">
        <f t="shared" si="3"/>
        <v>4793389</v>
      </c>
      <c r="N35" s="21">
        <f t="shared" si="4"/>
        <v>1631544.0700000003</v>
      </c>
    </row>
    <row r="36" spans="2:14" ht="19.5" customHeight="1">
      <c r="B36" s="7" t="s">
        <v>24</v>
      </c>
      <c r="C36" s="10">
        <v>4490657</v>
      </c>
      <c r="D36" s="10">
        <v>6078908</v>
      </c>
      <c r="E36" s="25">
        <v>6078908</v>
      </c>
      <c r="F36" s="30">
        <v>4715960.9</v>
      </c>
      <c r="G36" s="10">
        <v>2888421</v>
      </c>
      <c r="H36" s="10">
        <v>2794760.98</v>
      </c>
      <c r="I36" s="10">
        <v>2733438.43</v>
      </c>
      <c r="J36" s="16">
        <f t="shared" si="2"/>
        <v>0.47515458368509605</v>
      </c>
      <c r="K36" s="16">
        <f t="shared" si="0"/>
        <v>0.45974720788667967</v>
      </c>
      <c r="L36" s="16">
        <f t="shared" si="1"/>
        <v>0.4496594503486482</v>
      </c>
      <c r="M36" s="21">
        <f t="shared" si="3"/>
        <v>3190487</v>
      </c>
      <c r="N36" s="21">
        <f t="shared" si="4"/>
        <v>1362947.0999999996</v>
      </c>
    </row>
    <row r="37" spans="2:14" ht="19.5" customHeight="1">
      <c r="B37" s="7" t="s">
        <v>25</v>
      </c>
      <c r="C37" s="10">
        <v>2961261</v>
      </c>
      <c r="D37" s="10">
        <v>2961261</v>
      </c>
      <c r="E37" s="25">
        <v>2961261</v>
      </c>
      <c r="F37" s="30">
        <v>1752164.27</v>
      </c>
      <c r="G37" s="10">
        <v>1473998</v>
      </c>
      <c r="H37" s="10">
        <v>1458422.8199999998</v>
      </c>
      <c r="I37" s="10">
        <v>1406084.7299999997</v>
      </c>
      <c r="J37" s="16">
        <f t="shared" si="2"/>
        <v>0.4977602447065625</v>
      </c>
      <c r="K37" s="16">
        <f t="shared" si="0"/>
        <v>0.49250060025104164</v>
      </c>
      <c r="L37" s="16">
        <f t="shared" si="1"/>
        <v>0.47482634256149653</v>
      </c>
      <c r="M37" s="21">
        <f t="shared" si="3"/>
        <v>1487263</v>
      </c>
      <c r="N37" s="21">
        <f t="shared" si="4"/>
        <v>1209096.73</v>
      </c>
    </row>
    <row r="38" spans="2:14" ht="19.5" customHeight="1">
      <c r="B38" s="7" t="s">
        <v>26</v>
      </c>
      <c r="C38" s="10">
        <v>3099048</v>
      </c>
      <c r="D38" s="10">
        <v>3307305</v>
      </c>
      <c r="E38" s="25">
        <v>3307305</v>
      </c>
      <c r="F38" s="30">
        <v>2707997.48</v>
      </c>
      <c r="G38" s="10">
        <v>1238974</v>
      </c>
      <c r="H38" s="10">
        <v>1231958.7899999998</v>
      </c>
      <c r="I38" s="10">
        <v>1195738.41</v>
      </c>
      <c r="J38" s="16">
        <f t="shared" si="2"/>
        <v>0.37461739996764737</v>
      </c>
      <c r="K38" s="16">
        <f t="shared" si="0"/>
        <v>0.37249627415675296</v>
      </c>
      <c r="L38" s="16">
        <f t="shared" si="1"/>
        <v>0.36154464435544953</v>
      </c>
      <c r="M38" s="21">
        <f t="shared" si="3"/>
        <v>2068331</v>
      </c>
      <c r="N38" s="21">
        <f t="shared" si="4"/>
        <v>599307.52</v>
      </c>
    </row>
    <row r="39" spans="2:14" ht="19.5" customHeight="1">
      <c r="B39" s="7" t="s">
        <v>27</v>
      </c>
      <c r="C39" s="10">
        <v>2597976</v>
      </c>
      <c r="D39" s="10">
        <v>3160998</v>
      </c>
      <c r="E39" s="25">
        <v>3160998</v>
      </c>
      <c r="F39" s="30">
        <v>1830154.02</v>
      </c>
      <c r="G39" s="10">
        <v>1830154</v>
      </c>
      <c r="H39" s="10">
        <v>1830154.02</v>
      </c>
      <c r="I39" s="10">
        <v>1823629.02</v>
      </c>
      <c r="J39" s="16">
        <f t="shared" si="2"/>
        <v>0.5789798032140482</v>
      </c>
      <c r="K39" s="16">
        <f t="shared" si="0"/>
        <v>0.5789798095411639</v>
      </c>
      <c r="L39" s="16">
        <f t="shared" si="1"/>
        <v>0.5769155880516217</v>
      </c>
      <c r="M39" s="21">
        <f t="shared" si="3"/>
        <v>1330844</v>
      </c>
      <c r="N39" s="21">
        <f t="shared" si="4"/>
        <v>1330843.98</v>
      </c>
    </row>
    <row r="40" spans="2:14" ht="19.5" customHeight="1">
      <c r="B40" s="7" t="s">
        <v>28</v>
      </c>
      <c r="C40" s="10">
        <v>1775000</v>
      </c>
      <c r="D40" s="10">
        <v>1955742</v>
      </c>
      <c r="E40" s="25">
        <v>1955742</v>
      </c>
      <c r="F40" s="30">
        <v>1652143.96</v>
      </c>
      <c r="G40" s="10">
        <v>1359379</v>
      </c>
      <c r="H40" s="10">
        <v>1329592.6700000002</v>
      </c>
      <c r="I40" s="10">
        <v>1310822.61</v>
      </c>
      <c r="J40" s="16">
        <f t="shared" si="2"/>
        <v>0.69507071996204</v>
      </c>
      <c r="K40" s="16">
        <f t="shared" si="0"/>
        <v>0.6798405259998508</v>
      </c>
      <c r="L40" s="16">
        <f t="shared" si="1"/>
        <v>0.6702431148893873</v>
      </c>
      <c r="M40" s="21">
        <f t="shared" si="3"/>
        <v>596363</v>
      </c>
      <c r="N40" s="21">
        <f t="shared" si="4"/>
        <v>303598.04000000004</v>
      </c>
    </row>
    <row r="41" spans="2:14" ht="19.5" customHeight="1">
      <c r="B41" s="7" t="s">
        <v>29</v>
      </c>
      <c r="C41" s="10">
        <v>2119722</v>
      </c>
      <c r="D41" s="10">
        <v>2830875</v>
      </c>
      <c r="E41" s="25">
        <v>2830875</v>
      </c>
      <c r="F41" s="30">
        <v>1857243.32</v>
      </c>
      <c r="G41" s="10">
        <v>1248747</v>
      </c>
      <c r="H41" s="10">
        <v>1248743.2199999997</v>
      </c>
      <c r="I41" s="10">
        <v>1248743.2199999997</v>
      </c>
      <c r="J41" s="16">
        <f t="shared" si="2"/>
        <v>0.44111696913498477</v>
      </c>
      <c r="K41" s="16">
        <f t="shared" si="0"/>
        <v>0.44111563385878916</v>
      </c>
      <c r="L41" s="16">
        <f t="shared" si="1"/>
        <v>0.44111563385878916</v>
      </c>
      <c r="M41" s="21">
        <f t="shared" si="3"/>
        <v>1582128</v>
      </c>
      <c r="N41" s="21">
        <f t="shared" si="4"/>
        <v>973631.6799999999</v>
      </c>
    </row>
    <row r="42" spans="2:14" ht="19.5" customHeight="1">
      <c r="B42" s="7" t="s">
        <v>30</v>
      </c>
      <c r="C42" s="10">
        <v>4414802</v>
      </c>
      <c r="D42" s="10">
        <v>5415077</v>
      </c>
      <c r="E42" s="25">
        <v>5415077</v>
      </c>
      <c r="F42" s="30">
        <v>3261040.78</v>
      </c>
      <c r="G42" s="10">
        <v>2193631</v>
      </c>
      <c r="H42" s="10">
        <v>2182730.28</v>
      </c>
      <c r="I42" s="10">
        <v>2174808.28</v>
      </c>
      <c r="J42" s="16">
        <f t="shared" si="2"/>
        <v>0.40509691736608733</v>
      </c>
      <c r="K42" s="16">
        <f t="shared" si="0"/>
        <v>0.4030838859724432</v>
      </c>
      <c r="L42" s="16">
        <f t="shared" si="1"/>
        <v>0.40162093355274536</v>
      </c>
      <c r="M42" s="21">
        <f t="shared" si="3"/>
        <v>3221446</v>
      </c>
      <c r="N42" s="21">
        <f t="shared" si="4"/>
        <v>2154036.22</v>
      </c>
    </row>
    <row r="43" spans="2:14" ht="19.5" customHeight="1">
      <c r="B43" s="7" t="s">
        <v>31</v>
      </c>
      <c r="C43" s="10">
        <v>3170389</v>
      </c>
      <c r="D43" s="10">
        <v>3881798</v>
      </c>
      <c r="E43" s="25">
        <v>3881798</v>
      </c>
      <c r="F43" s="30">
        <v>2098215.5</v>
      </c>
      <c r="G43" s="10">
        <v>1478423</v>
      </c>
      <c r="H43" s="10">
        <v>1111540.5</v>
      </c>
      <c r="I43" s="10">
        <v>1104647.3</v>
      </c>
      <c r="J43" s="16">
        <f t="shared" si="2"/>
        <v>0.3808603641920574</v>
      </c>
      <c r="K43" s="16">
        <f t="shared" si="0"/>
        <v>0.2863468166040582</v>
      </c>
      <c r="L43" s="16">
        <f t="shared" si="1"/>
        <v>0.284571041563729</v>
      </c>
      <c r="M43" s="21">
        <f t="shared" si="3"/>
        <v>2403375</v>
      </c>
      <c r="N43" s="21">
        <f t="shared" si="4"/>
        <v>1783582.5</v>
      </c>
    </row>
    <row r="44" spans="2:14" ht="19.5" customHeight="1">
      <c r="B44" s="7" t="s">
        <v>32</v>
      </c>
      <c r="C44" s="10">
        <v>7200000</v>
      </c>
      <c r="D44" s="10">
        <v>8411864</v>
      </c>
      <c r="E44" s="25">
        <v>8411864</v>
      </c>
      <c r="F44" s="30">
        <v>6556470.06</v>
      </c>
      <c r="G44" s="10">
        <v>3921550</v>
      </c>
      <c r="H44" s="10">
        <v>3723013.63</v>
      </c>
      <c r="I44" s="10">
        <v>3710407.75</v>
      </c>
      <c r="J44" s="16">
        <f t="shared" si="2"/>
        <v>0.4661927487177634</v>
      </c>
      <c r="K44" s="16">
        <f t="shared" si="0"/>
        <v>0.44259080151557373</v>
      </c>
      <c r="L44" s="16">
        <f t="shared" si="1"/>
        <v>0.4410922180862648</v>
      </c>
      <c r="M44" s="21">
        <f t="shared" si="3"/>
        <v>4490314</v>
      </c>
      <c r="N44" s="21">
        <f t="shared" si="4"/>
        <v>1855393.9400000004</v>
      </c>
    </row>
    <row r="45" spans="2:14" ht="19.5" customHeight="1">
      <c r="B45" s="7" t="s">
        <v>33</v>
      </c>
      <c r="C45" s="10">
        <v>6057792</v>
      </c>
      <c r="D45" s="10">
        <v>6675047</v>
      </c>
      <c r="E45" s="25">
        <v>6662047</v>
      </c>
      <c r="F45" s="30">
        <v>4504967.96</v>
      </c>
      <c r="G45" s="10">
        <v>3275829</v>
      </c>
      <c r="H45" s="10">
        <v>3261323.8000000003</v>
      </c>
      <c r="I45" s="10">
        <v>3099305.47</v>
      </c>
      <c r="J45" s="16">
        <f t="shared" si="2"/>
        <v>0.49171508396743524</v>
      </c>
      <c r="K45" s="16">
        <f t="shared" si="0"/>
        <v>0.4895377952151944</v>
      </c>
      <c r="L45" s="16">
        <f t="shared" si="1"/>
        <v>0.4652181934471492</v>
      </c>
      <c r="M45" s="21">
        <f t="shared" si="3"/>
        <v>3386218</v>
      </c>
      <c r="N45" s="21">
        <f t="shared" si="4"/>
        <v>2157079.04</v>
      </c>
    </row>
    <row r="46" spans="2:14" ht="19.5" customHeight="1">
      <c r="B46" s="7" t="s">
        <v>34</v>
      </c>
      <c r="C46" s="10">
        <v>4572084</v>
      </c>
      <c r="D46" s="10">
        <v>5377305</v>
      </c>
      <c r="E46" s="25">
        <v>5377305</v>
      </c>
      <c r="F46" s="30">
        <v>2970061.86</v>
      </c>
      <c r="G46" s="10">
        <v>2383420</v>
      </c>
      <c r="H46" s="10">
        <v>2267635.65</v>
      </c>
      <c r="I46" s="10">
        <v>2259298.65</v>
      </c>
      <c r="J46" s="16">
        <f t="shared" si="2"/>
        <v>0.44323690026881496</v>
      </c>
      <c r="K46" s="16">
        <f t="shared" si="0"/>
        <v>0.4217048595904454</v>
      </c>
      <c r="L46" s="16">
        <f t="shared" si="1"/>
        <v>0.42015445469431245</v>
      </c>
      <c r="M46" s="21">
        <f t="shared" si="3"/>
        <v>2993885</v>
      </c>
      <c r="N46" s="21">
        <f t="shared" si="4"/>
        <v>2407243.14</v>
      </c>
    </row>
    <row r="47" spans="2:14" ht="19.5" customHeight="1">
      <c r="B47" s="7" t="s">
        <v>35</v>
      </c>
      <c r="C47" s="10">
        <v>15389</v>
      </c>
      <c r="D47" s="10">
        <v>2611792</v>
      </c>
      <c r="E47" s="25">
        <v>2513792</v>
      </c>
      <c r="F47" s="30">
        <v>103242.51</v>
      </c>
      <c r="G47" s="10">
        <v>90932</v>
      </c>
      <c r="H47" s="10">
        <v>89932.04000000001</v>
      </c>
      <c r="I47" s="10">
        <v>89932.04000000001</v>
      </c>
      <c r="J47" s="16">
        <f t="shared" si="2"/>
        <v>0.03617323947247823</v>
      </c>
      <c r="K47" s="16">
        <f t="shared" si="0"/>
        <v>0.03577544999745405</v>
      </c>
      <c r="L47" s="16">
        <f t="shared" si="1"/>
        <v>0.03577544999745405</v>
      </c>
      <c r="M47" s="21">
        <f t="shared" si="3"/>
        <v>2422860</v>
      </c>
      <c r="N47" s="21">
        <f t="shared" si="4"/>
        <v>2410549.49</v>
      </c>
    </row>
    <row r="48" spans="2:14" ht="19.5" customHeight="1">
      <c r="B48" s="8" t="s">
        <v>36</v>
      </c>
      <c r="C48" s="11">
        <v>15000</v>
      </c>
      <c r="D48" s="11">
        <v>140668</v>
      </c>
      <c r="E48" s="26">
        <v>140668</v>
      </c>
      <c r="F48" s="31">
        <v>15706.76</v>
      </c>
      <c r="G48" s="11">
        <v>12917</v>
      </c>
      <c r="H48" s="11">
        <v>12917.01</v>
      </c>
      <c r="I48" s="11">
        <v>12917.01</v>
      </c>
      <c r="J48" s="19">
        <f t="shared" si="2"/>
        <v>0.09182614382802058</v>
      </c>
      <c r="K48" s="19">
        <f t="shared" si="0"/>
        <v>0.09182621491739415</v>
      </c>
      <c r="L48" s="17">
        <f t="shared" si="1"/>
        <v>0.09182621491739415</v>
      </c>
      <c r="M48" s="22">
        <f t="shared" si="3"/>
        <v>127751</v>
      </c>
      <c r="N48" s="22">
        <f t="shared" si="4"/>
        <v>124961.24</v>
      </c>
    </row>
    <row r="49" spans="2:14" ht="23.25" customHeight="1">
      <c r="B49" s="13" t="s">
        <v>39</v>
      </c>
      <c r="C49" s="13">
        <f>SUM(C14:C48)</f>
        <v>339485657</v>
      </c>
      <c r="D49" s="13">
        <f aca="true" t="shared" si="5" ref="D49:I49">SUM(D14:D48)</f>
        <v>460867193</v>
      </c>
      <c r="E49" s="27">
        <f t="shared" si="5"/>
        <v>459217890</v>
      </c>
      <c r="F49" s="27">
        <f t="shared" si="5"/>
        <v>263186746.46</v>
      </c>
      <c r="G49" s="13">
        <f t="shared" si="5"/>
        <v>194834950</v>
      </c>
      <c r="H49" s="13">
        <f t="shared" si="5"/>
        <v>172465573.91</v>
      </c>
      <c r="I49" s="13">
        <f t="shared" si="5"/>
        <v>164204472.16000003</v>
      </c>
      <c r="J49" s="18">
        <f t="shared" si="2"/>
        <v>0.42427560912315504</v>
      </c>
      <c r="K49" s="18">
        <f t="shared" si="0"/>
        <v>0.37556370878756484</v>
      </c>
      <c r="L49" s="18">
        <f t="shared" si="1"/>
        <v>0.35757420548228214</v>
      </c>
      <c r="M49" s="23">
        <f>SUM(M14:M48)</f>
        <v>264382940</v>
      </c>
      <c r="N49" s="23">
        <f t="shared" si="4"/>
        <v>196031143.54</v>
      </c>
    </row>
    <row r="51" ht="15">
      <c r="B51" s="14" t="s">
        <v>58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19.5" customHeight="1">
      <c r="B14" s="33" t="s">
        <v>3</v>
      </c>
      <c r="C14" s="34">
        <v>0</v>
      </c>
      <c r="D14" s="34">
        <v>5486625</v>
      </c>
      <c r="E14" s="35">
        <v>5486625</v>
      </c>
      <c r="F14" s="35">
        <v>210617.58</v>
      </c>
      <c r="G14" s="9">
        <v>196568</v>
      </c>
      <c r="H14" s="9">
        <v>65823</v>
      </c>
      <c r="I14" s="9">
        <v>0</v>
      </c>
      <c r="J14" s="15">
        <f>IF(ISERROR(+G14/E14)=TRUE,0,++G14/E14)</f>
        <v>0.035826760531292</v>
      </c>
      <c r="K14" s="15">
        <f aca="true" t="shared" si="0" ref="K14:K49">IF(ISERROR(+H14/E14)=TRUE,0,++H14/E14)</f>
        <v>0.011996992686760986</v>
      </c>
      <c r="L14" s="15">
        <f aca="true" t="shared" si="1" ref="L14:L49">IF(ISERROR(+I14/E14)=TRUE,0,++I14/E14)</f>
        <v>0</v>
      </c>
      <c r="M14" s="20">
        <f>IF(ISERROR(+E14-G14)=TRUE,0,++E14-G14)</f>
        <v>5290057</v>
      </c>
      <c r="N14" s="20">
        <f>IF(ISERROR(+E14-F14)=TRUE,0,++E14-F14)</f>
        <v>5276007.42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59</v>
      </c>
      <c r="C16" s="36">
        <v>0</v>
      </c>
      <c r="D16" s="36">
        <v>1547777</v>
      </c>
      <c r="E16" s="30">
        <v>1547777</v>
      </c>
      <c r="F16" s="30">
        <v>775003.84</v>
      </c>
      <c r="G16" s="10">
        <v>730937</v>
      </c>
      <c r="H16" s="10">
        <v>712285.5900000001</v>
      </c>
      <c r="I16" s="10">
        <v>695778.6100000002</v>
      </c>
      <c r="J16" s="16">
        <f t="shared" si="2"/>
        <v>0.47224955532999907</v>
      </c>
      <c r="K16" s="16">
        <f t="shared" si="0"/>
        <v>0.46019910490981586</v>
      </c>
      <c r="L16" s="16">
        <f t="shared" si="1"/>
        <v>0.44953414477667014</v>
      </c>
      <c r="M16" s="21">
        <f t="shared" si="3"/>
        <v>816840</v>
      </c>
      <c r="N16" s="21">
        <f t="shared" si="4"/>
        <v>772773.16</v>
      </c>
    </row>
    <row r="17" spans="2:14" ht="19.5" customHeight="1">
      <c r="B17" s="32" t="s">
        <v>5</v>
      </c>
      <c r="C17" s="36">
        <v>0</v>
      </c>
      <c r="D17" s="36">
        <v>164217</v>
      </c>
      <c r="E17" s="30">
        <v>164217</v>
      </c>
      <c r="F17" s="30">
        <v>111625.8</v>
      </c>
      <c r="G17" s="10">
        <v>71170</v>
      </c>
      <c r="H17" s="10">
        <v>6805</v>
      </c>
      <c r="I17" s="10">
        <v>6805</v>
      </c>
      <c r="J17" s="16">
        <f t="shared" si="2"/>
        <v>0.43338996571609517</v>
      </c>
      <c r="K17" s="16">
        <f t="shared" si="0"/>
        <v>0.04143907147250285</v>
      </c>
      <c r="L17" s="16">
        <f t="shared" si="1"/>
        <v>0.04143907147250285</v>
      </c>
      <c r="M17" s="21">
        <f t="shared" si="3"/>
        <v>93047</v>
      </c>
      <c r="N17" s="21">
        <f t="shared" si="4"/>
        <v>52591.2</v>
      </c>
    </row>
    <row r="18" spans="2:14" ht="19.5" customHeight="1">
      <c r="B18" s="32" t="s">
        <v>6</v>
      </c>
      <c r="C18" s="36">
        <v>0</v>
      </c>
      <c r="D18" s="36">
        <v>69</v>
      </c>
      <c r="E18" s="30">
        <v>69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69</v>
      </c>
      <c r="N18" s="21">
        <f t="shared" si="4"/>
        <v>69</v>
      </c>
    </row>
    <row r="19" spans="2:14" ht="19.5" customHeight="1">
      <c r="B19" s="32" t="s">
        <v>7</v>
      </c>
      <c r="C19" s="36">
        <v>0</v>
      </c>
      <c r="D19" s="36">
        <v>6050533</v>
      </c>
      <c r="E19" s="30">
        <v>6071275</v>
      </c>
      <c r="F19" s="30">
        <v>4709409.49</v>
      </c>
      <c r="G19" s="10">
        <v>3473966</v>
      </c>
      <c r="H19" s="10">
        <v>2579538.9400000004</v>
      </c>
      <c r="I19" s="10">
        <v>2384485.5900000003</v>
      </c>
      <c r="J19" s="16">
        <f t="shared" si="2"/>
        <v>0.5721971085150978</v>
      </c>
      <c r="K19" s="16">
        <f t="shared" si="0"/>
        <v>0.42487598403959637</v>
      </c>
      <c r="L19" s="16">
        <f t="shared" si="1"/>
        <v>0.3927487372915904</v>
      </c>
      <c r="M19" s="21">
        <f t="shared" si="3"/>
        <v>2597309</v>
      </c>
      <c r="N19" s="21">
        <f t="shared" si="4"/>
        <v>1361865.5099999998</v>
      </c>
    </row>
    <row r="20" spans="2:14" ht="19.5" customHeight="1">
      <c r="B20" s="32" t="s">
        <v>8</v>
      </c>
      <c r="C20" s="36">
        <v>0</v>
      </c>
      <c r="D20" s="36">
        <v>2402662</v>
      </c>
      <c r="E20" s="30">
        <v>2402662</v>
      </c>
      <c r="F20" s="30">
        <v>1677369.34</v>
      </c>
      <c r="G20" s="10">
        <v>1169090</v>
      </c>
      <c r="H20" s="10">
        <v>1085034.4000000001</v>
      </c>
      <c r="I20" s="10">
        <v>1001155.97</v>
      </c>
      <c r="J20" s="16">
        <f t="shared" si="2"/>
        <v>0.4865811337591388</v>
      </c>
      <c r="K20" s="16">
        <f t="shared" si="0"/>
        <v>0.4515967705819629</v>
      </c>
      <c r="L20" s="16">
        <f t="shared" si="1"/>
        <v>0.4166861464492301</v>
      </c>
      <c r="M20" s="21">
        <f t="shared" si="3"/>
        <v>1233572</v>
      </c>
      <c r="N20" s="21">
        <f t="shared" si="4"/>
        <v>725292.6599999999</v>
      </c>
    </row>
    <row r="21" spans="2:14" ht="19.5" customHeight="1">
      <c r="B21" s="32" t="s">
        <v>9</v>
      </c>
      <c r="C21" s="36">
        <v>0</v>
      </c>
      <c r="D21" s="36">
        <v>3920904</v>
      </c>
      <c r="E21" s="30">
        <v>3920904</v>
      </c>
      <c r="F21" s="30">
        <v>2203892.11</v>
      </c>
      <c r="G21" s="10">
        <v>1491218</v>
      </c>
      <c r="H21" s="10">
        <v>1388327.82</v>
      </c>
      <c r="I21" s="10">
        <v>1222461.75</v>
      </c>
      <c r="J21" s="16">
        <f t="shared" si="2"/>
        <v>0.38032504748904844</v>
      </c>
      <c r="K21" s="16">
        <f t="shared" si="0"/>
        <v>0.354083604189238</v>
      </c>
      <c r="L21" s="16">
        <f t="shared" si="1"/>
        <v>0.3117805868238549</v>
      </c>
      <c r="M21" s="21">
        <f t="shared" si="3"/>
        <v>2429686</v>
      </c>
      <c r="N21" s="21">
        <f t="shared" si="4"/>
        <v>1717011.8900000001</v>
      </c>
    </row>
    <row r="22" spans="2:14" ht="19.5" customHeight="1">
      <c r="B22" s="32" t="s">
        <v>10</v>
      </c>
      <c r="C22" s="36">
        <v>0</v>
      </c>
      <c r="D22" s="36">
        <v>9822521</v>
      </c>
      <c r="E22" s="30">
        <v>9822521</v>
      </c>
      <c r="F22" s="30">
        <v>5822000.1</v>
      </c>
      <c r="G22" s="10">
        <v>5595898</v>
      </c>
      <c r="H22" s="10">
        <v>3464020.7399999993</v>
      </c>
      <c r="I22" s="10">
        <v>3321290.4299999992</v>
      </c>
      <c r="J22" s="16">
        <f t="shared" si="2"/>
        <v>0.569700792698738</v>
      </c>
      <c r="K22" s="16">
        <f t="shared" si="0"/>
        <v>0.3526610673573515</v>
      </c>
      <c r="L22" s="16">
        <f t="shared" si="1"/>
        <v>0.3381301429643163</v>
      </c>
      <c r="M22" s="21">
        <f t="shared" si="3"/>
        <v>4226623</v>
      </c>
      <c r="N22" s="21">
        <f t="shared" si="4"/>
        <v>4000520.9000000004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6881452</v>
      </c>
      <c r="E24" s="30">
        <v>6881452</v>
      </c>
      <c r="F24" s="30">
        <v>3028948.91</v>
      </c>
      <c r="G24" s="10">
        <v>2696716</v>
      </c>
      <c r="H24" s="10">
        <v>2177334.18</v>
      </c>
      <c r="I24" s="10">
        <v>1764967.58</v>
      </c>
      <c r="J24" s="16">
        <f t="shared" si="2"/>
        <v>0.39188182959061546</v>
      </c>
      <c r="K24" s="16">
        <f t="shared" si="0"/>
        <v>0.31640621485116804</v>
      </c>
      <c r="L24" s="16">
        <f t="shared" si="1"/>
        <v>0.2564818558641403</v>
      </c>
      <c r="M24" s="21">
        <f t="shared" si="3"/>
        <v>4184736</v>
      </c>
      <c r="N24" s="21">
        <f t="shared" si="4"/>
        <v>3852503.09</v>
      </c>
    </row>
    <row r="25" spans="2:14" ht="19.5" customHeight="1">
      <c r="B25" s="32" t="s">
        <v>13</v>
      </c>
      <c r="C25" s="36">
        <v>0</v>
      </c>
      <c r="D25" s="36">
        <v>11946566</v>
      </c>
      <c r="E25" s="30">
        <v>11946566</v>
      </c>
      <c r="F25" s="30">
        <v>9270402.86</v>
      </c>
      <c r="G25" s="10">
        <v>7944018</v>
      </c>
      <c r="H25" s="10">
        <v>5497565.659999998</v>
      </c>
      <c r="I25" s="10">
        <v>4629507.9</v>
      </c>
      <c r="J25" s="16">
        <f t="shared" si="2"/>
        <v>0.6649624670386453</v>
      </c>
      <c r="K25" s="16">
        <f t="shared" si="0"/>
        <v>0.4601795746158351</v>
      </c>
      <c r="L25" s="16">
        <f t="shared" si="1"/>
        <v>0.3875178775222939</v>
      </c>
      <c r="M25" s="21">
        <f t="shared" si="3"/>
        <v>4002548</v>
      </c>
      <c r="N25" s="21">
        <f t="shared" si="4"/>
        <v>2676163.1400000006</v>
      </c>
    </row>
    <row r="26" spans="2:14" ht="19.5" customHeight="1">
      <c r="B26" s="32" t="s">
        <v>14</v>
      </c>
      <c r="C26" s="36">
        <v>0</v>
      </c>
      <c r="D26" s="36">
        <v>2549783</v>
      </c>
      <c r="E26" s="30">
        <v>2549783</v>
      </c>
      <c r="F26" s="30">
        <v>367454.52</v>
      </c>
      <c r="G26" s="10">
        <v>367455</v>
      </c>
      <c r="H26" s="10">
        <v>230023.53</v>
      </c>
      <c r="I26" s="10">
        <v>230023.53</v>
      </c>
      <c r="J26" s="16">
        <f t="shared" si="2"/>
        <v>0.14411226367106533</v>
      </c>
      <c r="K26" s="16">
        <f t="shared" si="0"/>
        <v>0.0902129828303036</v>
      </c>
      <c r="L26" s="16">
        <f t="shared" si="1"/>
        <v>0.0902129828303036</v>
      </c>
      <c r="M26" s="21">
        <f t="shared" si="3"/>
        <v>2182328</v>
      </c>
      <c r="N26" s="21">
        <f t="shared" si="4"/>
        <v>2182328.48</v>
      </c>
    </row>
    <row r="27" spans="2:14" ht="19.5" customHeight="1">
      <c r="B27" s="32" t="s">
        <v>15</v>
      </c>
      <c r="C27" s="36">
        <v>0</v>
      </c>
      <c r="D27" s="36">
        <v>15190283</v>
      </c>
      <c r="E27" s="30">
        <v>15190283</v>
      </c>
      <c r="F27" s="30">
        <v>7087133.27</v>
      </c>
      <c r="G27" s="10">
        <v>5398225</v>
      </c>
      <c r="H27" s="10">
        <v>5219509.99</v>
      </c>
      <c r="I27" s="10">
        <v>5012510.47</v>
      </c>
      <c r="J27" s="16">
        <f t="shared" si="2"/>
        <v>0.3553735634813387</v>
      </c>
      <c r="K27" s="16">
        <f t="shared" si="0"/>
        <v>0.3436084758921213</v>
      </c>
      <c r="L27" s="16">
        <f t="shared" si="1"/>
        <v>0.32998137493554264</v>
      </c>
      <c r="M27" s="21">
        <f t="shared" si="3"/>
        <v>9792058</v>
      </c>
      <c r="N27" s="21">
        <f t="shared" si="4"/>
        <v>8103149.73</v>
      </c>
    </row>
    <row r="28" spans="2:14" ht="19.5" customHeight="1">
      <c r="B28" s="32" t="s">
        <v>16</v>
      </c>
      <c r="C28" s="36">
        <v>0</v>
      </c>
      <c r="D28" s="36">
        <v>2311588</v>
      </c>
      <c r="E28" s="30">
        <v>2311588</v>
      </c>
      <c r="F28" s="30">
        <v>1913602.09</v>
      </c>
      <c r="G28" s="10">
        <v>1675699</v>
      </c>
      <c r="H28" s="10">
        <v>1516082.31</v>
      </c>
      <c r="I28" s="10">
        <v>1247077.12</v>
      </c>
      <c r="J28" s="16">
        <f t="shared" si="2"/>
        <v>0.7249124844046604</v>
      </c>
      <c r="K28" s="16">
        <f t="shared" si="0"/>
        <v>0.6558618188016204</v>
      </c>
      <c r="L28" s="16">
        <f t="shared" si="1"/>
        <v>0.5394893553695556</v>
      </c>
      <c r="M28" s="21">
        <f t="shared" si="3"/>
        <v>635889</v>
      </c>
      <c r="N28" s="21">
        <f t="shared" si="4"/>
        <v>397985.9099999999</v>
      </c>
    </row>
    <row r="29" spans="2:14" ht="19.5" customHeight="1">
      <c r="B29" s="32" t="s">
        <v>17</v>
      </c>
      <c r="C29" s="36">
        <v>0</v>
      </c>
      <c r="D29" s="36">
        <v>7258621</v>
      </c>
      <c r="E29" s="30">
        <v>7258621</v>
      </c>
      <c r="F29" s="30">
        <v>2663161</v>
      </c>
      <c r="G29" s="10">
        <v>2333910</v>
      </c>
      <c r="H29" s="10">
        <v>915348.6299999999</v>
      </c>
      <c r="I29" s="10">
        <v>865323.5499999998</v>
      </c>
      <c r="J29" s="16">
        <f t="shared" si="2"/>
        <v>0.3215362807894227</v>
      </c>
      <c r="K29" s="16">
        <f t="shared" si="0"/>
        <v>0.12610503152044994</v>
      </c>
      <c r="L29" s="16">
        <f t="shared" si="1"/>
        <v>0.11921321556808102</v>
      </c>
      <c r="M29" s="21">
        <f t="shared" si="3"/>
        <v>4924711</v>
      </c>
      <c r="N29" s="21">
        <f t="shared" si="4"/>
        <v>4595460</v>
      </c>
    </row>
    <row r="30" spans="2:14" ht="19.5" customHeight="1">
      <c r="B30" s="32" t="s">
        <v>18</v>
      </c>
      <c r="C30" s="36">
        <v>0</v>
      </c>
      <c r="D30" s="36">
        <v>6337896</v>
      </c>
      <c r="E30" s="30">
        <v>6337896</v>
      </c>
      <c r="F30" s="30">
        <v>4308165.83</v>
      </c>
      <c r="G30" s="10">
        <v>4031087</v>
      </c>
      <c r="H30" s="10">
        <v>3071658.380000001</v>
      </c>
      <c r="I30" s="10">
        <v>2740309.0300000007</v>
      </c>
      <c r="J30" s="16">
        <f t="shared" si="2"/>
        <v>0.636029212218061</v>
      </c>
      <c r="K30" s="16">
        <f t="shared" si="0"/>
        <v>0.4846495398472933</v>
      </c>
      <c r="L30" s="16">
        <f t="shared" si="1"/>
        <v>0.4323688855102704</v>
      </c>
      <c r="M30" s="21">
        <f t="shared" si="3"/>
        <v>2306809</v>
      </c>
      <c r="N30" s="21">
        <f t="shared" si="4"/>
        <v>2029730.17</v>
      </c>
    </row>
    <row r="31" spans="2:14" ht="19.5" customHeight="1">
      <c r="B31" s="32" t="s">
        <v>19</v>
      </c>
      <c r="C31" s="36">
        <v>0</v>
      </c>
      <c r="D31" s="36">
        <v>2603711</v>
      </c>
      <c r="E31" s="30">
        <v>2603711</v>
      </c>
      <c r="F31" s="30">
        <v>2221935.5</v>
      </c>
      <c r="G31" s="10">
        <v>1712693</v>
      </c>
      <c r="H31" s="10">
        <v>1494179.98</v>
      </c>
      <c r="I31" s="10">
        <v>1370554.63</v>
      </c>
      <c r="J31" s="16">
        <f t="shared" si="2"/>
        <v>0.6577892093246908</v>
      </c>
      <c r="K31" s="16">
        <f t="shared" si="0"/>
        <v>0.5738655250141048</v>
      </c>
      <c r="L31" s="16">
        <f t="shared" si="1"/>
        <v>0.5263850826762263</v>
      </c>
      <c r="M31" s="21">
        <f t="shared" si="3"/>
        <v>891018</v>
      </c>
      <c r="N31" s="21">
        <f t="shared" si="4"/>
        <v>381775.5</v>
      </c>
    </row>
    <row r="32" spans="2:14" ht="19.5" customHeight="1">
      <c r="B32" s="32" t="s">
        <v>20</v>
      </c>
      <c r="C32" s="36">
        <v>0</v>
      </c>
      <c r="D32" s="36">
        <v>1400245</v>
      </c>
      <c r="E32" s="30">
        <v>1400245</v>
      </c>
      <c r="F32" s="30">
        <v>1141650.94</v>
      </c>
      <c r="G32" s="10">
        <v>600773</v>
      </c>
      <c r="H32" s="10">
        <v>598272.71</v>
      </c>
      <c r="I32" s="10">
        <v>598272.71</v>
      </c>
      <c r="J32" s="16">
        <f t="shared" si="2"/>
        <v>0.42904848794318134</v>
      </c>
      <c r="K32" s="16">
        <f t="shared" si="0"/>
        <v>0.42726287899617565</v>
      </c>
      <c r="L32" s="16">
        <f t="shared" si="1"/>
        <v>0.42726287899617565</v>
      </c>
      <c r="M32" s="21">
        <f t="shared" si="3"/>
        <v>799472</v>
      </c>
      <c r="N32" s="21">
        <f t="shared" si="4"/>
        <v>258594.06000000006</v>
      </c>
    </row>
    <row r="33" spans="2:14" ht="19.5" customHeight="1">
      <c r="B33" s="32" t="s">
        <v>21</v>
      </c>
      <c r="C33" s="36">
        <v>0</v>
      </c>
      <c r="D33" s="36">
        <v>1113366</v>
      </c>
      <c r="E33" s="30">
        <v>1113366</v>
      </c>
      <c r="F33" s="30">
        <v>686360.82</v>
      </c>
      <c r="G33" s="10">
        <v>474249</v>
      </c>
      <c r="H33" s="10">
        <v>362513.8</v>
      </c>
      <c r="I33" s="10">
        <v>362513.8</v>
      </c>
      <c r="J33" s="16">
        <f t="shared" si="2"/>
        <v>0.4259596574711281</v>
      </c>
      <c r="K33" s="16">
        <f t="shared" si="0"/>
        <v>0.32560164402361846</v>
      </c>
      <c r="L33" s="16">
        <f t="shared" si="1"/>
        <v>0.32560164402361846</v>
      </c>
      <c r="M33" s="21">
        <f t="shared" si="3"/>
        <v>639117</v>
      </c>
      <c r="N33" s="21">
        <f t="shared" si="4"/>
        <v>427005.18000000005</v>
      </c>
    </row>
    <row r="34" spans="2:14" ht="19.5" customHeight="1">
      <c r="B34" s="32" t="s">
        <v>22</v>
      </c>
      <c r="C34" s="36">
        <v>0</v>
      </c>
      <c r="D34" s="36">
        <v>24627</v>
      </c>
      <c r="E34" s="30">
        <v>24627</v>
      </c>
      <c r="F34" s="30">
        <v>18832.7</v>
      </c>
      <c r="G34" s="10">
        <v>17365</v>
      </c>
      <c r="H34" s="10">
        <v>12365.56</v>
      </c>
      <c r="I34" s="10">
        <v>7126.28</v>
      </c>
      <c r="J34" s="16">
        <f t="shared" si="2"/>
        <v>0.7051203963129898</v>
      </c>
      <c r="K34" s="16">
        <f t="shared" si="0"/>
        <v>0.5021139399845698</v>
      </c>
      <c r="L34" s="16">
        <f t="shared" si="1"/>
        <v>0.2893685792016892</v>
      </c>
      <c r="M34" s="21">
        <f t="shared" si="3"/>
        <v>7262</v>
      </c>
      <c r="N34" s="21">
        <f t="shared" si="4"/>
        <v>5794.299999999999</v>
      </c>
    </row>
    <row r="35" spans="2:14" ht="19.5" customHeight="1">
      <c r="B35" s="32" t="s">
        <v>23</v>
      </c>
      <c r="C35" s="36">
        <v>0</v>
      </c>
      <c r="D35" s="36">
        <v>2639557</v>
      </c>
      <c r="E35" s="30">
        <v>2639557</v>
      </c>
      <c r="F35" s="30">
        <v>2147843.68</v>
      </c>
      <c r="G35" s="10">
        <v>1391942</v>
      </c>
      <c r="H35" s="10">
        <v>1226035.77</v>
      </c>
      <c r="I35" s="10">
        <v>1061507.7300000002</v>
      </c>
      <c r="J35" s="16">
        <f t="shared" si="2"/>
        <v>0.5273392466993514</v>
      </c>
      <c r="K35" s="16">
        <f t="shared" si="0"/>
        <v>0.4644854306991666</v>
      </c>
      <c r="L35" s="16">
        <f t="shared" si="1"/>
        <v>0.40215374398052406</v>
      </c>
      <c r="M35" s="21">
        <f t="shared" si="3"/>
        <v>1247615</v>
      </c>
      <c r="N35" s="21">
        <f t="shared" si="4"/>
        <v>491713.31999999983</v>
      </c>
    </row>
    <row r="36" spans="2:14" ht="19.5" customHeight="1">
      <c r="B36" s="32" t="s">
        <v>24</v>
      </c>
      <c r="C36" s="36">
        <v>0</v>
      </c>
      <c r="D36" s="36">
        <v>1703104</v>
      </c>
      <c r="E36" s="30">
        <v>1703104</v>
      </c>
      <c r="F36" s="30">
        <v>1373690.52</v>
      </c>
      <c r="G36" s="10">
        <v>773135</v>
      </c>
      <c r="H36" s="10">
        <v>423867.03</v>
      </c>
      <c r="I36" s="10">
        <v>417865.55</v>
      </c>
      <c r="J36" s="16">
        <f t="shared" si="2"/>
        <v>0.4539564230957123</v>
      </c>
      <c r="K36" s="16">
        <f t="shared" si="0"/>
        <v>0.24887912306001278</v>
      </c>
      <c r="L36" s="16">
        <f t="shared" si="1"/>
        <v>0.24535527483935213</v>
      </c>
      <c r="M36" s="21">
        <f t="shared" si="3"/>
        <v>929969</v>
      </c>
      <c r="N36" s="21">
        <f t="shared" si="4"/>
        <v>329413.48</v>
      </c>
    </row>
    <row r="37" spans="2:14" ht="19.5" customHeight="1">
      <c r="B37" s="32" t="s">
        <v>25</v>
      </c>
      <c r="C37" s="36">
        <v>0</v>
      </c>
      <c r="D37" s="36">
        <v>1122716</v>
      </c>
      <c r="E37" s="30">
        <v>1122716</v>
      </c>
      <c r="F37" s="30">
        <v>658259.52</v>
      </c>
      <c r="G37" s="10">
        <v>631661</v>
      </c>
      <c r="H37" s="10">
        <v>617359.95</v>
      </c>
      <c r="I37" s="10">
        <v>503341.45999999996</v>
      </c>
      <c r="J37" s="16">
        <f t="shared" si="2"/>
        <v>0.5626186854021854</v>
      </c>
      <c r="K37" s="16">
        <f t="shared" si="0"/>
        <v>0.5498807801794933</v>
      </c>
      <c r="L37" s="16">
        <f t="shared" si="1"/>
        <v>0.4483248301440435</v>
      </c>
      <c r="M37" s="21">
        <f t="shared" si="3"/>
        <v>491055</v>
      </c>
      <c r="N37" s="21">
        <f t="shared" si="4"/>
        <v>464456.48</v>
      </c>
    </row>
    <row r="38" spans="2:14" ht="19.5" customHeight="1">
      <c r="B38" s="32" t="s">
        <v>26</v>
      </c>
      <c r="C38" s="36">
        <v>0</v>
      </c>
      <c r="D38" s="36">
        <v>1427908</v>
      </c>
      <c r="E38" s="30">
        <v>1427908</v>
      </c>
      <c r="F38" s="30">
        <v>371369.95</v>
      </c>
      <c r="G38" s="10">
        <v>358065</v>
      </c>
      <c r="H38" s="10">
        <v>342850.95</v>
      </c>
      <c r="I38" s="10">
        <v>303771.59</v>
      </c>
      <c r="J38" s="16">
        <f t="shared" si="2"/>
        <v>0.25076195385136857</v>
      </c>
      <c r="K38" s="16">
        <f t="shared" si="0"/>
        <v>0.24010717077010565</v>
      </c>
      <c r="L38" s="16">
        <f t="shared" si="1"/>
        <v>0.21273890894931607</v>
      </c>
      <c r="M38" s="21">
        <f t="shared" si="3"/>
        <v>1069843</v>
      </c>
      <c r="N38" s="21">
        <f t="shared" si="4"/>
        <v>1056538.05</v>
      </c>
    </row>
    <row r="39" spans="2:14" ht="19.5" customHeight="1">
      <c r="B39" s="32" t="s">
        <v>27</v>
      </c>
      <c r="C39" s="36">
        <v>0</v>
      </c>
      <c r="D39" s="36">
        <v>2347463</v>
      </c>
      <c r="E39" s="30">
        <v>2347463</v>
      </c>
      <c r="F39" s="30">
        <v>506747.31</v>
      </c>
      <c r="G39" s="10">
        <v>487342</v>
      </c>
      <c r="H39" s="10">
        <v>487342.76</v>
      </c>
      <c r="I39" s="10">
        <v>487339.68999999994</v>
      </c>
      <c r="J39" s="16">
        <f t="shared" si="2"/>
        <v>0.20760369812005558</v>
      </c>
      <c r="K39" s="16">
        <f t="shared" si="0"/>
        <v>0.2076040218738272</v>
      </c>
      <c r="L39" s="16">
        <f t="shared" si="1"/>
        <v>0.20760271407898653</v>
      </c>
      <c r="M39" s="21">
        <f t="shared" si="3"/>
        <v>1860121</v>
      </c>
      <c r="N39" s="21">
        <f t="shared" si="4"/>
        <v>1840715.69</v>
      </c>
    </row>
    <row r="40" spans="2:14" ht="19.5" customHeight="1">
      <c r="B40" s="32" t="s">
        <v>28</v>
      </c>
      <c r="C40" s="36">
        <v>0</v>
      </c>
      <c r="D40" s="36">
        <v>2250090</v>
      </c>
      <c r="E40" s="30">
        <v>2250090</v>
      </c>
      <c r="F40" s="30">
        <v>953433.43</v>
      </c>
      <c r="G40" s="10">
        <v>663454</v>
      </c>
      <c r="H40" s="10">
        <v>647381.48</v>
      </c>
      <c r="I40" s="10">
        <v>625123.6799999999</v>
      </c>
      <c r="J40" s="16">
        <f t="shared" si="2"/>
        <v>0.2948566501784373</v>
      </c>
      <c r="K40" s="16">
        <f t="shared" si="0"/>
        <v>0.2877135936784751</v>
      </c>
      <c r="L40" s="16">
        <f t="shared" si="1"/>
        <v>0.2778216338013146</v>
      </c>
      <c r="M40" s="21">
        <f t="shared" si="3"/>
        <v>1586636</v>
      </c>
      <c r="N40" s="21">
        <f t="shared" si="4"/>
        <v>1296656.5699999998</v>
      </c>
    </row>
    <row r="41" spans="2:14" ht="19.5" customHeight="1">
      <c r="B41" s="32" t="s">
        <v>29</v>
      </c>
      <c r="C41" s="36">
        <v>0</v>
      </c>
      <c r="D41" s="36">
        <v>973154</v>
      </c>
      <c r="E41" s="30">
        <v>973154</v>
      </c>
      <c r="F41" s="30">
        <v>199595.03</v>
      </c>
      <c r="G41" s="10">
        <v>199595</v>
      </c>
      <c r="H41" s="10">
        <v>199595.03</v>
      </c>
      <c r="I41" s="10">
        <v>199595.03</v>
      </c>
      <c r="J41" s="16">
        <f t="shared" si="2"/>
        <v>0.20510114534801274</v>
      </c>
      <c r="K41" s="16">
        <f t="shared" si="0"/>
        <v>0.20510117617561044</v>
      </c>
      <c r="L41" s="16">
        <f t="shared" si="1"/>
        <v>0.20510117617561044</v>
      </c>
      <c r="M41" s="21">
        <f t="shared" si="3"/>
        <v>773559</v>
      </c>
      <c r="N41" s="21">
        <f t="shared" si="4"/>
        <v>773558.97</v>
      </c>
    </row>
    <row r="42" spans="2:14" ht="19.5" customHeight="1">
      <c r="B42" s="32" t="s">
        <v>30</v>
      </c>
      <c r="C42" s="36">
        <v>0</v>
      </c>
      <c r="D42" s="36">
        <v>1969835</v>
      </c>
      <c r="E42" s="30">
        <v>1969835</v>
      </c>
      <c r="F42" s="30">
        <v>454727.18</v>
      </c>
      <c r="G42" s="10">
        <v>409079</v>
      </c>
      <c r="H42" s="10">
        <v>409075.28</v>
      </c>
      <c r="I42" s="10">
        <v>409075.28</v>
      </c>
      <c r="J42" s="16">
        <f t="shared" si="2"/>
        <v>0.20767170854411665</v>
      </c>
      <c r="K42" s="16">
        <f t="shared" si="0"/>
        <v>0.20766982006107113</v>
      </c>
      <c r="L42" s="16">
        <f t="shared" si="1"/>
        <v>0.20766982006107113</v>
      </c>
      <c r="M42" s="21">
        <f t="shared" si="3"/>
        <v>1560756</v>
      </c>
      <c r="N42" s="21">
        <f t="shared" si="4"/>
        <v>1515107.82</v>
      </c>
    </row>
    <row r="43" spans="2:14" ht="19.5" customHeight="1">
      <c r="B43" s="32" t="s">
        <v>31</v>
      </c>
      <c r="C43" s="36">
        <v>0</v>
      </c>
      <c r="D43" s="36">
        <v>1810188</v>
      </c>
      <c r="E43" s="30">
        <v>1810188</v>
      </c>
      <c r="F43" s="30">
        <v>555436.15</v>
      </c>
      <c r="G43" s="10">
        <v>499732</v>
      </c>
      <c r="H43" s="10">
        <v>406471.42</v>
      </c>
      <c r="I43" s="10">
        <v>401871.42000000004</v>
      </c>
      <c r="J43" s="16">
        <f t="shared" si="2"/>
        <v>0.2760663533290465</v>
      </c>
      <c r="K43" s="16">
        <f t="shared" si="0"/>
        <v>0.22454652223967897</v>
      </c>
      <c r="L43" s="16">
        <f t="shared" si="1"/>
        <v>0.22200534972058153</v>
      </c>
      <c r="M43" s="21">
        <f t="shared" si="3"/>
        <v>1310456</v>
      </c>
      <c r="N43" s="21">
        <f t="shared" si="4"/>
        <v>1254751.85</v>
      </c>
    </row>
    <row r="44" spans="2:14" ht="19.5" customHeight="1">
      <c r="B44" s="32" t="s">
        <v>32</v>
      </c>
      <c r="C44" s="36">
        <v>0</v>
      </c>
      <c r="D44" s="36">
        <v>1241428</v>
      </c>
      <c r="E44" s="30">
        <v>1241428</v>
      </c>
      <c r="F44" s="30">
        <v>980630.81</v>
      </c>
      <c r="G44" s="10">
        <v>885114</v>
      </c>
      <c r="H44" s="10">
        <v>783043.0199999999</v>
      </c>
      <c r="I44" s="10">
        <v>699417.61</v>
      </c>
      <c r="J44" s="16">
        <f t="shared" si="2"/>
        <v>0.7129805353190036</v>
      </c>
      <c r="K44" s="16">
        <f t="shared" si="0"/>
        <v>0.6307599151944373</v>
      </c>
      <c r="L44" s="16">
        <f t="shared" si="1"/>
        <v>0.563397643681309</v>
      </c>
      <c r="M44" s="21">
        <f t="shared" si="3"/>
        <v>356314</v>
      </c>
      <c r="N44" s="21">
        <f t="shared" si="4"/>
        <v>260797.18999999994</v>
      </c>
    </row>
    <row r="45" spans="2:14" ht="19.5" customHeight="1">
      <c r="B45" s="32" t="s">
        <v>33</v>
      </c>
      <c r="C45" s="36">
        <v>0</v>
      </c>
      <c r="D45" s="36">
        <v>1330121</v>
      </c>
      <c r="E45" s="30">
        <v>1330121</v>
      </c>
      <c r="F45" s="30">
        <v>913861.71</v>
      </c>
      <c r="G45" s="10">
        <v>606494</v>
      </c>
      <c r="H45" s="10">
        <v>543822.73</v>
      </c>
      <c r="I45" s="10">
        <v>515586.57999999996</v>
      </c>
      <c r="J45" s="16">
        <f t="shared" si="2"/>
        <v>0.4559690434178545</v>
      </c>
      <c r="K45" s="16">
        <f t="shared" si="0"/>
        <v>0.4088520743601522</v>
      </c>
      <c r="L45" s="16">
        <f t="shared" si="1"/>
        <v>0.3876238176827521</v>
      </c>
      <c r="M45" s="21">
        <f t="shared" si="3"/>
        <v>723627</v>
      </c>
      <c r="N45" s="21">
        <f t="shared" si="4"/>
        <v>416259.29000000004</v>
      </c>
    </row>
    <row r="46" spans="2:14" ht="19.5" customHeight="1">
      <c r="B46" s="32" t="s">
        <v>34</v>
      </c>
      <c r="C46" s="36">
        <v>0</v>
      </c>
      <c r="D46" s="36">
        <v>1821134</v>
      </c>
      <c r="E46" s="30">
        <v>1821134</v>
      </c>
      <c r="F46" s="30">
        <v>464611.1</v>
      </c>
      <c r="G46" s="10">
        <v>178787</v>
      </c>
      <c r="H46" s="10">
        <v>164892.96000000002</v>
      </c>
      <c r="I46" s="10">
        <v>160844.81</v>
      </c>
      <c r="J46" s="16">
        <f t="shared" si="2"/>
        <v>0.09817344577609335</v>
      </c>
      <c r="K46" s="16">
        <f t="shared" si="0"/>
        <v>0.09054411152611506</v>
      </c>
      <c r="L46" s="16">
        <f t="shared" si="1"/>
        <v>0.08832123830536358</v>
      </c>
      <c r="M46" s="21">
        <f t="shared" si="3"/>
        <v>1642347</v>
      </c>
      <c r="N46" s="21">
        <f t="shared" si="4"/>
        <v>1356522.9</v>
      </c>
    </row>
    <row r="47" spans="2:14" ht="19.5" customHeight="1">
      <c r="B47" s="32" t="s">
        <v>35</v>
      </c>
      <c r="C47" s="36">
        <v>0</v>
      </c>
      <c r="D47" s="36">
        <v>10429118</v>
      </c>
      <c r="E47" s="30">
        <v>10429118</v>
      </c>
      <c r="F47" s="30">
        <v>8602699.21</v>
      </c>
      <c r="G47" s="10">
        <v>7203788</v>
      </c>
      <c r="H47" s="10">
        <v>5759709.69</v>
      </c>
      <c r="I47" s="10">
        <v>5759709.69</v>
      </c>
      <c r="J47" s="16">
        <f t="shared" si="2"/>
        <v>0.6907379895404386</v>
      </c>
      <c r="K47" s="16">
        <f t="shared" si="0"/>
        <v>0.552271984073821</v>
      </c>
      <c r="L47" s="16">
        <f t="shared" si="1"/>
        <v>0.552271984073821</v>
      </c>
      <c r="M47" s="21">
        <f t="shared" si="3"/>
        <v>3225330</v>
      </c>
      <c r="N47" s="21">
        <f t="shared" si="4"/>
        <v>1826418.789999999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118079262</v>
      </c>
      <c r="E49" s="27">
        <f t="shared" si="5"/>
        <v>118100004</v>
      </c>
      <c r="F49" s="27">
        <f t="shared" si="5"/>
        <v>66400472.30000002</v>
      </c>
      <c r="G49" s="13">
        <f t="shared" si="5"/>
        <v>54269225</v>
      </c>
      <c r="H49" s="13">
        <f t="shared" si="5"/>
        <v>42408138.29000001</v>
      </c>
      <c r="I49" s="13">
        <f t="shared" si="5"/>
        <v>39005214.07000001</v>
      </c>
      <c r="J49" s="18">
        <f t="shared" si="2"/>
        <v>0.45951924777242176</v>
      </c>
      <c r="K49" s="18">
        <f t="shared" si="0"/>
        <v>0.35908667953982465</v>
      </c>
      <c r="L49" s="18">
        <f t="shared" si="1"/>
        <v>0.33027275824647734</v>
      </c>
      <c r="M49" s="23">
        <f>SUM(M14:M48)</f>
        <v>63830779</v>
      </c>
      <c r="N49" s="23">
        <f t="shared" si="4"/>
        <v>51699531.69999998</v>
      </c>
    </row>
    <row r="51" ht="15">
      <c r="B51" s="14" t="s">
        <v>58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7" t="s">
        <v>59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35</v>
      </c>
      <c r="C47" s="10">
        <v>16016000</v>
      </c>
      <c r="D47" s="10">
        <v>20514751</v>
      </c>
      <c r="E47" s="25">
        <v>20514751</v>
      </c>
      <c r="F47" s="25">
        <v>7910825.25</v>
      </c>
      <c r="G47" s="10">
        <v>4705507</v>
      </c>
      <c r="H47" s="10">
        <v>3769323.4399999995</v>
      </c>
      <c r="I47" s="10">
        <v>3734622.6699999995</v>
      </c>
      <c r="J47" s="16">
        <f t="shared" si="2"/>
        <v>0.22937187977567947</v>
      </c>
      <c r="K47" s="16">
        <f t="shared" si="0"/>
        <v>0.18373722595999334</v>
      </c>
      <c r="L47" s="16">
        <f t="shared" si="1"/>
        <v>0.18204572261198781</v>
      </c>
      <c r="M47" s="21">
        <f t="shared" si="3"/>
        <v>15809244</v>
      </c>
      <c r="N47" s="21">
        <f t="shared" si="4"/>
        <v>12603925.75</v>
      </c>
    </row>
    <row r="48" spans="2:14" ht="19.5" customHeight="1">
      <c r="B48" s="8" t="s">
        <v>36</v>
      </c>
      <c r="C48" s="11">
        <v>0</v>
      </c>
      <c r="D48" s="11">
        <v>0</v>
      </c>
      <c r="E48" s="26">
        <v>0</v>
      </c>
      <c r="F48" s="26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16016000</v>
      </c>
      <c r="D49" s="13">
        <f aca="true" t="shared" si="5" ref="D49:I49">SUM(D14:D48)</f>
        <v>20514751</v>
      </c>
      <c r="E49" s="27">
        <f t="shared" si="5"/>
        <v>20514751</v>
      </c>
      <c r="F49" s="27">
        <f t="shared" si="5"/>
        <v>7910825.25</v>
      </c>
      <c r="G49" s="13">
        <f t="shared" si="5"/>
        <v>4705507</v>
      </c>
      <c r="H49" s="13">
        <f t="shared" si="5"/>
        <v>3769323.4399999995</v>
      </c>
      <c r="I49" s="13">
        <f t="shared" si="5"/>
        <v>3734622.6699999995</v>
      </c>
      <c r="J49" s="18">
        <f t="shared" si="2"/>
        <v>0.22937187977567947</v>
      </c>
      <c r="K49" s="18">
        <f t="shared" si="0"/>
        <v>0.18373722595999334</v>
      </c>
      <c r="L49" s="18">
        <f t="shared" si="1"/>
        <v>0.18204572261198781</v>
      </c>
      <c r="M49" s="23">
        <f>SUM(M14:M48)</f>
        <v>15809244</v>
      </c>
      <c r="N49" s="23">
        <f t="shared" si="4"/>
        <v>12603925.75</v>
      </c>
    </row>
    <row r="51" ht="15">
      <c r="B51" s="14" t="s">
        <v>58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5" customHeigh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7"/>
      <c r="K11" s="47"/>
      <c r="L11" s="47"/>
    </row>
    <row r="12" spans="2:14" s="5" customFormat="1" ht="15" customHeight="1">
      <c r="B12" s="45" t="s">
        <v>1</v>
      </c>
      <c r="C12" s="44" t="s">
        <v>0</v>
      </c>
      <c r="D12" s="44"/>
      <c r="E12" s="39" t="s">
        <v>44</v>
      </c>
      <c r="F12" s="39" t="s">
        <v>45</v>
      </c>
      <c r="G12" s="39" t="s">
        <v>55</v>
      </c>
      <c r="H12" s="39" t="s">
        <v>56</v>
      </c>
      <c r="I12" s="39" t="s">
        <v>57</v>
      </c>
      <c r="J12" s="48" t="s">
        <v>43</v>
      </c>
      <c r="K12" s="48"/>
      <c r="L12" s="48"/>
      <c r="M12" s="39" t="s">
        <v>49</v>
      </c>
      <c r="N12" s="41" t="s">
        <v>50</v>
      </c>
    </row>
    <row r="13" spans="2:14" s="5" customFormat="1" ht="40.5" customHeight="1">
      <c r="B13" s="46"/>
      <c r="C13" s="28" t="s">
        <v>38</v>
      </c>
      <c r="D13" s="28" t="s">
        <v>37</v>
      </c>
      <c r="E13" s="40"/>
      <c r="F13" s="40"/>
      <c r="G13" s="40"/>
      <c r="H13" s="40"/>
      <c r="I13" s="40"/>
      <c r="J13" s="28" t="s">
        <v>46</v>
      </c>
      <c r="K13" s="28" t="s">
        <v>47</v>
      </c>
      <c r="L13" s="29" t="s">
        <v>48</v>
      </c>
      <c r="M13" s="40"/>
      <c r="N13" s="42"/>
    </row>
    <row r="14" spans="2:14" ht="19.5" customHeight="1">
      <c r="B14" s="33" t="s">
        <v>3</v>
      </c>
      <c r="C14" s="34">
        <v>0</v>
      </c>
      <c r="D14" s="34">
        <v>5244269</v>
      </c>
      <c r="E14" s="35">
        <v>5244269</v>
      </c>
      <c r="F14" s="35">
        <v>30666</v>
      </c>
      <c r="G14" s="9">
        <v>22686</v>
      </c>
      <c r="H14" s="9">
        <v>22686</v>
      </c>
      <c r="I14" s="9">
        <v>0</v>
      </c>
      <c r="J14" s="15">
        <f>IF(ISERROR(+G14/E14)=TRUE,0,++G14/E14)</f>
        <v>0.004325865053833051</v>
      </c>
      <c r="K14" s="15">
        <f aca="true" t="shared" si="0" ref="K14:K49">IF(ISERROR(+H14/E14)=TRUE,0,++H14/E14)</f>
        <v>0.004325865053833051</v>
      </c>
      <c r="L14" s="15">
        <f aca="true" t="shared" si="1" ref="L14:L49">IF(ISERROR(+I14/E14)=TRUE,0,++I14/E14)</f>
        <v>0</v>
      </c>
      <c r="M14" s="20">
        <f>IF(ISERROR(+E14-G14)=TRUE,0,++E14-G14)</f>
        <v>5221583</v>
      </c>
      <c r="N14" s="20">
        <f>IF(ISERROR(+E14-F14)=TRUE,0,++E14-F14)</f>
        <v>5213603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59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5244269</v>
      </c>
      <c r="E49" s="27">
        <f t="shared" si="5"/>
        <v>5244269</v>
      </c>
      <c r="F49" s="27">
        <f t="shared" si="5"/>
        <v>30666</v>
      </c>
      <c r="G49" s="13">
        <f t="shared" si="5"/>
        <v>22686</v>
      </c>
      <c r="H49" s="13">
        <f t="shared" si="5"/>
        <v>22686</v>
      </c>
      <c r="I49" s="13">
        <f t="shared" si="5"/>
        <v>0</v>
      </c>
      <c r="J49" s="18">
        <f t="shared" si="2"/>
        <v>0.004325865053833051</v>
      </c>
      <c r="K49" s="18">
        <f t="shared" si="0"/>
        <v>0.004325865053833051</v>
      </c>
      <c r="L49" s="18">
        <f t="shared" si="1"/>
        <v>0</v>
      </c>
      <c r="M49" s="23">
        <f>SUM(M14:M48)</f>
        <v>5221583</v>
      </c>
      <c r="N49" s="23">
        <f t="shared" si="4"/>
        <v>5213603</v>
      </c>
    </row>
    <row r="51" ht="15">
      <c r="B51" s="14" t="s">
        <v>58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2012-07-17T15:44:35Z</cp:lastPrinted>
  <dcterms:created xsi:type="dcterms:W3CDTF">2011-03-09T14:32:28Z</dcterms:created>
  <dcterms:modified xsi:type="dcterms:W3CDTF">2012-09-21T16:50:29Z</dcterms:modified>
  <cp:category/>
  <cp:version/>
  <cp:contentType/>
  <cp:contentStatus/>
</cp:coreProperties>
</file>