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95" windowHeight="9915" activeTab="0"/>
  </bookViews>
  <sheets>
    <sheet name="RO" sheetId="1" r:id="rId1"/>
    <sheet name="RDR" sheetId="2" r:id="rId2"/>
    <sheet name="DYT" sheetId="3" r:id="rId3"/>
    <sheet name="ROOC" sheetId="4" r:id="rId4"/>
    <sheet name="RD" sheetId="5" r:id="rId5"/>
  </sheets>
  <definedNames>
    <definedName name="_xlnm.Print_Area" localSheetId="2">'DYT'!$B$2:$N$51</definedName>
    <definedName name="_xlnm.Print_Area" localSheetId="4">'RD'!$B$2:$N$51</definedName>
    <definedName name="_xlnm.Print_Area" localSheetId="1">'RDR'!$B$2:$N$51</definedName>
    <definedName name="_xlnm.Print_Area" localSheetId="0">'RO'!$B$2:$M$51</definedName>
    <definedName name="_xlnm.Print_Area" localSheetId="3">'ROOC'!$B$2:$N$51</definedName>
  </definedNames>
  <calcPr fullCalcOnLoad="1"/>
</workbook>
</file>

<file path=xl/sharedStrings.xml><?xml version="1.0" encoding="utf-8"?>
<sst xmlns="http://schemas.openxmlformats.org/spreadsheetml/2006/main" count="275" uniqueCount="60">
  <si>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</si>
  <si>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</si>
  <si>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</si>
  <si>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</si>
  <si>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</si>
  <si>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</si>
  <si>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</si>
  <si>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</si>
  <si>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</si>
  <si>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</si>
  <si>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</si>
  <si>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</si>
  <si>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</si>
  <si>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</si>
  <si>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</si>
  <si>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</si>
  <si>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</si>
  <si>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</si>
  <si>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</si>
  <si>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</si>
  <si>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</si>
  <si>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</si>
  <si>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</si>
  <si>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</si>
  <si>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</si>
  <si>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</si>
  <si>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</si>
  <si>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</si>
  <si>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</si>
  <si>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</si>
  <si>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</si>
  <si>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</si>
  <si>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</si>
  <si>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</si>
  <si>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</si>
  <si>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</si>
  <si>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</si>
  <si>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</si>
  <si>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</si>
  <si>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</si>
  <si>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</si>
  <si>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</si>
  <si>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</si>
  <si>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</si>
  <si>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</si>
  <si>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</si>
  <si>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</si>
  <si>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</si>
  <si>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</si>
  <si>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</si>
  <si>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</si>
  <si>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</si>
  <si>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</si>
  <si>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</si>
  <si>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</si>
  <si>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</si>
  <si>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</si>
  <si>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</si>
  <si>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EJECUCION PRESUPUESTAL MENSUALIZADA DE GASTOS 
MINISTERIO DE SALUD 2013
AL MES DE FEBRERO</t>
  </si>
  <si>
    <t>Fuente: Consulta Amigable y Base de Datos  MEF al 28 de Febrero del 2013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</si>
</sst>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52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1331406007</v>
      </c>
      <c r="D14" s="9">
        <v>1363456418</v>
      </c>
      <c r="E14" s="24">
        <v>1121117771</v>
      </c>
      <c r="F14" s="24">
        <v>127734783.6</v>
      </c>
      <c r="G14" s="9">
        <v>120194723</v>
      </c>
      <c r="H14" s="9">
        <v>82686667.86999996</v>
      </c>
      <c r="I14" s="9">
        <v>80795779.80999996</v>
      </c>
      <c r="J14" s="15">
        <f>IF(ISERROR(+G14/E14)=TRUE,0,++G14/E14)</f>
        <v>0.10720972061016416</v>
      </c>
      <c r="K14" s="15">
        <f aca="true" t="shared" si="0" ref="K14:K49">IF(ISERROR(+H14/E14)=TRUE,0,++H14/E14)</f>
        <v>0.07375377503493338</v>
      </c>
      <c r="L14" s="15">
        <f aca="true" t="shared" si="1" ref="L14:L49">IF(ISERROR(+I14/E14)=TRUE,0,++I14/E14)</f>
        <v>0.07206716537722241</v>
      </c>
      <c r="M14" s="20">
        <f>IF(ISERROR(+E14-G14)=TRUE,0,++E14-G14)</f>
        <v>1000923048</v>
      </c>
      <c r="N14" s="20">
        <f>IF(ISERROR(+E14-F14)=TRUE,0,++E14-F14)</f>
        <v>993382987.4</v>
      </c>
    </row>
    <row r="15" spans="2:14" ht="19.5" customHeight="1">
      <c r="B15" s="7" t="s">
        <v>4</v>
      </c>
      <c r="C15" s="10">
        <v>26439321</v>
      </c>
      <c r="D15" s="10">
        <v>26439321</v>
      </c>
      <c r="E15" s="25">
        <v>26439321</v>
      </c>
      <c r="F15" s="25">
        <v>20249452.67</v>
      </c>
      <c r="G15" s="10">
        <v>4087040</v>
      </c>
      <c r="H15" s="10">
        <v>3711772.7999999984</v>
      </c>
      <c r="I15" s="10">
        <v>3645681.6599999997</v>
      </c>
      <c r="J15" s="16">
        <f aca="true" t="shared" si="2" ref="J15:J49">IF(ISERROR(+G15/E15)=TRUE,0,++G15/E15)</f>
        <v>0.15458188203849865</v>
      </c>
      <c r="K15" s="16">
        <f t="shared" si="0"/>
        <v>0.14038835566162983</v>
      </c>
      <c r="L15" s="16">
        <f t="shared" si="1"/>
        <v>0.137888626564956</v>
      </c>
      <c r="M15" s="21">
        <f aca="true" t="shared" si="3" ref="M15:M48">IF(ISERROR(+E15-G15)=TRUE,0,++E15-G15)</f>
        <v>22352281</v>
      </c>
      <c r="N15" s="21">
        <f aca="true" t="shared" si="4" ref="N15:N49">IF(ISERROR(+E15-F15)=TRUE,0,++E15-F15)</f>
        <v>6189868.329999998</v>
      </c>
    </row>
    <row r="16" spans="2:14" ht="19.5" customHeight="1">
      <c r="B16" s="7" t="s">
        <v>54</v>
      </c>
      <c r="C16" s="10">
        <v>31800764</v>
      </c>
      <c r="D16" s="10">
        <v>31800764</v>
      </c>
      <c r="E16" s="25">
        <v>31800764</v>
      </c>
      <c r="F16" s="25">
        <v>23282987.06</v>
      </c>
      <c r="G16" s="10">
        <v>5457576</v>
      </c>
      <c r="H16" s="10">
        <v>4242854.91</v>
      </c>
      <c r="I16" s="10">
        <v>3716059.329999999</v>
      </c>
      <c r="J16" s="16">
        <f t="shared" si="2"/>
        <v>0.17161776364869724</v>
      </c>
      <c r="K16" s="16">
        <f t="shared" si="0"/>
        <v>0.13341990494316427</v>
      </c>
      <c r="L16" s="16">
        <f t="shared" si="1"/>
        <v>0.1168544041897861</v>
      </c>
      <c r="M16" s="21">
        <f t="shared" si="3"/>
        <v>26343188</v>
      </c>
      <c r="N16" s="21">
        <f t="shared" si="4"/>
        <v>8517776.940000001</v>
      </c>
    </row>
    <row r="17" spans="2:14" ht="19.5" customHeight="1">
      <c r="B17" s="7" t="s">
        <v>5</v>
      </c>
      <c r="C17" s="10">
        <v>17936248</v>
      </c>
      <c r="D17" s="10">
        <v>14480837</v>
      </c>
      <c r="E17" s="25">
        <v>14480837</v>
      </c>
      <c r="F17" s="25">
        <v>12762312.74</v>
      </c>
      <c r="G17" s="10">
        <v>2463615</v>
      </c>
      <c r="H17" s="10">
        <v>2451460.8300000005</v>
      </c>
      <c r="I17" s="10">
        <v>2261958.9800000004</v>
      </c>
      <c r="J17" s="16">
        <f t="shared" si="2"/>
        <v>0.1701293233257166</v>
      </c>
      <c r="K17" s="16">
        <f t="shared" si="0"/>
        <v>0.16928999546089776</v>
      </c>
      <c r="L17" s="16">
        <f t="shared" si="1"/>
        <v>0.15620360756771176</v>
      </c>
      <c r="M17" s="21">
        <f t="shared" si="3"/>
        <v>12017222</v>
      </c>
      <c r="N17" s="21">
        <f t="shared" si="4"/>
        <v>1718524.2599999998</v>
      </c>
    </row>
    <row r="18" spans="2:14" ht="19.5" customHeight="1">
      <c r="B18" s="7" t="s">
        <v>6</v>
      </c>
      <c r="C18" s="10">
        <v>32077283</v>
      </c>
      <c r="D18" s="10">
        <v>32077283</v>
      </c>
      <c r="E18" s="25">
        <v>32077283</v>
      </c>
      <c r="F18" s="25">
        <v>5911084.63</v>
      </c>
      <c r="G18" s="10">
        <v>3279775</v>
      </c>
      <c r="H18" s="10">
        <v>3222904.540000001</v>
      </c>
      <c r="I18" s="10">
        <v>2926626.5599999996</v>
      </c>
      <c r="J18" s="16">
        <f t="shared" si="2"/>
        <v>0.10224603498993352</v>
      </c>
      <c r="K18" s="16">
        <f t="shared" si="0"/>
        <v>0.10047311488320257</v>
      </c>
      <c r="L18" s="16">
        <f t="shared" si="1"/>
        <v>0.0912367347321779</v>
      </c>
      <c r="M18" s="21">
        <f t="shared" si="3"/>
        <v>28797508</v>
      </c>
      <c r="N18" s="21">
        <f t="shared" si="4"/>
        <v>26166198.37</v>
      </c>
    </row>
    <row r="19" spans="2:14" ht="19.5" customHeight="1">
      <c r="B19" s="7" t="s">
        <v>7</v>
      </c>
      <c r="C19" s="10">
        <v>114506070</v>
      </c>
      <c r="D19" s="10">
        <v>114506070</v>
      </c>
      <c r="E19" s="25">
        <v>114506070</v>
      </c>
      <c r="F19" s="25">
        <v>99011019.28</v>
      </c>
      <c r="G19" s="10">
        <v>22467171</v>
      </c>
      <c r="H19" s="10">
        <v>20350493.07</v>
      </c>
      <c r="I19" s="10">
        <v>19710914.6</v>
      </c>
      <c r="J19" s="16">
        <f t="shared" si="2"/>
        <v>0.19620943239078942</v>
      </c>
      <c r="K19" s="16">
        <f t="shared" si="0"/>
        <v>0.17772414222232935</v>
      </c>
      <c r="L19" s="16">
        <f t="shared" si="1"/>
        <v>0.17213860016329266</v>
      </c>
      <c r="M19" s="21">
        <f t="shared" si="3"/>
        <v>92038899</v>
      </c>
      <c r="N19" s="21">
        <f t="shared" si="4"/>
        <v>15495050.719999999</v>
      </c>
    </row>
    <row r="20" spans="2:14" ht="19.5" customHeight="1">
      <c r="B20" s="7" t="s">
        <v>8</v>
      </c>
      <c r="C20" s="10">
        <v>76591604</v>
      </c>
      <c r="D20" s="10">
        <v>76591604</v>
      </c>
      <c r="E20" s="25">
        <v>76591604</v>
      </c>
      <c r="F20" s="25">
        <v>64717325.3</v>
      </c>
      <c r="G20" s="10">
        <v>17527141</v>
      </c>
      <c r="H20" s="10">
        <v>14276108.38</v>
      </c>
      <c r="I20" s="10">
        <v>13186032.559999999</v>
      </c>
      <c r="J20" s="16">
        <f t="shared" si="2"/>
        <v>0.22883893383405315</v>
      </c>
      <c r="K20" s="16">
        <f t="shared" si="0"/>
        <v>0.18639260224919693</v>
      </c>
      <c r="L20" s="16">
        <f t="shared" si="1"/>
        <v>0.17216028743829415</v>
      </c>
      <c r="M20" s="21">
        <f t="shared" si="3"/>
        <v>59064463</v>
      </c>
      <c r="N20" s="21">
        <f t="shared" si="4"/>
        <v>11874278.700000003</v>
      </c>
    </row>
    <row r="21" spans="2:14" ht="19.5" customHeight="1">
      <c r="B21" s="7" t="s">
        <v>9</v>
      </c>
      <c r="C21" s="10">
        <v>84976962</v>
      </c>
      <c r="D21" s="10">
        <v>84976962</v>
      </c>
      <c r="E21" s="25">
        <v>84976962</v>
      </c>
      <c r="F21" s="25">
        <v>70257685.92</v>
      </c>
      <c r="G21" s="10">
        <v>13244238</v>
      </c>
      <c r="H21" s="10">
        <v>12995912.13</v>
      </c>
      <c r="I21" s="10">
        <v>11926562.99999999</v>
      </c>
      <c r="J21" s="16">
        <f t="shared" si="2"/>
        <v>0.15585680740151667</v>
      </c>
      <c r="K21" s="16">
        <f t="shared" si="0"/>
        <v>0.15293453453890246</v>
      </c>
      <c r="L21" s="16">
        <f t="shared" si="1"/>
        <v>0.14035054583382248</v>
      </c>
      <c r="M21" s="21">
        <f t="shared" si="3"/>
        <v>71732724</v>
      </c>
      <c r="N21" s="21">
        <f t="shared" si="4"/>
        <v>14719276.079999998</v>
      </c>
    </row>
    <row r="22" spans="2:14" ht="19.5" customHeight="1">
      <c r="B22" s="7" t="s">
        <v>10</v>
      </c>
      <c r="C22" s="10">
        <v>153897605</v>
      </c>
      <c r="D22" s="10">
        <v>125302605</v>
      </c>
      <c r="E22" s="25">
        <v>125302605</v>
      </c>
      <c r="F22" s="25">
        <v>26846699.7</v>
      </c>
      <c r="G22" s="10">
        <v>15559731</v>
      </c>
      <c r="H22" s="10">
        <v>13839979.780000003</v>
      </c>
      <c r="I22" s="10">
        <v>13497873.360000001</v>
      </c>
      <c r="J22" s="16">
        <f t="shared" si="2"/>
        <v>0.12417723478294805</v>
      </c>
      <c r="K22" s="16">
        <f t="shared" si="0"/>
        <v>0.11045245052965981</v>
      </c>
      <c r="L22" s="16">
        <f t="shared" si="1"/>
        <v>0.10772220864841558</v>
      </c>
      <c r="M22" s="21">
        <f t="shared" si="3"/>
        <v>109742874</v>
      </c>
      <c r="N22" s="21">
        <f t="shared" si="4"/>
        <v>98455905.3</v>
      </c>
    </row>
    <row r="23" spans="2:14" ht="19.5" customHeight="1">
      <c r="B23" s="7" t="s">
        <v>11</v>
      </c>
      <c r="C23" s="10">
        <v>26409111</v>
      </c>
      <c r="D23" s="10">
        <v>26409111</v>
      </c>
      <c r="E23" s="25">
        <v>26409111</v>
      </c>
      <c r="F23" s="25">
        <v>7177849.68</v>
      </c>
      <c r="G23" s="10">
        <v>3704248</v>
      </c>
      <c r="H23" s="10">
        <v>3574222.1400000006</v>
      </c>
      <c r="I23" s="10">
        <v>3559655.8100000005</v>
      </c>
      <c r="J23" s="16">
        <f t="shared" si="2"/>
        <v>0.14026401721739137</v>
      </c>
      <c r="K23" s="16">
        <f t="shared" si="0"/>
        <v>0.1353404944225499</v>
      </c>
      <c r="L23" s="16">
        <f t="shared" si="1"/>
        <v>0.13478892985076252</v>
      </c>
      <c r="M23" s="21">
        <f t="shared" si="3"/>
        <v>22704863</v>
      </c>
      <c r="N23" s="21">
        <f t="shared" si="4"/>
        <v>19231261.32</v>
      </c>
    </row>
    <row r="24" spans="2:14" ht="19.5" customHeight="1">
      <c r="B24" s="7" t="s">
        <v>12</v>
      </c>
      <c r="C24" s="10">
        <v>50160567</v>
      </c>
      <c r="D24" s="10">
        <v>50160567</v>
      </c>
      <c r="E24" s="25">
        <v>50160567</v>
      </c>
      <c r="F24" s="25">
        <v>32651197.84</v>
      </c>
      <c r="G24" s="10">
        <v>8624044</v>
      </c>
      <c r="H24" s="10">
        <v>8341827.35</v>
      </c>
      <c r="I24" s="10">
        <v>8234356.659999998</v>
      </c>
      <c r="J24" s="16">
        <f t="shared" si="2"/>
        <v>0.17192875830131665</v>
      </c>
      <c r="K24" s="16">
        <f t="shared" si="0"/>
        <v>0.1663024931516424</v>
      </c>
      <c r="L24" s="16">
        <f t="shared" si="1"/>
        <v>0.16415995975484085</v>
      </c>
      <c r="M24" s="21">
        <f t="shared" si="3"/>
        <v>41536523</v>
      </c>
      <c r="N24" s="21">
        <f t="shared" si="4"/>
        <v>17509369.16</v>
      </c>
    </row>
    <row r="25" spans="2:14" ht="19.5" customHeight="1">
      <c r="B25" s="7" t="s">
        <v>13</v>
      </c>
      <c r="C25" s="10">
        <v>80774619</v>
      </c>
      <c r="D25" s="10">
        <v>80774619</v>
      </c>
      <c r="E25" s="25">
        <v>80774619</v>
      </c>
      <c r="F25" s="25">
        <v>59901891.74</v>
      </c>
      <c r="G25" s="10">
        <v>18911466</v>
      </c>
      <c r="H25" s="10">
        <v>18260629.14999999</v>
      </c>
      <c r="I25" s="10">
        <v>17343155.439999998</v>
      </c>
      <c r="J25" s="16">
        <f t="shared" si="2"/>
        <v>0.2341263410973192</v>
      </c>
      <c r="K25" s="16">
        <f t="shared" si="0"/>
        <v>0.22606889857320145</v>
      </c>
      <c r="L25" s="16">
        <f t="shared" si="1"/>
        <v>0.214710457996713</v>
      </c>
      <c r="M25" s="21">
        <f t="shared" si="3"/>
        <v>61863153</v>
      </c>
      <c r="N25" s="21">
        <f t="shared" si="4"/>
        <v>20872727.259999998</v>
      </c>
    </row>
    <row r="26" spans="2:14" ht="19.5" customHeight="1">
      <c r="B26" s="7" t="s">
        <v>14</v>
      </c>
      <c r="C26" s="10">
        <v>32309996</v>
      </c>
      <c r="D26" s="10">
        <v>32309996</v>
      </c>
      <c r="E26" s="25">
        <v>32309996</v>
      </c>
      <c r="F26" s="25">
        <v>11566648.92</v>
      </c>
      <c r="G26" s="10">
        <v>3647069</v>
      </c>
      <c r="H26" s="10">
        <v>3424964.8700000006</v>
      </c>
      <c r="I26" s="10">
        <v>3254293.54</v>
      </c>
      <c r="J26" s="16">
        <f t="shared" si="2"/>
        <v>0.11287742035003656</v>
      </c>
      <c r="K26" s="16">
        <f t="shared" si="0"/>
        <v>0.10600325886762724</v>
      </c>
      <c r="L26" s="16">
        <f t="shared" si="1"/>
        <v>0.10072095149748703</v>
      </c>
      <c r="M26" s="21">
        <f t="shared" si="3"/>
        <v>28662927</v>
      </c>
      <c r="N26" s="21">
        <f t="shared" si="4"/>
        <v>20743347.08</v>
      </c>
    </row>
    <row r="27" spans="2:14" ht="19.5" customHeight="1">
      <c r="B27" s="7" t="s">
        <v>15</v>
      </c>
      <c r="C27" s="10">
        <v>78832038</v>
      </c>
      <c r="D27" s="10">
        <v>78832038</v>
      </c>
      <c r="E27" s="25">
        <v>78832038</v>
      </c>
      <c r="F27" s="30">
        <v>63217622.12</v>
      </c>
      <c r="G27" s="10">
        <v>13175052</v>
      </c>
      <c r="H27" s="10">
        <v>12426178.680000003</v>
      </c>
      <c r="I27" s="10">
        <v>12423421.530000003</v>
      </c>
      <c r="J27" s="16">
        <f t="shared" si="2"/>
        <v>0.16712814147973695</v>
      </c>
      <c r="K27" s="16">
        <f t="shared" si="0"/>
        <v>0.15762853524096387</v>
      </c>
      <c r="L27" s="16">
        <f t="shared" si="1"/>
        <v>0.15759356024767499</v>
      </c>
      <c r="M27" s="21">
        <f t="shared" si="3"/>
        <v>65656986</v>
      </c>
      <c r="N27" s="21">
        <f t="shared" si="4"/>
        <v>15614415.880000003</v>
      </c>
    </row>
    <row r="28" spans="2:14" ht="19.5" customHeight="1">
      <c r="B28" s="7" t="s">
        <v>16</v>
      </c>
      <c r="C28" s="10">
        <v>30861292</v>
      </c>
      <c r="D28" s="10">
        <v>30861292</v>
      </c>
      <c r="E28" s="25">
        <v>30861292</v>
      </c>
      <c r="F28" s="30">
        <v>14071229.28</v>
      </c>
      <c r="G28" s="10">
        <v>3426321</v>
      </c>
      <c r="H28" s="10">
        <v>2891811.17</v>
      </c>
      <c r="I28" s="10">
        <v>2877315.19</v>
      </c>
      <c r="J28" s="16">
        <f t="shared" si="2"/>
        <v>0.11102325204012846</v>
      </c>
      <c r="K28" s="16">
        <f t="shared" si="0"/>
        <v>0.09370350308081722</v>
      </c>
      <c r="L28" s="16">
        <f t="shared" si="1"/>
        <v>0.0932337891103198</v>
      </c>
      <c r="M28" s="21">
        <f t="shared" si="3"/>
        <v>27434971</v>
      </c>
      <c r="N28" s="21">
        <f t="shared" si="4"/>
        <v>16790062.72</v>
      </c>
    </row>
    <row r="29" spans="2:14" ht="19.5" customHeight="1">
      <c r="B29" s="7" t="s">
        <v>17</v>
      </c>
      <c r="C29" s="10">
        <v>102290680</v>
      </c>
      <c r="D29" s="10">
        <v>102290680</v>
      </c>
      <c r="E29" s="25">
        <v>102138760</v>
      </c>
      <c r="F29" s="30">
        <v>88496390.61</v>
      </c>
      <c r="G29" s="10">
        <v>26639037</v>
      </c>
      <c r="H29" s="10">
        <v>19327370.42999999</v>
      </c>
      <c r="I29" s="10">
        <v>18099293.60999998</v>
      </c>
      <c r="J29" s="16">
        <f t="shared" si="2"/>
        <v>0.26081222250984837</v>
      </c>
      <c r="K29" s="16">
        <f t="shared" si="0"/>
        <v>0.1892266014390618</v>
      </c>
      <c r="L29" s="16">
        <f t="shared" si="1"/>
        <v>0.17720298944298893</v>
      </c>
      <c r="M29" s="21">
        <f t="shared" si="3"/>
        <v>75499723</v>
      </c>
      <c r="N29" s="21">
        <f t="shared" si="4"/>
        <v>13642369.39</v>
      </c>
    </row>
    <row r="30" spans="2:14" ht="19.5" customHeight="1">
      <c r="B30" s="7" t="s">
        <v>18</v>
      </c>
      <c r="C30" s="10">
        <v>96659993</v>
      </c>
      <c r="D30" s="10">
        <v>96659993</v>
      </c>
      <c r="E30" s="25">
        <v>96659993</v>
      </c>
      <c r="F30" s="30">
        <v>20499667.98</v>
      </c>
      <c r="G30" s="10">
        <v>20354425</v>
      </c>
      <c r="H30" s="10">
        <v>17434621.650000002</v>
      </c>
      <c r="I30" s="10">
        <v>16021681.739999995</v>
      </c>
      <c r="J30" s="16">
        <f t="shared" si="2"/>
        <v>0.21057755508010434</v>
      </c>
      <c r="K30" s="16">
        <f t="shared" si="0"/>
        <v>0.1803706074135553</v>
      </c>
      <c r="L30" s="16">
        <f t="shared" si="1"/>
        <v>0.1657529784840766</v>
      </c>
      <c r="M30" s="21">
        <f t="shared" si="3"/>
        <v>76305568</v>
      </c>
      <c r="N30" s="21">
        <f t="shared" si="4"/>
        <v>76160325.02</v>
      </c>
    </row>
    <row r="31" spans="2:14" ht="19.5" customHeight="1">
      <c r="B31" s="7" t="s">
        <v>19</v>
      </c>
      <c r="C31" s="10">
        <v>53463215</v>
      </c>
      <c r="D31" s="10">
        <v>53463215</v>
      </c>
      <c r="E31" s="25">
        <v>53463215</v>
      </c>
      <c r="F31" s="30">
        <v>11761667.58</v>
      </c>
      <c r="G31" s="10">
        <v>10749805</v>
      </c>
      <c r="H31" s="10">
        <v>10063955.560000004</v>
      </c>
      <c r="I31" s="10">
        <v>9289669.790000003</v>
      </c>
      <c r="J31" s="16">
        <f t="shared" si="2"/>
        <v>0.20106918373689275</v>
      </c>
      <c r="K31" s="16">
        <f t="shared" si="0"/>
        <v>0.18824074758691567</v>
      </c>
      <c r="L31" s="16">
        <f t="shared" si="1"/>
        <v>0.17375815857688323</v>
      </c>
      <c r="M31" s="21">
        <f t="shared" si="3"/>
        <v>42713410</v>
      </c>
      <c r="N31" s="21">
        <f t="shared" si="4"/>
        <v>41701547.42</v>
      </c>
    </row>
    <row r="32" spans="2:14" ht="19.5" customHeight="1">
      <c r="B32" s="7" t="s">
        <v>20</v>
      </c>
      <c r="C32" s="10">
        <v>30452248</v>
      </c>
      <c r="D32" s="10">
        <v>30452248</v>
      </c>
      <c r="E32" s="25">
        <v>30452248</v>
      </c>
      <c r="F32" s="30">
        <v>8699349.06</v>
      </c>
      <c r="G32" s="10">
        <v>8669285</v>
      </c>
      <c r="H32" s="10">
        <v>6457283.179999999</v>
      </c>
      <c r="I32" s="10">
        <v>5694521.42</v>
      </c>
      <c r="J32" s="16">
        <f t="shared" si="2"/>
        <v>0.2846845658159621</v>
      </c>
      <c r="K32" s="16">
        <f t="shared" si="0"/>
        <v>0.21204619048156967</v>
      </c>
      <c r="L32" s="16">
        <f t="shared" si="1"/>
        <v>0.18699839236827442</v>
      </c>
      <c r="M32" s="21">
        <f t="shared" si="3"/>
        <v>21782963</v>
      </c>
      <c r="N32" s="21">
        <f t="shared" si="4"/>
        <v>21752898.939999998</v>
      </c>
    </row>
    <row r="33" spans="2:14" ht="19.5" customHeight="1">
      <c r="B33" s="7" t="s">
        <v>21</v>
      </c>
      <c r="C33" s="10">
        <v>27272509</v>
      </c>
      <c r="D33" s="10">
        <v>27272509</v>
      </c>
      <c r="E33" s="25">
        <v>27272509</v>
      </c>
      <c r="F33" s="30">
        <v>19844125.85</v>
      </c>
      <c r="G33" s="10">
        <v>4695821</v>
      </c>
      <c r="H33" s="10">
        <v>3731684.7600000007</v>
      </c>
      <c r="I33" s="10">
        <v>3502390.7100000004</v>
      </c>
      <c r="J33" s="16">
        <f t="shared" si="2"/>
        <v>0.17218148135912248</v>
      </c>
      <c r="K33" s="16">
        <f t="shared" si="0"/>
        <v>0.1368295362923888</v>
      </c>
      <c r="L33" s="16">
        <f t="shared" si="1"/>
        <v>0.12842202050423746</v>
      </c>
      <c r="M33" s="21">
        <f t="shared" si="3"/>
        <v>22576688</v>
      </c>
      <c r="N33" s="21">
        <f t="shared" si="4"/>
        <v>7428383.1499999985</v>
      </c>
    </row>
    <row r="34" spans="2:14" ht="19.5" customHeight="1">
      <c r="B34" s="7" t="s">
        <v>22</v>
      </c>
      <c r="C34" s="10">
        <v>41294681</v>
      </c>
      <c r="D34" s="10">
        <v>41294681</v>
      </c>
      <c r="E34" s="25">
        <v>41294681</v>
      </c>
      <c r="F34" s="30">
        <v>10862262.04</v>
      </c>
      <c r="G34" s="10">
        <v>7926355</v>
      </c>
      <c r="H34" s="10">
        <v>7502362.199999999</v>
      </c>
      <c r="I34" s="10">
        <v>6913819.650000001</v>
      </c>
      <c r="J34" s="16">
        <f t="shared" si="2"/>
        <v>0.19194614919049743</v>
      </c>
      <c r="K34" s="16">
        <f t="shared" si="0"/>
        <v>0.18167865735541097</v>
      </c>
      <c r="L34" s="16">
        <f t="shared" si="1"/>
        <v>0.1674263968766341</v>
      </c>
      <c r="M34" s="21">
        <f t="shared" si="3"/>
        <v>33368326</v>
      </c>
      <c r="N34" s="21">
        <f t="shared" si="4"/>
        <v>30432418.96</v>
      </c>
    </row>
    <row r="35" spans="2:14" ht="19.5" customHeight="1">
      <c r="B35" s="7" t="s">
        <v>23</v>
      </c>
      <c r="C35" s="10">
        <v>61555245</v>
      </c>
      <c r="D35" s="10">
        <v>61555245</v>
      </c>
      <c r="E35" s="25">
        <v>61555245</v>
      </c>
      <c r="F35" s="30">
        <v>52333303.37</v>
      </c>
      <c r="G35" s="10">
        <v>13412936</v>
      </c>
      <c r="H35" s="10">
        <v>11001513.700000001</v>
      </c>
      <c r="I35" s="10">
        <v>10184832.589999998</v>
      </c>
      <c r="J35" s="16">
        <f t="shared" si="2"/>
        <v>0.2179007816474453</v>
      </c>
      <c r="K35" s="16">
        <f t="shared" si="0"/>
        <v>0.17872585349956777</v>
      </c>
      <c r="L35" s="16">
        <f t="shared" si="1"/>
        <v>0.16545840391017855</v>
      </c>
      <c r="M35" s="21">
        <f t="shared" si="3"/>
        <v>48142309</v>
      </c>
      <c r="N35" s="21">
        <f t="shared" si="4"/>
        <v>9221941.630000003</v>
      </c>
    </row>
    <row r="36" spans="2:14" ht="19.5" customHeight="1">
      <c r="B36" s="7" t="s">
        <v>24</v>
      </c>
      <c r="C36" s="10">
        <v>34810480</v>
      </c>
      <c r="D36" s="10">
        <v>34810480</v>
      </c>
      <c r="E36" s="25">
        <v>34810480</v>
      </c>
      <c r="F36" s="30">
        <v>24810661.61</v>
      </c>
      <c r="G36" s="10">
        <v>6610211</v>
      </c>
      <c r="H36" s="10">
        <v>6481557.319999998</v>
      </c>
      <c r="I36" s="10">
        <v>5863687.66</v>
      </c>
      <c r="J36" s="16">
        <f t="shared" si="2"/>
        <v>0.1898914062661589</v>
      </c>
      <c r="K36" s="16">
        <f t="shared" si="0"/>
        <v>0.18619557443620421</v>
      </c>
      <c r="L36" s="16">
        <f t="shared" si="1"/>
        <v>0.16844604440961458</v>
      </c>
      <c r="M36" s="21">
        <f t="shared" si="3"/>
        <v>28200269</v>
      </c>
      <c r="N36" s="21">
        <f t="shared" si="4"/>
        <v>9999818.39</v>
      </c>
    </row>
    <row r="37" spans="2:14" ht="19.5" customHeight="1">
      <c r="B37" s="7" t="s">
        <v>25</v>
      </c>
      <c r="C37" s="10">
        <v>15294710</v>
      </c>
      <c r="D37" s="10">
        <v>15294710</v>
      </c>
      <c r="E37" s="25">
        <v>15294710</v>
      </c>
      <c r="F37" s="30">
        <v>3844912.93</v>
      </c>
      <c r="G37" s="10">
        <v>2327333</v>
      </c>
      <c r="H37" s="10">
        <v>2312827.11</v>
      </c>
      <c r="I37" s="10">
        <v>2272652.75</v>
      </c>
      <c r="J37" s="16">
        <f t="shared" si="2"/>
        <v>0.15216587957535643</v>
      </c>
      <c r="K37" s="16">
        <f t="shared" si="0"/>
        <v>0.15121745427013653</v>
      </c>
      <c r="L37" s="16">
        <f t="shared" si="1"/>
        <v>0.14859077092667988</v>
      </c>
      <c r="M37" s="21">
        <f t="shared" si="3"/>
        <v>12967377</v>
      </c>
      <c r="N37" s="21">
        <f t="shared" si="4"/>
        <v>11449797.07</v>
      </c>
    </row>
    <row r="38" spans="2:14" ht="19.5" customHeight="1">
      <c r="B38" s="7" t="s">
        <v>26</v>
      </c>
      <c r="C38" s="10">
        <v>43020878</v>
      </c>
      <c r="D38" s="10">
        <v>43020878</v>
      </c>
      <c r="E38" s="25">
        <v>43020878</v>
      </c>
      <c r="F38" s="30">
        <v>8333780.41</v>
      </c>
      <c r="G38" s="10">
        <v>7472461</v>
      </c>
      <c r="H38" s="10">
        <v>6937050.750000006</v>
      </c>
      <c r="I38" s="10">
        <v>6907366.220000006</v>
      </c>
      <c r="J38" s="16">
        <f>IF(ISERROR(+G38/E44)=TRUE,0,++G38/E44)</f>
        <v>0.2872909656563917</v>
      </c>
      <c r="K38" s="16">
        <f>IF(ISERROR(+H38/E44)=TRUE,0,++H38/E44)</f>
        <v>0.2667062442714519</v>
      </c>
      <c r="L38" s="16">
        <f>IF(ISERROR(+I38/E44)=TRUE,0,++I38/E44)</f>
        <v>0.2655649740408336</v>
      </c>
      <c r="M38" s="21">
        <f>IF(ISERROR(+E44-G38)=TRUE,0,++E44-G38)</f>
        <v>18537619</v>
      </c>
      <c r="N38" s="21">
        <f>IF(ISERROR(+E44-F44)=TRUE,0,++E44-F44)</f>
        <v>7537931.960000001</v>
      </c>
    </row>
    <row r="39" spans="2:14" ht="19.5" customHeight="1">
      <c r="B39" s="7" t="s">
        <v>27</v>
      </c>
      <c r="C39" s="10">
        <v>51916666</v>
      </c>
      <c r="D39" s="10">
        <v>51916666</v>
      </c>
      <c r="E39" s="25">
        <v>51916666</v>
      </c>
      <c r="F39" s="30">
        <v>9046262.27</v>
      </c>
      <c r="G39" s="10">
        <v>7509307</v>
      </c>
      <c r="H39" s="10">
        <v>7489163.82</v>
      </c>
      <c r="I39" s="10">
        <v>7028610.450000002</v>
      </c>
      <c r="J39" s="16">
        <f t="shared" si="2"/>
        <v>0.14464154920888025</v>
      </c>
      <c r="K39" s="16">
        <f t="shared" si="0"/>
        <v>0.14425355857789482</v>
      </c>
      <c r="L39" s="16">
        <f t="shared" si="1"/>
        <v>0.1353825465217663</v>
      </c>
      <c r="M39" s="21">
        <f t="shared" si="3"/>
        <v>44407359</v>
      </c>
      <c r="N39" s="21">
        <f t="shared" si="4"/>
        <v>42870403.730000004</v>
      </c>
    </row>
    <row r="40" spans="2:14" ht="19.5" customHeight="1">
      <c r="B40" s="7" t="s">
        <v>28</v>
      </c>
      <c r="C40" s="10">
        <v>58187319</v>
      </c>
      <c r="D40" s="10">
        <v>58187319</v>
      </c>
      <c r="E40" s="25">
        <v>57975268</v>
      </c>
      <c r="F40" s="30">
        <v>30211544.76</v>
      </c>
      <c r="G40" s="10">
        <v>9122040</v>
      </c>
      <c r="H40" s="10">
        <v>8302929.69</v>
      </c>
      <c r="I40" s="10">
        <v>8080304.37</v>
      </c>
      <c r="J40" s="16">
        <f t="shared" si="2"/>
        <v>0.15734364522471891</v>
      </c>
      <c r="K40" s="16">
        <f t="shared" si="0"/>
        <v>0.14321502903617453</v>
      </c>
      <c r="L40" s="16">
        <f t="shared" si="1"/>
        <v>0.13937502401886268</v>
      </c>
      <c r="M40" s="21">
        <f t="shared" si="3"/>
        <v>48853228</v>
      </c>
      <c r="N40" s="21">
        <f t="shared" si="4"/>
        <v>27763723.24</v>
      </c>
    </row>
    <row r="41" spans="2:14" ht="19.5" customHeight="1">
      <c r="B41" s="7" t="s">
        <v>29</v>
      </c>
      <c r="C41" s="10">
        <v>29605317</v>
      </c>
      <c r="D41" s="10">
        <v>29605317</v>
      </c>
      <c r="E41" s="25">
        <v>29605317</v>
      </c>
      <c r="F41" s="30">
        <v>25466848.32</v>
      </c>
      <c r="G41" s="10">
        <v>6642293</v>
      </c>
      <c r="H41" s="10">
        <v>6624230.270000004</v>
      </c>
      <c r="I41" s="10">
        <v>6247715.700000002</v>
      </c>
      <c r="J41" s="16">
        <f t="shared" si="2"/>
        <v>0.22436148885012783</v>
      </c>
      <c r="K41" s="16">
        <f t="shared" si="0"/>
        <v>0.22375137107972884</v>
      </c>
      <c r="L41" s="16">
        <f t="shared" si="1"/>
        <v>0.2110335687336164</v>
      </c>
      <c r="M41" s="21">
        <f t="shared" si="3"/>
        <v>22963024</v>
      </c>
      <c r="N41" s="21">
        <f t="shared" si="4"/>
        <v>4138468.6799999997</v>
      </c>
    </row>
    <row r="42" spans="2:14" ht="19.5" customHeight="1">
      <c r="B42" s="7" t="s">
        <v>30</v>
      </c>
      <c r="C42" s="10">
        <v>41197184</v>
      </c>
      <c r="D42" s="10">
        <v>41197184</v>
      </c>
      <c r="E42" s="25">
        <v>41197184</v>
      </c>
      <c r="F42" s="30">
        <v>32178180.06</v>
      </c>
      <c r="G42" s="10">
        <v>8097802</v>
      </c>
      <c r="H42" s="10">
        <v>8091493.9</v>
      </c>
      <c r="I42" s="10">
        <v>7845952.46</v>
      </c>
      <c r="J42" s="16">
        <f t="shared" si="2"/>
        <v>0.1965620271521471</v>
      </c>
      <c r="K42" s="16">
        <f t="shared" si="0"/>
        <v>0.19640890746318973</v>
      </c>
      <c r="L42" s="16">
        <f t="shared" si="1"/>
        <v>0.19044875640043746</v>
      </c>
      <c r="M42" s="21">
        <f t="shared" si="3"/>
        <v>33099382</v>
      </c>
      <c r="N42" s="21">
        <f t="shared" si="4"/>
        <v>9019003.940000001</v>
      </c>
    </row>
    <row r="43" spans="2:14" ht="19.5" customHeight="1">
      <c r="B43" s="7" t="s">
        <v>31</v>
      </c>
      <c r="C43" s="10">
        <v>39941826</v>
      </c>
      <c r="D43" s="10">
        <v>39941826</v>
      </c>
      <c r="E43" s="25">
        <v>39941826</v>
      </c>
      <c r="F43" s="30">
        <v>35003855.31</v>
      </c>
      <c r="G43" s="10">
        <v>7608523</v>
      </c>
      <c r="H43" s="10">
        <v>7305107.659999998</v>
      </c>
      <c r="I43" s="10">
        <v>7300104.339999998</v>
      </c>
      <c r="J43" s="16">
        <f t="shared" si="2"/>
        <v>0.1904901142977289</v>
      </c>
      <c r="K43" s="16">
        <f t="shared" si="0"/>
        <v>0.18289368292776595</v>
      </c>
      <c r="L43" s="16">
        <f t="shared" si="1"/>
        <v>0.18276841774835226</v>
      </c>
      <c r="M43" s="21">
        <f t="shared" si="3"/>
        <v>32333303</v>
      </c>
      <c r="N43" s="21">
        <f t="shared" si="4"/>
        <v>4937970.689999998</v>
      </c>
    </row>
    <row r="44" spans="2:14" ht="19.5" customHeight="1">
      <c r="B44" s="7" t="s">
        <v>32</v>
      </c>
      <c r="C44" s="10">
        <v>26010080</v>
      </c>
      <c r="D44" s="10">
        <v>26010080</v>
      </c>
      <c r="E44" s="25">
        <v>26010080</v>
      </c>
      <c r="F44" s="30">
        <v>18472148.04</v>
      </c>
      <c r="G44" s="10">
        <v>4245553</v>
      </c>
      <c r="H44" s="10">
        <v>4104784.830000001</v>
      </c>
      <c r="I44" s="10">
        <v>3690148.3700000006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19.5" customHeight="1">
      <c r="B45" s="7" t="s">
        <v>33</v>
      </c>
      <c r="C45" s="10">
        <v>24494349</v>
      </c>
      <c r="D45" s="10">
        <v>24494349</v>
      </c>
      <c r="E45" s="25">
        <v>24494349</v>
      </c>
      <c r="F45" s="30">
        <v>7609613.29</v>
      </c>
      <c r="G45" s="10">
        <v>6128702</v>
      </c>
      <c r="H45" s="10">
        <v>5583326.779999999</v>
      </c>
      <c r="I45" s="10">
        <v>5412069.38</v>
      </c>
      <c r="J45" s="16">
        <f t="shared" si="2"/>
        <v>0.25020881346958845</v>
      </c>
      <c r="K45" s="16">
        <f t="shared" si="0"/>
        <v>0.22794346483754271</v>
      </c>
      <c r="L45" s="16">
        <f t="shared" si="1"/>
        <v>0.22095175421890167</v>
      </c>
      <c r="M45" s="21">
        <f t="shared" si="3"/>
        <v>18365647</v>
      </c>
      <c r="N45" s="21">
        <f t="shared" si="4"/>
        <v>16884735.71</v>
      </c>
    </row>
    <row r="46" spans="2:14" ht="19.5" customHeight="1">
      <c r="B46" s="7" t="s">
        <v>34</v>
      </c>
      <c r="C46" s="10">
        <v>61725921</v>
      </c>
      <c r="D46" s="10">
        <v>61725921</v>
      </c>
      <c r="E46" s="25">
        <v>61725921</v>
      </c>
      <c r="F46" s="30">
        <v>49065198.86</v>
      </c>
      <c r="G46" s="10">
        <v>11986267</v>
      </c>
      <c r="H46" s="10">
        <v>11902370.919999998</v>
      </c>
      <c r="I46" s="10">
        <v>10972934.269999998</v>
      </c>
      <c r="J46" s="16">
        <f t="shared" si="2"/>
        <v>0.19418530830831993</v>
      </c>
      <c r="K46" s="16">
        <f t="shared" si="0"/>
        <v>0.1928261373370192</v>
      </c>
      <c r="L46" s="16">
        <f t="shared" si="1"/>
        <v>0.1777686601063433</v>
      </c>
      <c r="M46" s="21">
        <f t="shared" si="3"/>
        <v>49739654</v>
      </c>
      <c r="N46" s="21">
        <f t="shared" si="4"/>
        <v>12660722.14</v>
      </c>
    </row>
    <row r="47" spans="2:14" ht="19.5" customHeight="1">
      <c r="B47" s="7" t="s">
        <v>35</v>
      </c>
      <c r="C47" s="10">
        <v>92780786</v>
      </c>
      <c r="D47" s="10">
        <v>92780786</v>
      </c>
      <c r="E47" s="25">
        <v>84952310</v>
      </c>
      <c r="F47" s="30">
        <v>61101970.63</v>
      </c>
      <c r="G47" s="10">
        <v>10924886</v>
      </c>
      <c r="H47" s="10">
        <v>10541269.99</v>
      </c>
      <c r="I47" s="10">
        <v>6809867.429999999</v>
      </c>
      <c r="J47" s="16">
        <f t="shared" si="2"/>
        <v>0.12860022287798883</v>
      </c>
      <c r="K47" s="16">
        <f t="shared" si="0"/>
        <v>0.12408455979596082</v>
      </c>
      <c r="L47" s="16">
        <f t="shared" si="1"/>
        <v>0.08016106248317437</v>
      </c>
      <c r="M47" s="21">
        <f t="shared" si="3"/>
        <v>74027424</v>
      </c>
      <c r="N47" s="21">
        <f t="shared" si="4"/>
        <v>23850339.369999997</v>
      </c>
    </row>
    <row r="48" spans="2:14" ht="19.5" customHeight="1">
      <c r="B48" s="8" t="s">
        <v>36</v>
      </c>
      <c r="C48" s="11">
        <v>445814400</v>
      </c>
      <c r="D48" s="11">
        <v>445814400</v>
      </c>
      <c r="E48" s="26">
        <v>356336968</v>
      </c>
      <c r="F48" s="31">
        <v>75395322.57</v>
      </c>
      <c r="G48" s="11">
        <v>64434659</v>
      </c>
      <c r="H48" s="11">
        <v>43698056.45</v>
      </c>
      <c r="I48" s="11">
        <v>38227467.22</v>
      </c>
      <c r="J48" s="19">
        <f t="shared" si="2"/>
        <v>0.18082507510138549</v>
      </c>
      <c r="K48" s="19">
        <f t="shared" si="0"/>
        <v>0.12263127425499114</v>
      </c>
      <c r="L48" s="17">
        <f t="shared" si="1"/>
        <v>0.10727898212346017</v>
      </c>
      <c r="M48" s="22">
        <f t="shared" si="3"/>
        <v>291902309</v>
      </c>
      <c r="N48" s="22">
        <f t="shared" si="4"/>
        <v>280941645.43</v>
      </c>
    </row>
    <row r="49" spans="2:14" ht="23.25" customHeight="1">
      <c r="B49" s="13" t="s">
        <v>39</v>
      </c>
      <c r="C49" s="13">
        <f>SUM(C14:C48)</f>
        <v>3546767974</v>
      </c>
      <c r="D49" s="13">
        <f aca="true" t="shared" si="5" ref="D49:I49">SUM(D14:D48)</f>
        <v>3546767974</v>
      </c>
      <c r="E49" s="27">
        <f t="shared" si="5"/>
        <v>3206759448</v>
      </c>
      <c r="F49" s="27">
        <f t="shared" si="5"/>
        <v>1232396856.0299997</v>
      </c>
      <c r="G49" s="13">
        <f t="shared" si="5"/>
        <v>501326911</v>
      </c>
      <c r="H49" s="13">
        <f t="shared" si="5"/>
        <v>411590748.63999987</v>
      </c>
      <c r="I49" s="13">
        <f t="shared" si="5"/>
        <v>385724778.15999985</v>
      </c>
      <c r="J49" s="18">
        <f t="shared" si="2"/>
        <v>0.15633443017145202</v>
      </c>
      <c r="K49" s="18">
        <f t="shared" si="0"/>
        <v>0.12835098962496294</v>
      </c>
      <c r="L49" s="18">
        <f t="shared" si="1"/>
        <v>0.12028491204744705</v>
      </c>
      <c r="M49" s="23">
        <f>SUM(M14:M48)</f>
        <v>2666657212</v>
      </c>
      <c r="N49" s="23">
        <f t="shared" si="4"/>
        <v>1974362591.9700003</v>
      </c>
    </row>
    <row r="51" ht="15">
      <c r="B51" s="14" t="s">
        <v>59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40168098</v>
      </c>
      <c r="D14" s="9">
        <v>40168098</v>
      </c>
      <c r="E14" s="24">
        <v>40168098</v>
      </c>
      <c r="F14" s="24">
        <v>4812182.53</v>
      </c>
      <c r="G14" s="9">
        <v>4335058</v>
      </c>
      <c r="H14" s="9">
        <v>2309546.13</v>
      </c>
      <c r="I14" s="9">
        <v>2130689.49</v>
      </c>
      <c r="J14" s="15">
        <f>IF(ISERROR(+G14/E14)=TRUE,0,++G14/E14)</f>
        <v>0.10792290936952006</v>
      </c>
      <c r="K14" s="15">
        <f aca="true" t="shared" si="0" ref="K14:K49">IF(ISERROR(+H14/E14)=TRUE,0,++H14/E14)</f>
        <v>0.057497024877802276</v>
      </c>
      <c r="L14" s="15">
        <f aca="true" t="shared" si="1" ref="L14:L49">IF(ISERROR(+I14/E14)=TRUE,0,++I14/E14)</f>
        <v>0.053044321142614224</v>
      </c>
      <c r="M14" s="20">
        <f>IF(ISERROR(+E14-G14)=TRUE,0,++E14-G14)</f>
        <v>35833040</v>
      </c>
      <c r="N14" s="20">
        <f>IF(ISERROR(+E14-F14)=TRUE,0,++E14-F14)</f>
        <v>35355915.47</v>
      </c>
    </row>
    <row r="15" spans="2:14" ht="19.5" customHeight="1">
      <c r="B15" s="7" t="s">
        <v>4</v>
      </c>
      <c r="C15" s="10">
        <v>1347647</v>
      </c>
      <c r="D15" s="10">
        <v>2705323</v>
      </c>
      <c r="E15" s="25">
        <v>1347647</v>
      </c>
      <c r="F15" s="30">
        <v>339275.05</v>
      </c>
      <c r="G15" s="10">
        <v>112580</v>
      </c>
      <c r="H15" s="10">
        <v>50040.88</v>
      </c>
      <c r="I15" s="10">
        <v>50040.88</v>
      </c>
      <c r="J15" s="16">
        <f aca="true" t="shared" si="2" ref="J15:J49">IF(ISERROR(+G15/E15)=TRUE,0,++G15/E15)</f>
        <v>0.08353819657521591</v>
      </c>
      <c r="K15" s="16">
        <f t="shared" si="0"/>
        <v>0.03713203828599032</v>
      </c>
      <c r="L15" s="16">
        <f t="shared" si="1"/>
        <v>0.03713203828599032</v>
      </c>
      <c r="M15" s="21">
        <f aca="true" t="shared" si="3" ref="M15:M48">IF(ISERROR(+E15-G15)=TRUE,0,++E15-G15)</f>
        <v>1235067</v>
      </c>
      <c r="N15" s="21">
        <f aca="true" t="shared" si="4" ref="N15:N49">IF(ISERROR(+E15-F15)=TRUE,0,++E15-F15)</f>
        <v>1008371.95</v>
      </c>
    </row>
    <row r="16" spans="2:14" ht="19.5" customHeight="1">
      <c r="B16" s="7" t="s">
        <v>54</v>
      </c>
      <c r="C16" s="10">
        <v>7235866</v>
      </c>
      <c r="D16" s="10">
        <v>7730066</v>
      </c>
      <c r="E16" s="25">
        <v>7235866</v>
      </c>
      <c r="F16" s="30">
        <v>3649776.95</v>
      </c>
      <c r="G16" s="10">
        <v>887260</v>
      </c>
      <c r="H16" s="10">
        <v>774041.8400000001</v>
      </c>
      <c r="I16" s="10">
        <v>530869.6100000001</v>
      </c>
      <c r="J16" s="16">
        <f t="shared" si="2"/>
        <v>0.12261973895038963</v>
      </c>
      <c r="K16" s="16">
        <f t="shared" si="0"/>
        <v>0.10697293730978435</v>
      </c>
      <c r="L16" s="16">
        <f t="shared" si="1"/>
        <v>0.07336642359048663</v>
      </c>
      <c r="M16" s="21">
        <f t="shared" si="3"/>
        <v>6348606</v>
      </c>
      <c r="N16" s="21">
        <f t="shared" si="4"/>
        <v>3586089.05</v>
      </c>
    </row>
    <row r="17" spans="2:14" ht="19.5" customHeight="1">
      <c r="B17" s="7" t="s">
        <v>5</v>
      </c>
      <c r="C17" s="10">
        <v>21949285</v>
      </c>
      <c r="D17" s="10">
        <v>23049969</v>
      </c>
      <c r="E17" s="25">
        <v>21949285</v>
      </c>
      <c r="F17" s="30">
        <v>4667266.64</v>
      </c>
      <c r="G17" s="10">
        <v>1786754</v>
      </c>
      <c r="H17" s="10">
        <v>1271677.61</v>
      </c>
      <c r="I17" s="10">
        <v>994047.95</v>
      </c>
      <c r="J17" s="16">
        <f t="shared" si="2"/>
        <v>0.08140374504226447</v>
      </c>
      <c r="K17" s="16">
        <f t="shared" si="0"/>
        <v>0.05793708587774044</v>
      </c>
      <c r="L17" s="16">
        <f t="shared" si="1"/>
        <v>0.04528839777696631</v>
      </c>
      <c r="M17" s="21">
        <f t="shared" si="3"/>
        <v>20162531</v>
      </c>
      <c r="N17" s="21">
        <f t="shared" si="4"/>
        <v>17282018.36</v>
      </c>
    </row>
    <row r="18" spans="2:14" ht="19.5" customHeight="1">
      <c r="B18" s="7" t="s">
        <v>6</v>
      </c>
      <c r="C18" s="10">
        <v>3165844</v>
      </c>
      <c r="D18" s="10">
        <v>4455591</v>
      </c>
      <c r="E18" s="25">
        <v>3165844</v>
      </c>
      <c r="F18" s="30">
        <v>430848</v>
      </c>
      <c r="G18" s="10">
        <v>429321</v>
      </c>
      <c r="H18" s="10">
        <v>410217.64</v>
      </c>
      <c r="I18" s="10">
        <v>410217.64</v>
      </c>
      <c r="J18" s="16">
        <f t="shared" si="2"/>
        <v>0.1356102827555622</v>
      </c>
      <c r="K18" s="16">
        <f t="shared" si="0"/>
        <v>0.12957607513193956</v>
      </c>
      <c r="L18" s="16">
        <f t="shared" si="1"/>
        <v>0.12957607513193956</v>
      </c>
      <c r="M18" s="21">
        <f t="shared" si="3"/>
        <v>2736523</v>
      </c>
      <c r="N18" s="21">
        <f t="shared" si="4"/>
        <v>2734996</v>
      </c>
    </row>
    <row r="19" spans="2:14" ht="19.5" customHeight="1">
      <c r="B19" s="7" t="s">
        <v>7</v>
      </c>
      <c r="C19" s="10">
        <v>26570000</v>
      </c>
      <c r="D19" s="10">
        <v>27631944</v>
      </c>
      <c r="E19" s="25">
        <v>26570000</v>
      </c>
      <c r="F19" s="30">
        <v>16243917.7</v>
      </c>
      <c r="G19" s="10">
        <v>3218462</v>
      </c>
      <c r="H19" s="10">
        <v>2245640.25</v>
      </c>
      <c r="I19" s="10">
        <v>1992641.44</v>
      </c>
      <c r="J19" s="16">
        <f t="shared" si="2"/>
        <v>0.1211314264207753</v>
      </c>
      <c r="K19" s="16">
        <f t="shared" si="0"/>
        <v>0.08451788671433948</v>
      </c>
      <c r="L19" s="16">
        <f t="shared" si="1"/>
        <v>0.07499591418893489</v>
      </c>
      <c r="M19" s="21">
        <f t="shared" si="3"/>
        <v>23351538</v>
      </c>
      <c r="N19" s="21">
        <f t="shared" si="4"/>
        <v>10326082.3</v>
      </c>
    </row>
    <row r="20" spans="2:14" ht="19.5" customHeight="1">
      <c r="B20" s="7" t="s">
        <v>8</v>
      </c>
      <c r="C20" s="10">
        <v>18732517</v>
      </c>
      <c r="D20" s="10">
        <v>20096458</v>
      </c>
      <c r="E20" s="25">
        <v>18732517</v>
      </c>
      <c r="F20" s="30">
        <v>7323721.28</v>
      </c>
      <c r="G20" s="10">
        <v>2635144</v>
      </c>
      <c r="H20" s="10">
        <v>1527689.97</v>
      </c>
      <c r="I20" s="10">
        <v>1467804.08</v>
      </c>
      <c r="J20" s="16">
        <f t="shared" si="2"/>
        <v>0.14067217982506036</v>
      </c>
      <c r="K20" s="16">
        <f t="shared" si="0"/>
        <v>0.08155284044317163</v>
      </c>
      <c r="L20" s="16">
        <f t="shared" si="1"/>
        <v>0.07835594543968652</v>
      </c>
      <c r="M20" s="21">
        <f t="shared" si="3"/>
        <v>16097373</v>
      </c>
      <c r="N20" s="21">
        <f t="shared" si="4"/>
        <v>11408795.719999999</v>
      </c>
    </row>
    <row r="21" spans="2:14" ht="19.5" customHeight="1">
      <c r="B21" s="7" t="s">
        <v>9</v>
      </c>
      <c r="C21" s="10">
        <v>6559174</v>
      </c>
      <c r="D21" s="10">
        <v>7261824</v>
      </c>
      <c r="E21" s="25">
        <v>6559174</v>
      </c>
      <c r="F21" s="30">
        <v>379602.9</v>
      </c>
      <c r="G21" s="10">
        <v>213908</v>
      </c>
      <c r="H21" s="10">
        <v>172701</v>
      </c>
      <c r="I21" s="10">
        <v>138406</v>
      </c>
      <c r="J21" s="16">
        <f t="shared" si="2"/>
        <v>0.03261203316149259</v>
      </c>
      <c r="K21" s="16">
        <f t="shared" si="0"/>
        <v>0.026329687244156047</v>
      </c>
      <c r="L21" s="16">
        <f t="shared" si="1"/>
        <v>0.02110113255114135</v>
      </c>
      <c r="M21" s="21">
        <f t="shared" si="3"/>
        <v>6345266</v>
      </c>
      <c r="N21" s="21">
        <f t="shared" si="4"/>
        <v>6179571.1</v>
      </c>
    </row>
    <row r="22" spans="2:14" ht="19.5" customHeight="1">
      <c r="B22" s="7" t="s">
        <v>10</v>
      </c>
      <c r="C22" s="10">
        <v>16000000</v>
      </c>
      <c r="D22" s="10">
        <v>20155925</v>
      </c>
      <c r="E22" s="25">
        <v>16000000</v>
      </c>
      <c r="F22" s="30">
        <v>2058200.41</v>
      </c>
      <c r="G22" s="10">
        <v>1807370</v>
      </c>
      <c r="H22" s="10">
        <v>545196.75</v>
      </c>
      <c r="I22" s="10">
        <v>414889.98</v>
      </c>
      <c r="J22" s="16">
        <f t="shared" si="2"/>
        <v>0.112960625</v>
      </c>
      <c r="K22" s="16">
        <f t="shared" si="0"/>
        <v>0.034074796875</v>
      </c>
      <c r="L22" s="16">
        <f t="shared" si="1"/>
        <v>0.02593062375</v>
      </c>
      <c r="M22" s="21">
        <f t="shared" si="3"/>
        <v>14192630</v>
      </c>
      <c r="N22" s="21">
        <f t="shared" si="4"/>
        <v>13941799.59</v>
      </c>
    </row>
    <row r="23" spans="2:14" ht="19.5" customHeight="1">
      <c r="B23" s="7" t="s">
        <v>11</v>
      </c>
      <c r="C23" s="10">
        <v>4202942</v>
      </c>
      <c r="D23" s="10">
        <v>5678924</v>
      </c>
      <c r="E23" s="25">
        <v>5102942</v>
      </c>
      <c r="F23" s="30">
        <v>695834.44</v>
      </c>
      <c r="G23" s="10">
        <v>295119</v>
      </c>
      <c r="H23" s="10">
        <v>222395.13</v>
      </c>
      <c r="I23" s="10">
        <v>222395.13</v>
      </c>
      <c r="J23" s="16">
        <f t="shared" si="2"/>
        <v>0.057833108822322496</v>
      </c>
      <c r="K23" s="16">
        <f t="shared" si="0"/>
        <v>0.043581747548766966</v>
      </c>
      <c r="L23" s="16">
        <f t="shared" si="1"/>
        <v>0.043581747548766966</v>
      </c>
      <c r="M23" s="21">
        <f t="shared" si="3"/>
        <v>4807823</v>
      </c>
      <c r="N23" s="21">
        <f t="shared" si="4"/>
        <v>4407107.5600000005</v>
      </c>
    </row>
    <row r="24" spans="2:14" ht="19.5" customHeight="1">
      <c r="B24" s="7" t="s">
        <v>12</v>
      </c>
      <c r="C24" s="10">
        <v>6750900</v>
      </c>
      <c r="D24" s="10">
        <v>7342872</v>
      </c>
      <c r="E24" s="25">
        <v>6750900</v>
      </c>
      <c r="F24" s="30">
        <v>625063.75</v>
      </c>
      <c r="G24" s="10">
        <v>561151</v>
      </c>
      <c r="H24" s="10">
        <v>181957.23</v>
      </c>
      <c r="I24" s="10">
        <v>154425.69</v>
      </c>
      <c r="J24" s="16">
        <f t="shared" si="2"/>
        <v>0.08312239849501547</v>
      </c>
      <c r="K24" s="16">
        <f t="shared" si="0"/>
        <v>0.02695303292894281</v>
      </c>
      <c r="L24" s="16">
        <f t="shared" si="1"/>
        <v>0.022874830022663644</v>
      </c>
      <c r="M24" s="21">
        <f t="shared" si="3"/>
        <v>6189749</v>
      </c>
      <c r="N24" s="21">
        <f t="shared" si="4"/>
        <v>6125836.25</v>
      </c>
    </row>
    <row r="25" spans="2:14" ht="19.5" customHeight="1">
      <c r="B25" s="7" t="s">
        <v>13</v>
      </c>
      <c r="C25" s="10">
        <v>23908222</v>
      </c>
      <c r="D25" s="10">
        <v>25957740</v>
      </c>
      <c r="E25" s="25">
        <v>21908222</v>
      </c>
      <c r="F25" s="30">
        <v>5217419.29</v>
      </c>
      <c r="G25" s="10">
        <v>4329575</v>
      </c>
      <c r="H25" s="10">
        <v>3200585.459999999</v>
      </c>
      <c r="I25" s="10">
        <v>2125018.54</v>
      </c>
      <c r="J25" s="16">
        <f t="shared" si="2"/>
        <v>0.19762329412217933</v>
      </c>
      <c r="K25" s="16">
        <f t="shared" si="0"/>
        <v>0.14609060744409103</v>
      </c>
      <c r="L25" s="16">
        <f t="shared" si="1"/>
        <v>0.09699639432172999</v>
      </c>
      <c r="M25" s="21">
        <f t="shared" si="3"/>
        <v>17578647</v>
      </c>
      <c r="N25" s="21">
        <f t="shared" si="4"/>
        <v>16690802.71</v>
      </c>
    </row>
    <row r="26" spans="2:14" ht="19.5" customHeight="1">
      <c r="B26" s="7" t="s">
        <v>14</v>
      </c>
      <c r="C26" s="10">
        <v>4064708</v>
      </c>
      <c r="D26" s="10">
        <v>5047829</v>
      </c>
      <c r="E26" s="25">
        <v>4064708</v>
      </c>
      <c r="F26" s="30">
        <v>286557.81</v>
      </c>
      <c r="G26" s="10">
        <v>82050</v>
      </c>
      <c r="H26" s="10">
        <v>44935.020000000004</v>
      </c>
      <c r="I26" s="10">
        <v>31856.02</v>
      </c>
      <c r="J26" s="16">
        <f t="shared" si="2"/>
        <v>0.020185951856812347</v>
      </c>
      <c r="K26" s="16">
        <f t="shared" si="0"/>
        <v>0.011054919566177941</v>
      </c>
      <c r="L26" s="16">
        <f t="shared" si="1"/>
        <v>0.007837222255571617</v>
      </c>
      <c r="M26" s="21">
        <f t="shared" si="3"/>
        <v>3982658</v>
      </c>
      <c r="N26" s="21">
        <f t="shared" si="4"/>
        <v>3778150.19</v>
      </c>
    </row>
    <row r="27" spans="2:14" ht="19.5" customHeight="1">
      <c r="B27" s="7" t="s">
        <v>15</v>
      </c>
      <c r="C27" s="10">
        <v>11627400</v>
      </c>
      <c r="D27" s="10">
        <v>13829429</v>
      </c>
      <c r="E27" s="25">
        <v>11627400</v>
      </c>
      <c r="F27" s="30">
        <v>7318533.88</v>
      </c>
      <c r="G27" s="10">
        <v>1186927</v>
      </c>
      <c r="H27" s="10">
        <v>1134550</v>
      </c>
      <c r="I27" s="10">
        <v>1134550</v>
      </c>
      <c r="J27" s="16">
        <f t="shared" si="2"/>
        <v>0.10208017269552952</v>
      </c>
      <c r="K27" s="16">
        <f t="shared" si="0"/>
        <v>0.09757555429416723</v>
      </c>
      <c r="L27" s="16">
        <f t="shared" si="1"/>
        <v>0.09757555429416723</v>
      </c>
      <c r="M27" s="21">
        <f t="shared" si="3"/>
        <v>10440473</v>
      </c>
      <c r="N27" s="21">
        <f t="shared" si="4"/>
        <v>4308866.12</v>
      </c>
    </row>
    <row r="28" spans="2:14" ht="19.5" customHeight="1">
      <c r="B28" s="7" t="s">
        <v>16</v>
      </c>
      <c r="C28" s="10">
        <v>6246148</v>
      </c>
      <c r="D28" s="10">
        <v>8016873</v>
      </c>
      <c r="E28" s="25">
        <v>6246148</v>
      </c>
      <c r="F28" s="30">
        <v>2411710.26</v>
      </c>
      <c r="G28" s="10">
        <v>503975</v>
      </c>
      <c r="H28" s="10">
        <v>292111.45</v>
      </c>
      <c r="I28" s="10">
        <v>77436.45</v>
      </c>
      <c r="J28" s="16">
        <f t="shared" si="2"/>
        <v>0.08068572822802149</v>
      </c>
      <c r="K28" s="16">
        <f t="shared" si="0"/>
        <v>0.046766655224948245</v>
      </c>
      <c r="L28" s="16">
        <f t="shared" si="1"/>
        <v>0.012397472810442532</v>
      </c>
      <c r="M28" s="21">
        <f t="shared" si="3"/>
        <v>5742173</v>
      </c>
      <c r="N28" s="21">
        <f t="shared" si="4"/>
        <v>3834437.74</v>
      </c>
    </row>
    <row r="29" spans="2:14" ht="19.5" customHeight="1">
      <c r="B29" s="7" t="s">
        <v>17</v>
      </c>
      <c r="C29" s="10">
        <v>45163052</v>
      </c>
      <c r="D29" s="10">
        <v>50281522</v>
      </c>
      <c r="E29" s="25">
        <v>45163052</v>
      </c>
      <c r="F29" s="30">
        <v>7749742.04</v>
      </c>
      <c r="G29" s="10">
        <v>6500853</v>
      </c>
      <c r="H29" s="10">
        <v>1676944.02</v>
      </c>
      <c r="I29" s="10">
        <v>580716.6400000001</v>
      </c>
      <c r="J29" s="16">
        <f t="shared" si="2"/>
        <v>0.14394184431999857</v>
      </c>
      <c r="K29" s="16">
        <f t="shared" si="0"/>
        <v>0.03713088344870936</v>
      </c>
      <c r="L29" s="16">
        <f t="shared" si="1"/>
        <v>0.01285822401904991</v>
      </c>
      <c r="M29" s="21">
        <f t="shared" si="3"/>
        <v>38662199</v>
      </c>
      <c r="N29" s="21">
        <f t="shared" si="4"/>
        <v>37413309.96</v>
      </c>
    </row>
    <row r="30" spans="2:14" ht="19.5" customHeight="1">
      <c r="B30" s="7" t="s">
        <v>18</v>
      </c>
      <c r="C30" s="10">
        <v>18523292</v>
      </c>
      <c r="D30" s="10">
        <v>19012654</v>
      </c>
      <c r="E30" s="25">
        <v>18523292</v>
      </c>
      <c r="F30" s="30">
        <v>2055946.74</v>
      </c>
      <c r="G30" s="10">
        <v>2043619</v>
      </c>
      <c r="H30" s="10">
        <v>1276704.0299999998</v>
      </c>
      <c r="I30" s="10">
        <v>1079094.05</v>
      </c>
      <c r="J30" s="16">
        <f t="shared" si="2"/>
        <v>0.11032698723315489</v>
      </c>
      <c r="K30" s="16">
        <f t="shared" si="0"/>
        <v>0.06892425115362862</v>
      </c>
      <c r="L30" s="16">
        <f t="shared" si="1"/>
        <v>0.05825606215137137</v>
      </c>
      <c r="M30" s="21">
        <f t="shared" si="3"/>
        <v>16479673</v>
      </c>
      <c r="N30" s="21">
        <f t="shared" si="4"/>
        <v>16467345.26</v>
      </c>
    </row>
    <row r="31" spans="2:14" ht="19.5" customHeight="1">
      <c r="B31" s="7" t="s">
        <v>19</v>
      </c>
      <c r="C31" s="10">
        <v>8408257</v>
      </c>
      <c r="D31" s="10">
        <v>8777110</v>
      </c>
      <c r="E31" s="25">
        <v>8408257</v>
      </c>
      <c r="F31" s="30">
        <v>1375349.59</v>
      </c>
      <c r="G31" s="10">
        <v>820095</v>
      </c>
      <c r="H31" s="10">
        <v>632774.8799999999</v>
      </c>
      <c r="I31" s="10">
        <v>405149.65</v>
      </c>
      <c r="J31" s="16">
        <f t="shared" si="2"/>
        <v>0.09753448306825065</v>
      </c>
      <c r="K31" s="16">
        <f t="shared" si="0"/>
        <v>0.07525636763957143</v>
      </c>
      <c r="L31" s="16">
        <f t="shared" si="1"/>
        <v>0.04818473674151492</v>
      </c>
      <c r="M31" s="21">
        <f t="shared" si="3"/>
        <v>7588162</v>
      </c>
      <c r="N31" s="21">
        <f t="shared" si="4"/>
        <v>7032907.41</v>
      </c>
    </row>
    <row r="32" spans="2:14" ht="19.5" customHeight="1">
      <c r="B32" s="7" t="s">
        <v>20</v>
      </c>
      <c r="C32" s="10">
        <v>9559078</v>
      </c>
      <c r="D32" s="10">
        <v>10478986</v>
      </c>
      <c r="E32" s="25">
        <v>9559078</v>
      </c>
      <c r="F32" s="30">
        <v>1430152.85</v>
      </c>
      <c r="G32" s="10">
        <v>1252260</v>
      </c>
      <c r="H32" s="10">
        <v>975046.94</v>
      </c>
      <c r="I32" s="10">
        <v>348024.86</v>
      </c>
      <c r="J32" s="16">
        <f t="shared" si="2"/>
        <v>0.13100217405904627</v>
      </c>
      <c r="K32" s="16">
        <f t="shared" si="0"/>
        <v>0.1020021951907914</v>
      </c>
      <c r="L32" s="16">
        <f t="shared" si="1"/>
        <v>0.0364077853533573</v>
      </c>
      <c r="M32" s="21">
        <f t="shared" si="3"/>
        <v>8306818</v>
      </c>
      <c r="N32" s="21">
        <f t="shared" si="4"/>
        <v>8128925.15</v>
      </c>
    </row>
    <row r="33" spans="2:14" ht="19.5" customHeight="1">
      <c r="B33" s="7" t="s">
        <v>21</v>
      </c>
      <c r="C33" s="10">
        <v>3385086</v>
      </c>
      <c r="D33" s="10">
        <v>4094523</v>
      </c>
      <c r="E33" s="25">
        <v>3385086</v>
      </c>
      <c r="F33" s="30">
        <v>1562377</v>
      </c>
      <c r="G33" s="10">
        <v>129297</v>
      </c>
      <c r="H33" s="10">
        <v>129297.16</v>
      </c>
      <c r="I33" s="10">
        <v>129297.16</v>
      </c>
      <c r="J33" s="16">
        <f t="shared" si="2"/>
        <v>0.03819607537297428</v>
      </c>
      <c r="K33" s="16">
        <f t="shared" si="0"/>
        <v>0.03819612263912941</v>
      </c>
      <c r="L33" s="16">
        <f t="shared" si="1"/>
        <v>0.03819612263912941</v>
      </c>
      <c r="M33" s="21">
        <f t="shared" si="3"/>
        <v>3255789</v>
      </c>
      <c r="N33" s="21">
        <f t="shared" si="4"/>
        <v>1822709</v>
      </c>
    </row>
    <row r="34" spans="2:14" ht="19.5" customHeight="1">
      <c r="B34" s="7" t="s">
        <v>22</v>
      </c>
      <c r="C34" s="10">
        <v>3000000</v>
      </c>
      <c r="D34" s="10">
        <v>4181311</v>
      </c>
      <c r="E34" s="25">
        <v>3000000</v>
      </c>
      <c r="F34" s="30">
        <v>479058.3</v>
      </c>
      <c r="G34" s="10">
        <v>399727</v>
      </c>
      <c r="H34" s="10">
        <v>326221.19</v>
      </c>
      <c r="I34" s="10">
        <v>271451.1</v>
      </c>
      <c r="J34" s="16">
        <f t="shared" si="2"/>
        <v>0.13324233333333332</v>
      </c>
      <c r="K34" s="16">
        <f t="shared" si="0"/>
        <v>0.10874039666666667</v>
      </c>
      <c r="L34" s="16">
        <f t="shared" si="1"/>
        <v>0.09048369999999999</v>
      </c>
      <c r="M34" s="21">
        <f t="shared" si="3"/>
        <v>2600273</v>
      </c>
      <c r="N34" s="21">
        <f t="shared" si="4"/>
        <v>2520941.7</v>
      </c>
    </row>
    <row r="35" spans="2:14" ht="19.5" customHeight="1">
      <c r="B35" s="7" t="s">
        <v>23</v>
      </c>
      <c r="C35" s="10">
        <v>8426605</v>
      </c>
      <c r="D35" s="10">
        <v>8540676</v>
      </c>
      <c r="E35" s="25">
        <v>8426605</v>
      </c>
      <c r="F35" s="30">
        <v>3651165.32</v>
      </c>
      <c r="G35" s="10">
        <v>744554</v>
      </c>
      <c r="H35" s="10">
        <v>179001.26</v>
      </c>
      <c r="I35" s="10">
        <v>58341.009999999995</v>
      </c>
      <c r="J35" s="16">
        <f t="shared" si="2"/>
        <v>0.08835752951514875</v>
      </c>
      <c r="K35" s="16">
        <f t="shared" si="0"/>
        <v>0.021242393585554326</v>
      </c>
      <c r="L35" s="16">
        <f t="shared" si="1"/>
        <v>0.006923430017189603</v>
      </c>
      <c r="M35" s="21">
        <f t="shared" si="3"/>
        <v>7682051</v>
      </c>
      <c r="N35" s="21">
        <f t="shared" si="4"/>
        <v>4775439.68</v>
      </c>
    </row>
    <row r="36" spans="2:14" ht="19.5" customHeight="1">
      <c r="B36" s="7" t="s">
        <v>24</v>
      </c>
      <c r="C36" s="10">
        <v>5931765</v>
      </c>
      <c r="D36" s="10">
        <v>6223340</v>
      </c>
      <c r="E36" s="25">
        <v>5931765</v>
      </c>
      <c r="F36" s="30">
        <v>2518142.01</v>
      </c>
      <c r="G36" s="10">
        <v>357029</v>
      </c>
      <c r="H36" s="10">
        <v>334848.01</v>
      </c>
      <c r="I36" s="10">
        <v>292025.67</v>
      </c>
      <c r="J36" s="16">
        <f t="shared" si="2"/>
        <v>0.06018933656340061</v>
      </c>
      <c r="K36" s="16">
        <f t="shared" si="0"/>
        <v>0.05644997905345205</v>
      </c>
      <c r="L36" s="16">
        <f t="shared" si="1"/>
        <v>0.04923082252921348</v>
      </c>
      <c r="M36" s="21">
        <f t="shared" si="3"/>
        <v>5574736</v>
      </c>
      <c r="N36" s="21">
        <f t="shared" si="4"/>
        <v>3413622.99</v>
      </c>
    </row>
    <row r="37" spans="2:14" ht="19.5" customHeight="1">
      <c r="B37" s="7" t="s">
        <v>25</v>
      </c>
      <c r="C37" s="10">
        <v>2776591</v>
      </c>
      <c r="D37" s="10">
        <v>3078564</v>
      </c>
      <c r="E37" s="25">
        <v>2776591</v>
      </c>
      <c r="F37" s="30">
        <v>811326.74</v>
      </c>
      <c r="G37" s="10">
        <v>281989</v>
      </c>
      <c r="H37" s="10">
        <v>225281.40000000002</v>
      </c>
      <c r="I37" s="10">
        <v>178133.42</v>
      </c>
      <c r="J37" s="16">
        <f t="shared" si="2"/>
        <v>0.10155943025098042</v>
      </c>
      <c r="K37" s="16">
        <f t="shared" si="0"/>
        <v>0.08113596853119527</v>
      </c>
      <c r="L37" s="16">
        <f t="shared" si="1"/>
        <v>0.06415544097060029</v>
      </c>
      <c r="M37" s="21">
        <f t="shared" si="3"/>
        <v>2494602</v>
      </c>
      <c r="N37" s="21">
        <f t="shared" si="4"/>
        <v>1965264.26</v>
      </c>
    </row>
    <row r="38" spans="2:14" ht="19.5" customHeight="1">
      <c r="B38" s="7" t="s">
        <v>26</v>
      </c>
      <c r="C38" s="10">
        <v>2478658</v>
      </c>
      <c r="D38" s="10">
        <v>2774831</v>
      </c>
      <c r="E38" s="25">
        <v>2314597</v>
      </c>
      <c r="F38" s="30">
        <v>445775</v>
      </c>
      <c r="G38" s="10">
        <v>56640</v>
      </c>
      <c r="H38" s="10">
        <v>56639.509999999995</v>
      </c>
      <c r="I38" s="10">
        <v>51543.39</v>
      </c>
      <c r="J38" s="16">
        <f t="shared" si="2"/>
        <v>0.02447078260275979</v>
      </c>
      <c r="K38" s="16">
        <f t="shared" si="0"/>
        <v>0.02447057090283967</v>
      </c>
      <c r="L38" s="16">
        <f t="shared" si="1"/>
        <v>0.022268839888758173</v>
      </c>
      <c r="M38" s="21">
        <f t="shared" si="3"/>
        <v>2257957</v>
      </c>
      <c r="N38" s="21">
        <f t="shared" si="4"/>
        <v>1868822</v>
      </c>
    </row>
    <row r="39" spans="2:14" ht="19.5" customHeight="1">
      <c r="B39" s="7" t="s">
        <v>27</v>
      </c>
      <c r="C39" s="10">
        <v>2652582</v>
      </c>
      <c r="D39" s="10">
        <v>3055550</v>
      </c>
      <c r="E39" s="25">
        <v>2652582</v>
      </c>
      <c r="F39" s="30">
        <v>12828.12</v>
      </c>
      <c r="G39" s="10">
        <v>7828</v>
      </c>
      <c r="H39" s="10">
        <v>7828.12</v>
      </c>
      <c r="I39" s="10">
        <v>7828.12</v>
      </c>
      <c r="J39" s="16">
        <f t="shared" si="2"/>
        <v>0.002951086903251247</v>
      </c>
      <c r="K39" s="16">
        <f t="shared" si="0"/>
        <v>0.002951132142192023</v>
      </c>
      <c r="L39" s="16">
        <f t="shared" si="1"/>
        <v>0.002951132142192023</v>
      </c>
      <c r="M39" s="21">
        <f t="shared" si="3"/>
        <v>2644754</v>
      </c>
      <c r="N39" s="21">
        <f t="shared" si="4"/>
        <v>2639753.88</v>
      </c>
    </row>
    <row r="40" spans="2:14" ht="19.5" customHeight="1">
      <c r="B40" s="7" t="s">
        <v>28</v>
      </c>
      <c r="C40" s="10">
        <v>2561468</v>
      </c>
      <c r="D40" s="10">
        <v>2601213</v>
      </c>
      <c r="E40" s="25">
        <v>2561468</v>
      </c>
      <c r="F40" s="30">
        <v>573876.63</v>
      </c>
      <c r="G40" s="10">
        <v>318187</v>
      </c>
      <c r="H40" s="10">
        <v>192583.89</v>
      </c>
      <c r="I40" s="10">
        <v>192583.89</v>
      </c>
      <c r="J40" s="16">
        <f t="shared" si="2"/>
        <v>0.12422056414524796</v>
      </c>
      <c r="K40" s="16">
        <f t="shared" si="0"/>
        <v>0.07518496815107588</v>
      </c>
      <c r="L40" s="16">
        <f t="shared" si="1"/>
        <v>0.07518496815107588</v>
      </c>
      <c r="M40" s="21">
        <f t="shared" si="3"/>
        <v>2243281</v>
      </c>
      <c r="N40" s="21">
        <f t="shared" si="4"/>
        <v>1987591.37</v>
      </c>
    </row>
    <row r="41" spans="2:14" ht="19.5" customHeight="1">
      <c r="B41" s="7" t="s">
        <v>29</v>
      </c>
      <c r="C41" s="10">
        <v>2282828</v>
      </c>
      <c r="D41" s="10">
        <v>2504472</v>
      </c>
      <c r="E41" s="25">
        <v>2282828</v>
      </c>
      <c r="F41" s="30">
        <v>212000</v>
      </c>
      <c r="G41" s="10">
        <v>30000</v>
      </c>
      <c r="H41" s="10">
        <v>30000</v>
      </c>
      <c r="I41" s="10">
        <v>30000</v>
      </c>
      <c r="J41" s="16">
        <f t="shared" si="2"/>
        <v>0.013141594548516138</v>
      </c>
      <c r="K41" s="16">
        <f t="shared" si="0"/>
        <v>0.013141594548516138</v>
      </c>
      <c r="L41" s="16">
        <f t="shared" si="1"/>
        <v>0.013141594548516138</v>
      </c>
      <c r="M41" s="21">
        <f t="shared" si="3"/>
        <v>2252828</v>
      </c>
      <c r="N41" s="21">
        <f t="shared" si="4"/>
        <v>2070828</v>
      </c>
    </row>
    <row r="42" spans="2:14" ht="19.5" customHeight="1">
      <c r="B42" s="7" t="s">
        <v>30</v>
      </c>
      <c r="C42" s="10">
        <v>3349599</v>
      </c>
      <c r="D42" s="10">
        <v>3349599</v>
      </c>
      <c r="E42" s="25">
        <v>3349599</v>
      </c>
      <c r="F42" s="30">
        <v>1675130</v>
      </c>
      <c r="G42" s="10">
        <v>348212</v>
      </c>
      <c r="H42" s="10">
        <v>348213.01</v>
      </c>
      <c r="I42" s="10">
        <v>347288.01</v>
      </c>
      <c r="J42" s="16">
        <f t="shared" si="2"/>
        <v>0.10395632432419523</v>
      </c>
      <c r="K42" s="16">
        <f t="shared" si="0"/>
        <v>0.10395662585282597</v>
      </c>
      <c r="L42" s="16">
        <f t="shared" si="1"/>
        <v>0.1036804733939794</v>
      </c>
      <c r="M42" s="21">
        <f t="shared" si="3"/>
        <v>3001387</v>
      </c>
      <c r="N42" s="21">
        <f t="shared" si="4"/>
        <v>1674469</v>
      </c>
    </row>
    <row r="43" spans="2:14" ht="19.5" customHeight="1">
      <c r="B43" s="7" t="s">
        <v>31</v>
      </c>
      <c r="C43" s="10">
        <v>2992486</v>
      </c>
      <c r="D43" s="10">
        <v>3263882</v>
      </c>
      <c r="E43" s="25">
        <v>2992486</v>
      </c>
      <c r="F43" s="30">
        <v>413859.68</v>
      </c>
      <c r="G43" s="10">
        <v>50051</v>
      </c>
      <c r="H43" s="10">
        <v>47000</v>
      </c>
      <c r="I43" s="10">
        <v>47000</v>
      </c>
      <c r="J43" s="16">
        <f t="shared" si="2"/>
        <v>0.016725558615813072</v>
      </c>
      <c r="K43" s="16">
        <f t="shared" si="0"/>
        <v>0.015706004973791023</v>
      </c>
      <c r="L43" s="16">
        <f t="shared" si="1"/>
        <v>0.015706004973791023</v>
      </c>
      <c r="M43" s="21">
        <f t="shared" si="3"/>
        <v>2942435</v>
      </c>
      <c r="N43" s="21">
        <f t="shared" si="4"/>
        <v>2578626.32</v>
      </c>
    </row>
    <row r="44" spans="2:14" ht="19.5" customHeight="1">
      <c r="B44" s="7" t="s">
        <v>32</v>
      </c>
      <c r="C44" s="10">
        <v>5976690</v>
      </c>
      <c r="D44" s="10">
        <v>5976690</v>
      </c>
      <c r="E44" s="25">
        <v>5976690</v>
      </c>
      <c r="F44" s="30">
        <v>3486174.28</v>
      </c>
      <c r="G44" s="10">
        <v>680642</v>
      </c>
      <c r="H44" s="10">
        <v>619460.5500000003</v>
      </c>
      <c r="I44" s="10">
        <v>563409.26</v>
      </c>
      <c r="J44" s="16">
        <f t="shared" si="2"/>
        <v>0.11388276788657267</v>
      </c>
      <c r="K44" s="16">
        <f t="shared" si="0"/>
        <v>0.10364609005988269</v>
      </c>
      <c r="L44" s="16">
        <f t="shared" si="1"/>
        <v>0.09426777363390104</v>
      </c>
      <c r="M44" s="21">
        <f t="shared" si="3"/>
        <v>5296048</v>
      </c>
      <c r="N44" s="21">
        <f t="shared" si="4"/>
        <v>2490515.72</v>
      </c>
    </row>
    <row r="45" spans="2:14" ht="19.5" customHeight="1">
      <c r="B45" s="7" t="s">
        <v>33</v>
      </c>
      <c r="C45" s="10">
        <v>5597654</v>
      </c>
      <c r="D45" s="10">
        <v>6729870</v>
      </c>
      <c r="E45" s="25">
        <v>5597654</v>
      </c>
      <c r="F45" s="30">
        <v>379366.65</v>
      </c>
      <c r="G45" s="10">
        <v>270865</v>
      </c>
      <c r="H45" s="10">
        <v>225063.14</v>
      </c>
      <c r="I45" s="10">
        <v>218460.47</v>
      </c>
      <c r="J45" s="16">
        <f t="shared" si="2"/>
        <v>0.048389021543668115</v>
      </c>
      <c r="K45" s="16">
        <f t="shared" si="0"/>
        <v>0.04020669015984196</v>
      </c>
      <c r="L45" s="16">
        <f t="shared" si="1"/>
        <v>0.039027147801561156</v>
      </c>
      <c r="M45" s="21">
        <f t="shared" si="3"/>
        <v>5326789</v>
      </c>
      <c r="N45" s="21">
        <f t="shared" si="4"/>
        <v>5218287.35</v>
      </c>
    </row>
    <row r="46" spans="2:14" ht="19.5" customHeight="1">
      <c r="B46" s="7" t="s">
        <v>34</v>
      </c>
      <c r="C46" s="10">
        <v>3783213</v>
      </c>
      <c r="D46" s="10">
        <v>4309716</v>
      </c>
      <c r="E46" s="25">
        <v>3783213</v>
      </c>
      <c r="F46" s="30">
        <v>129166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3783213</v>
      </c>
      <c r="N46" s="21">
        <f t="shared" si="4"/>
        <v>3654047</v>
      </c>
    </row>
    <row r="47" spans="2:14" ht="19.5" customHeight="1">
      <c r="B47" s="7" t="s">
        <v>35</v>
      </c>
      <c r="C47" s="10">
        <v>60842</v>
      </c>
      <c r="D47" s="10">
        <v>3075895</v>
      </c>
      <c r="E47" s="25">
        <v>1510842</v>
      </c>
      <c r="F47" s="30">
        <v>882304.08</v>
      </c>
      <c r="G47" s="10">
        <v>652274</v>
      </c>
      <c r="H47" s="10">
        <v>224220.2</v>
      </c>
      <c r="I47" s="10">
        <v>174538.91999999998</v>
      </c>
      <c r="J47" s="16">
        <f t="shared" si="2"/>
        <v>0.43172879758439336</v>
      </c>
      <c r="K47" s="16">
        <f t="shared" si="0"/>
        <v>0.14840744432574685</v>
      </c>
      <c r="L47" s="16">
        <f t="shared" si="1"/>
        <v>0.11552427057230338</v>
      </c>
      <c r="M47" s="21">
        <f t="shared" si="3"/>
        <v>858568</v>
      </c>
      <c r="N47" s="21">
        <f t="shared" si="4"/>
        <v>628537.92</v>
      </c>
    </row>
    <row r="48" spans="2:14" ht="19.5" customHeight="1">
      <c r="B48" s="8" t="s">
        <v>36</v>
      </c>
      <c r="C48" s="11">
        <v>100000</v>
      </c>
      <c r="D48" s="11">
        <v>1164522</v>
      </c>
      <c r="E48" s="26">
        <v>100000</v>
      </c>
      <c r="F48" s="31">
        <v>193.43</v>
      </c>
      <c r="G48" s="11">
        <v>90</v>
      </c>
      <c r="H48" s="11">
        <v>89.78</v>
      </c>
      <c r="I48" s="11">
        <v>89.78</v>
      </c>
      <c r="J48" s="19">
        <f t="shared" si="2"/>
        <v>0.0009</v>
      </c>
      <c r="K48" s="19">
        <f t="shared" si="0"/>
        <v>0.0008978</v>
      </c>
      <c r="L48" s="17">
        <f t="shared" si="1"/>
        <v>0.0008978</v>
      </c>
      <c r="M48" s="22">
        <f t="shared" si="3"/>
        <v>99910</v>
      </c>
      <c r="N48" s="22">
        <f t="shared" si="4"/>
        <v>99806.57</v>
      </c>
    </row>
    <row r="49" spans="2:14" ht="23.25" customHeight="1">
      <c r="B49" s="13" t="s">
        <v>39</v>
      </c>
      <c r="C49" s="13">
        <f>SUM(C14:C48)</f>
        <v>335538497</v>
      </c>
      <c r="D49" s="13">
        <f aca="true" t="shared" si="5" ref="D49:I49">SUM(D14:D48)</f>
        <v>372603791</v>
      </c>
      <c r="E49" s="27">
        <f t="shared" si="5"/>
        <v>335724436</v>
      </c>
      <c r="F49" s="27">
        <f t="shared" si="5"/>
        <v>86303845.35</v>
      </c>
      <c r="G49" s="13">
        <f t="shared" si="5"/>
        <v>37328866</v>
      </c>
      <c r="H49" s="13">
        <f t="shared" si="5"/>
        <v>21890503.45000001</v>
      </c>
      <c r="I49" s="13">
        <f t="shared" si="5"/>
        <v>16850264.3</v>
      </c>
      <c r="J49" s="18">
        <f t="shared" si="2"/>
        <v>0.11118900502077245</v>
      </c>
      <c r="K49" s="18">
        <f t="shared" si="0"/>
        <v>0.06520378352798845</v>
      </c>
      <c r="L49" s="18">
        <f t="shared" si="1"/>
        <v>0.05019075912603514</v>
      </c>
      <c r="M49" s="23">
        <f>SUM(M14:M48)</f>
        <v>298395570</v>
      </c>
      <c r="N49" s="23">
        <f t="shared" si="4"/>
        <v>249420590.65</v>
      </c>
    </row>
    <row r="51" ht="15">
      <c r="B51" s="14" t="s">
        <v>59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1730516</v>
      </c>
      <c r="E14" s="35">
        <v>1730516</v>
      </c>
      <c r="F14" s="35">
        <v>58147.62</v>
      </c>
      <c r="G14" s="9">
        <v>58147</v>
      </c>
      <c r="H14" s="9">
        <v>54823.82</v>
      </c>
      <c r="I14" s="9">
        <v>54823.82</v>
      </c>
      <c r="J14" s="15">
        <f>IF(ISERROR(+G14/E14)=TRUE,0,++G14/E14)</f>
        <v>0.03360096063832984</v>
      </c>
      <c r="K14" s="15">
        <f aca="true" t="shared" si="0" ref="K14:K49">IF(ISERROR(+H14/E14)=TRUE,0,++H14/E14)</f>
        <v>0.031680620115618695</v>
      </c>
      <c r="L14" s="15">
        <f aca="true" t="shared" si="1" ref="L14:L49">IF(ISERROR(+I14/E14)=TRUE,0,++I14/E14)</f>
        <v>0.031680620115618695</v>
      </c>
      <c r="M14" s="20">
        <f>IF(ISERROR(+E14-G14)=TRUE,0,++E14-G14)</f>
        <v>1672369</v>
      </c>
      <c r="N14" s="20">
        <f>IF(ISERROR(+E14-F14)=TRUE,0,++E14-F14)</f>
        <v>1672368.38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273276</v>
      </c>
      <c r="E16" s="30">
        <v>273276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273276</v>
      </c>
      <c r="N16" s="21">
        <f t="shared" si="4"/>
        <v>273276</v>
      </c>
    </row>
    <row r="17" spans="2:14" ht="19.5" customHeight="1">
      <c r="B17" s="32" t="s">
        <v>5</v>
      </c>
      <c r="C17" s="36">
        <v>0</v>
      </c>
      <c r="D17" s="36">
        <v>150242</v>
      </c>
      <c r="E17" s="30">
        <v>150242</v>
      </c>
      <c r="F17" s="30">
        <v>10000</v>
      </c>
      <c r="G17" s="10">
        <v>10000</v>
      </c>
      <c r="H17" s="10">
        <v>5000</v>
      </c>
      <c r="I17" s="10">
        <v>0</v>
      </c>
      <c r="J17" s="16">
        <f t="shared" si="2"/>
        <v>0.06655928435457462</v>
      </c>
      <c r="K17" s="16">
        <f t="shared" si="0"/>
        <v>0.03327964217728731</v>
      </c>
      <c r="L17" s="16">
        <f t="shared" si="1"/>
        <v>0</v>
      </c>
      <c r="M17" s="21">
        <f t="shared" si="3"/>
        <v>140242</v>
      </c>
      <c r="N17" s="21">
        <f t="shared" si="4"/>
        <v>140242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2528299</v>
      </c>
      <c r="E19" s="30">
        <v>2528299</v>
      </c>
      <c r="F19" s="30">
        <v>1466288.55</v>
      </c>
      <c r="G19" s="10">
        <v>663340</v>
      </c>
      <c r="H19" s="10">
        <v>13738.83</v>
      </c>
      <c r="I19" s="10">
        <v>0</v>
      </c>
      <c r="J19" s="16">
        <f t="shared" si="2"/>
        <v>0.26236612046280916</v>
      </c>
      <c r="K19" s="16">
        <f t="shared" si="0"/>
        <v>0.005434021055262847</v>
      </c>
      <c r="L19" s="16">
        <f t="shared" si="1"/>
        <v>0</v>
      </c>
      <c r="M19" s="21">
        <f t="shared" si="3"/>
        <v>1864959</v>
      </c>
      <c r="N19" s="21">
        <f t="shared" si="4"/>
        <v>1062010.45</v>
      </c>
    </row>
    <row r="20" spans="2:14" ht="19.5" customHeight="1">
      <c r="B20" s="32" t="s">
        <v>8</v>
      </c>
      <c r="C20" s="36">
        <v>0</v>
      </c>
      <c r="D20" s="36">
        <v>63117</v>
      </c>
      <c r="E20" s="30">
        <v>63117</v>
      </c>
      <c r="F20" s="30">
        <v>61902.5</v>
      </c>
      <c r="G20" s="10">
        <v>55843</v>
      </c>
      <c r="H20" s="10">
        <v>23825</v>
      </c>
      <c r="I20" s="10">
        <v>21545</v>
      </c>
      <c r="J20" s="16">
        <f t="shared" si="2"/>
        <v>0.8847537113614399</v>
      </c>
      <c r="K20" s="16">
        <f t="shared" si="0"/>
        <v>0.3774735808102413</v>
      </c>
      <c r="L20" s="16">
        <f t="shared" si="1"/>
        <v>0.3413501909152843</v>
      </c>
      <c r="M20" s="21">
        <f t="shared" si="3"/>
        <v>7274</v>
      </c>
      <c r="N20" s="21">
        <f t="shared" si="4"/>
        <v>1214.5</v>
      </c>
    </row>
    <row r="21" spans="2:14" ht="19.5" customHeight="1">
      <c r="B21" s="32" t="s">
        <v>9</v>
      </c>
      <c r="C21" s="36">
        <v>0</v>
      </c>
      <c r="D21" s="36">
        <v>2291020</v>
      </c>
      <c r="E21" s="30">
        <v>2291020</v>
      </c>
      <c r="F21" s="30">
        <v>1071944.13</v>
      </c>
      <c r="G21" s="10">
        <v>9488</v>
      </c>
      <c r="H21" s="10">
        <v>0</v>
      </c>
      <c r="I21" s="10">
        <v>0</v>
      </c>
      <c r="J21" s="16">
        <f t="shared" si="2"/>
        <v>0.004141386805876859</v>
      </c>
      <c r="K21" s="16">
        <f t="shared" si="0"/>
        <v>0</v>
      </c>
      <c r="L21" s="16">
        <f t="shared" si="1"/>
        <v>0</v>
      </c>
      <c r="M21" s="21">
        <f t="shared" si="3"/>
        <v>2281532</v>
      </c>
      <c r="N21" s="21">
        <f t="shared" si="4"/>
        <v>1219075.87</v>
      </c>
    </row>
    <row r="22" spans="2:14" ht="19.5" customHeight="1">
      <c r="B22" s="32" t="s">
        <v>10</v>
      </c>
      <c r="C22" s="36">
        <v>0</v>
      </c>
      <c r="D22" s="36">
        <v>6600596</v>
      </c>
      <c r="E22" s="30">
        <v>6600596</v>
      </c>
      <c r="F22" s="30">
        <v>77613.82</v>
      </c>
      <c r="G22" s="10">
        <v>72795</v>
      </c>
      <c r="H22" s="10">
        <v>34821.85</v>
      </c>
      <c r="I22" s="10">
        <v>27293.4</v>
      </c>
      <c r="J22" s="16">
        <f t="shared" si="2"/>
        <v>0.011028549543101866</v>
      </c>
      <c r="K22" s="16">
        <f t="shared" si="0"/>
        <v>0.005275561479599721</v>
      </c>
      <c r="L22" s="16">
        <f t="shared" si="1"/>
        <v>0.004134990234215214</v>
      </c>
      <c r="M22" s="21">
        <f t="shared" si="3"/>
        <v>6527801</v>
      </c>
      <c r="N22" s="21">
        <f t="shared" si="4"/>
        <v>6522982.18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4920995</v>
      </c>
      <c r="E24" s="30">
        <v>4920995</v>
      </c>
      <c r="F24" s="30">
        <v>13514.1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4920995</v>
      </c>
      <c r="N24" s="21">
        <f t="shared" si="4"/>
        <v>4907480.9</v>
      </c>
    </row>
    <row r="25" spans="2:14" ht="19.5" customHeight="1">
      <c r="B25" s="32" t="s">
        <v>13</v>
      </c>
      <c r="C25" s="36">
        <v>0</v>
      </c>
      <c r="D25" s="36">
        <v>1256456</v>
      </c>
      <c r="E25" s="30">
        <v>1256456</v>
      </c>
      <c r="F25" s="30">
        <v>1181063.74</v>
      </c>
      <c r="G25" s="10">
        <v>1181064</v>
      </c>
      <c r="H25" s="10">
        <v>386227.2</v>
      </c>
      <c r="I25" s="10">
        <v>0</v>
      </c>
      <c r="J25" s="16">
        <f t="shared" si="2"/>
        <v>0.9399963070732282</v>
      </c>
      <c r="K25" s="16">
        <f t="shared" si="0"/>
        <v>0.3073941307932789</v>
      </c>
      <c r="L25" s="16">
        <f t="shared" si="1"/>
        <v>0</v>
      </c>
      <c r="M25" s="21">
        <f t="shared" si="3"/>
        <v>75392</v>
      </c>
      <c r="N25" s="21">
        <f t="shared" si="4"/>
        <v>75392.26000000001</v>
      </c>
    </row>
    <row r="26" spans="2:14" ht="19.5" customHeight="1">
      <c r="B26" s="32" t="s">
        <v>14</v>
      </c>
      <c r="C26" s="36">
        <v>0</v>
      </c>
      <c r="D26" s="36">
        <v>1543285</v>
      </c>
      <c r="E26" s="30">
        <v>1543285</v>
      </c>
      <c r="F26" s="30">
        <v>63382.31</v>
      </c>
      <c r="G26" s="10">
        <v>8800</v>
      </c>
      <c r="H26" s="10">
        <v>0</v>
      </c>
      <c r="I26" s="10">
        <v>0</v>
      </c>
      <c r="J26" s="16">
        <f t="shared" si="2"/>
        <v>0.005702122420680561</v>
      </c>
      <c r="K26" s="16">
        <f t="shared" si="0"/>
        <v>0</v>
      </c>
      <c r="L26" s="16">
        <f t="shared" si="1"/>
        <v>0</v>
      </c>
      <c r="M26" s="21">
        <f t="shared" si="3"/>
        <v>1534485</v>
      </c>
      <c r="N26" s="21">
        <f t="shared" si="4"/>
        <v>1479902.69</v>
      </c>
    </row>
    <row r="27" spans="2:14" ht="19.5" customHeight="1">
      <c r="B27" s="32" t="s">
        <v>15</v>
      </c>
      <c r="C27" s="36">
        <v>0</v>
      </c>
      <c r="D27" s="36">
        <v>9452540</v>
      </c>
      <c r="E27" s="30">
        <v>6288146</v>
      </c>
      <c r="F27" s="30">
        <v>4070272.81</v>
      </c>
      <c r="G27" s="10">
        <v>1727949</v>
      </c>
      <c r="H27" s="10">
        <v>758201.5</v>
      </c>
      <c r="I27" s="10">
        <v>525461.98</v>
      </c>
      <c r="J27" s="16">
        <f t="shared" si="2"/>
        <v>0.2747946692077442</v>
      </c>
      <c r="K27" s="16">
        <f t="shared" si="0"/>
        <v>0.12057631931574107</v>
      </c>
      <c r="L27" s="16">
        <f t="shared" si="1"/>
        <v>0.08356389625813396</v>
      </c>
      <c r="M27" s="21">
        <f t="shared" si="3"/>
        <v>4560197</v>
      </c>
      <c r="N27" s="21">
        <f t="shared" si="4"/>
        <v>2217873.19</v>
      </c>
    </row>
    <row r="28" spans="2:14" ht="19.5" customHeight="1">
      <c r="B28" s="32" t="s">
        <v>16</v>
      </c>
      <c r="C28" s="36">
        <v>0</v>
      </c>
      <c r="D28" s="36">
        <v>780786</v>
      </c>
      <c r="E28" s="30">
        <v>780786</v>
      </c>
      <c r="F28" s="30">
        <v>22160</v>
      </c>
      <c r="G28" s="10">
        <v>22160</v>
      </c>
      <c r="H28" s="10">
        <v>0</v>
      </c>
      <c r="I28" s="10">
        <v>0</v>
      </c>
      <c r="J28" s="16">
        <f t="shared" si="2"/>
        <v>0.028381656433388917</v>
      </c>
      <c r="K28" s="16">
        <f t="shared" si="0"/>
        <v>0</v>
      </c>
      <c r="L28" s="16">
        <f t="shared" si="1"/>
        <v>0</v>
      </c>
      <c r="M28" s="21">
        <f t="shared" si="3"/>
        <v>758626</v>
      </c>
      <c r="N28" s="21">
        <f t="shared" si="4"/>
        <v>758626</v>
      </c>
    </row>
    <row r="29" spans="2:14" ht="19.5" customHeight="1">
      <c r="B29" s="32" t="s">
        <v>17</v>
      </c>
      <c r="C29" s="36">
        <v>0</v>
      </c>
      <c r="D29" s="36">
        <v>6965095</v>
      </c>
      <c r="E29" s="30">
        <v>6815095</v>
      </c>
      <c r="F29" s="30">
        <v>3613524.01</v>
      </c>
      <c r="G29" s="10">
        <v>3001828</v>
      </c>
      <c r="H29" s="10">
        <v>52422.600000000006</v>
      </c>
      <c r="I29" s="10">
        <v>0</v>
      </c>
      <c r="J29" s="16">
        <f t="shared" si="2"/>
        <v>0.4404675209956721</v>
      </c>
      <c r="K29" s="16">
        <f t="shared" si="0"/>
        <v>0.0076921304838744</v>
      </c>
      <c r="L29" s="16">
        <f t="shared" si="1"/>
        <v>0</v>
      </c>
      <c r="M29" s="21">
        <f t="shared" si="3"/>
        <v>3813267</v>
      </c>
      <c r="N29" s="21">
        <f t="shared" si="4"/>
        <v>3201570.99</v>
      </c>
    </row>
    <row r="30" spans="2:14" ht="19.5" customHeight="1">
      <c r="B30" s="32" t="s">
        <v>18</v>
      </c>
      <c r="C30" s="36">
        <v>0</v>
      </c>
      <c r="D30" s="36">
        <v>1019513</v>
      </c>
      <c r="E30" s="30">
        <v>1019513</v>
      </c>
      <c r="F30" s="30">
        <v>569097.76</v>
      </c>
      <c r="G30" s="10">
        <v>569098</v>
      </c>
      <c r="H30" s="10">
        <v>10000</v>
      </c>
      <c r="I30" s="10">
        <v>0</v>
      </c>
      <c r="J30" s="16">
        <f t="shared" si="2"/>
        <v>0.5582057315600684</v>
      </c>
      <c r="K30" s="16">
        <f t="shared" si="0"/>
        <v>0.009808604696556101</v>
      </c>
      <c r="L30" s="16">
        <f t="shared" si="1"/>
        <v>0</v>
      </c>
      <c r="M30" s="21">
        <f t="shared" si="3"/>
        <v>450415</v>
      </c>
      <c r="N30" s="21">
        <f t="shared" si="4"/>
        <v>450415.24</v>
      </c>
    </row>
    <row r="31" spans="2:14" ht="19.5" customHeight="1">
      <c r="B31" s="32" t="s">
        <v>19</v>
      </c>
      <c r="C31" s="36">
        <v>0</v>
      </c>
      <c r="D31" s="36">
        <v>1079350</v>
      </c>
      <c r="E31" s="30">
        <v>1079350</v>
      </c>
      <c r="F31" s="30">
        <v>353173.6</v>
      </c>
      <c r="G31" s="10">
        <v>160766</v>
      </c>
      <c r="H31" s="10">
        <v>42994.32</v>
      </c>
      <c r="I31" s="10">
        <v>0</v>
      </c>
      <c r="J31" s="16">
        <f t="shared" si="2"/>
        <v>0.1489470514661602</v>
      </c>
      <c r="K31" s="16">
        <f t="shared" si="0"/>
        <v>0.03983352943901422</v>
      </c>
      <c r="L31" s="16">
        <f t="shared" si="1"/>
        <v>0</v>
      </c>
      <c r="M31" s="21">
        <f t="shared" si="3"/>
        <v>918584</v>
      </c>
      <c r="N31" s="21">
        <f t="shared" si="4"/>
        <v>726176.4</v>
      </c>
    </row>
    <row r="32" spans="2:14" ht="19.5" customHeight="1">
      <c r="B32" s="32" t="s">
        <v>20</v>
      </c>
      <c r="C32" s="36">
        <v>0</v>
      </c>
      <c r="D32" s="36">
        <v>159473</v>
      </c>
      <c r="E32" s="30">
        <v>159473</v>
      </c>
      <c r="F32" s="30">
        <v>21250</v>
      </c>
      <c r="G32" s="10">
        <v>21250</v>
      </c>
      <c r="H32" s="10">
        <v>18900</v>
      </c>
      <c r="I32" s="10">
        <v>0</v>
      </c>
      <c r="J32" s="16">
        <f t="shared" si="2"/>
        <v>0.13325139678817105</v>
      </c>
      <c r="K32" s="16">
        <f t="shared" si="0"/>
        <v>0.11851535996689094</v>
      </c>
      <c r="L32" s="16">
        <f t="shared" si="1"/>
        <v>0</v>
      </c>
      <c r="M32" s="21">
        <f t="shared" si="3"/>
        <v>138223</v>
      </c>
      <c r="N32" s="21">
        <f t="shared" si="4"/>
        <v>138223</v>
      </c>
    </row>
    <row r="33" spans="2:14" ht="19.5" customHeight="1">
      <c r="B33" s="32" t="s">
        <v>21</v>
      </c>
      <c r="C33" s="36">
        <v>0</v>
      </c>
      <c r="D33" s="36">
        <v>353627</v>
      </c>
      <c r="E33" s="30">
        <v>353627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353627</v>
      </c>
      <c r="N33" s="21">
        <f t="shared" si="4"/>
        <v>353627</v>
      </c>
    </row>
    <row r="34" spans="2:14" ht="19.5" customHeight="1">
      <c r="B34" s="32" t="s">
        <v>22</v>
      </c>
      <c r="C34" s="36">
        <v>0</v>
      </c>
      <c r="D34" s="36">
        <v>66</v>
      </c>
      <c r="E34" s="30">
        <v>66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66</v>
      </c>
      <c r="N34" s="21">
        <f t="shared" si="4"/>
        <v>66</v>
      </c>
    </row>
    <row r="35" spans="2:14" ht="19.5" customHeight="1">
      <c r="B35" s="32" t="s">
        <v>23</v>
      </c>
      <c r="C35" s="36">
        <v>0</v>
      </c>
      <c r="D35" s="36">
        <v>544138</v>
      </c>
      <c r="E35" s="30">
        <v>544138</v>
      </c>
      <c r="F35" s="30">
        <v>338262.17</v>
      </c>
      <c r="G35" s="10">
        <v>115472</v>
      </c>
      <c r="H35" s="10">
        <v>53690</v>
      </c>
      <c r="I35" s="10">
        <v>10000</v>
      </c>
      <c r="J35" s="16">
        <f t="shared" si="2"/>
        <v>0.21221087297707567</v>
      </c>
      <c r="K35" s="16">
        <f t="shared" si="0"/>
        <v>0.09866982272879306</v>
      </c>
      <c r="L35" s="16">
        <f t="shared" si="1"/>
        <v>0.018377690953397852</v>
      </c>
      <c r="M35" s="21">
        <f t="shared" si="3"/>
        <v>428666</v>
      </c>
      <c r="N35" s="21">
        <f t="shared" si="4"/>
        <v>205875.83000000002</v>
      </c>
    </row>
    <row r="36" spans="2:14" ht="19.5" customHeight="1">
      <c r="B36" s="32" t="s">
        <v>24</v>
      </c>
      <c r="C36" s="36">
        <v>0</v>
      </c>
      <c r="D36" s="36">
        <v>261102</v>
      </c>
      <c r="E36" s="30">
        <v>261102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261102</v>
      </c>
      <c r="N36" s="21">
        <f t="shared" si="4"/>
        <v>261102</v>
      </c>
    </row>
    <row r="37" spans="2:14" ht="19.5" customHeight="1">
      <c r="B37" s="32" t="s">
        <v>25</v>
      </c>
      <c r="C37" s="36">
        <v>0</v>
      </c>
      <c r="D37" s="36">
        <v>716797</v>
      </c>
      <c r="E37" s="30">
        <v>716797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716797</v>
      </c>
      <c r="N37" s="21">
        <f t="shared" si="4"/>
        <v>716797</v>
      </c>
    </row>
    <row r="38" spans="2:14" ht="19.5" customHeight="1">
      <c r="B38" s="32" t="s">
        <v>26</v>
      </c>
      <c r="C38" s="36">
        <v>0</v>
      </c>
      <c r="D38" s="36">
        <v>1350105</v>
      </c>
      <c r="E38" s="30">
        <v>1350105</v>
      </c>
      <c r="F38" s="30">
        <v>304703.76</v>
      </c>
      <c r="G38" s="10">
        <v>183345</v>
      </c>
      <c r="H38" s="10">
        <v>51140.009999999995</v>
      </c>
      <c r="I38" s="10">
        <v>0</v>
      </c>
      <c r="J38" s="16">
        <f t="shared" si="2"/>
        <v>0.13580054884620085</v>
      </c>
      <c r="K38" s="16">
        <f t="shared" si="0"/>
        <v>0.037878542780006</v>
      </c>
      <c r="L38" s="16">
        <f t="shared" si="1"/>
        <v>0</v>
      </c>
      <c r="M38" s="21">
        <f t="shared" si="3"/>
        <v>1166760</v>
      </c>
      <c r="N38" s="21">
        <f t="shared" si="4"/>
        <v>1045401.24</v>
      </c>
    </row>
    <row r="39" spans="2:14" ht="19.5" customHeight="1">
      <c r="B39" s="32" t="s">
        <v>27</v>
      </c>
      <c r="C39" s="36">
        <v>0</v>
      </c>
      <c r="D39" s="36">
        <v>1130238</v>
      </c>
      <c r="E39" s="30">
        <v>1130238</v>
      </c>
      <c r="F39" s="30">
        <v>224747.25</v>
      </c>
      <c r="G39" s="10">
        <v>9271</v>
      </c>
      <c r="H39" s="10">
        <v>9271.35</v>
      </c>
      <c r="I39" s="10">
        <v>9271.35</v>
      </c>
      <c r="J39" s="16">
        <f t="shared" si="2"/>
        <v>0.008202697131046736</v>
      </c>
      <c r="K39" s="16">
        <f t="shared" si="0"/>
        <v>0.008203006800337628</v>
      </c>
      <c r="L39" s="16">
        <f t="shared" si="1"/>
        <v>0.008203006800337628</v>
      </c>
      <c r="M39" s="21">
        <f t="shared" si="3"/>
        <v>1120967</v>
      </c>
      <c r="N39" s="21">
        <f t="shared" si="4"/>
        <v>905490.75</v>
      </c>
    </row>
    <row r="40" spans="2:14" ht="19.5" customHeight="1">
      <c r="B40" s="39" t="s">
        <v>28</v>
      </c>
      <c r="C40" s="36">
        <v>0</v>
      </c>
      <c r="D40" s="36">
        <v>1810217</v>
      </c>
      <c r="E40" s="30">
        <v>1810217</v>
      </c>
      <c r="F40" s="30">
        <v>27752</v>
      </c>
      <c r="G40" s="10">
        <v>26252</v>
      </c>
      <c r="H40" s="10">
        <v>26252</v>
      </c>
      <c r="I40" s="10">
        <v>26252</v>
      </c>
      <c r="J40" s="16">
        <f t="shared" si="2"/>
        <v>0.014502128750310046</v>
      </c>
      <c r="K40" s="16">
        <f t="shared" si="0"/>
        <v>0.014502128750310046</v>
      </c>
      <c r="L40" s="16">
        <f t="shared" si="1"/>
        <v>0.014502128750310046</v>
      </c>
      <c r="M40" s="21">
        <f t="shared" si="3"/>
        <v>1783965</v>
      </c>
      <c r="N40" s="21">
        <f t="shared" si="4"/>
        <v>1782465</v>
      </c>
    </row>
    <row r="41" spans="2:14" ht="19.5" customHeight="1">
      <c r="B41" s="32" t="s">
        <v>29</v>
      </c>
      <c r="C41" s="36">
        <v>0</v>
      </c>
      <c r="D41" s="36">
        <v>365399</v>
      </c>
      <c r="E41" s="30">
        <v>365399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365399</v>
      </c>
      <c r="N41" s="21">
        <f t="shared" si="4"/>
        <v>365399</v>
      </c>
    </row>
    <row r="42" spans="2:14" ht="19.5" customHeight="1">
      <c r="B42" s="32" t="s">
        <v>30</v>
      </c>
      <c r="C42" s="36">
        <v>0</v>
      </c>
      <c r="D42" s="36">
        <v>934800</v>
      </c>
      <c r="E42" s="30">
        <v>834800</v>
      </c>
      <c r="F42" s="30">
        <v>30000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834800</v>
      </c>
      <c r="N42" s="21">
        <f t="shared" si="4"/>
        <v>804800</v>
      </c>
    </row>
    <row r="43" spans="2:14" ht="19.5" customHeight="1">
      <c r="B43" s="32" t="s">
        <v>31</v>
      </c>
      <c r="C43" s="36">
        <v>0</v>
      </c>
      <c r="D43" s="36">
        <v>1209496</v>
      </c>
      <c r="E43" s="30">
        <v>1209496</v>
      </c>
      <c r="F43" s="30">
        <v>566335.2</v>
      </c>
      <c r="G43" s="10">
        <v>168102</v>
      </c>
      <c r="H43" s="10">
        <v>168098.88999999996</v>
      </c>
      <c r="I43" s="10">
        <v>168098.85999999996</v>
      </c>
      <c r="J43" s="16">
        <f t="shared" si="2"/>
        <v>0.13898516406833922</v>
      </c>
      <c r="K43" s="16">
        <f t="shared" si="0"/>
        <v>0.13898259274937658</v>
      </c>
      <c r="L43" s="16">
        <f t="shared" si="1"/>
        <v>0.13898256794565667</v>
      </c>
      <c r="M43" s="21">
        <f t="shared" si="3"/>
        <v>1041394</v>
      </c>
      <c r="N43" s="21">
        <f t="shared" si="4"/>
        <v>643160.8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530505</v>
      </c>
      <c r="E45" s="30">
        <v>530505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530505</v>
      </c>
      <c r="N45" s="21">
        <f t="shared" si="4"/>
        <v>530505</v>
      </c>
    </row>
    <row r="46" spans="2:14" ht="19.5" customHeight="1">
      <c r="B46" s="32" t="s">
        <v>34</v>
      </c>
      <c r="C46" s="36">
        <v>0</v>
      </c>
      <c r="D46" s="36">
        <v>1268786</v>
      </c>
      <c r="E46" s="30">
        <v>1268786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1268786</v>
      </c>
      <c r="N46" s="21">
        <f t="shared" si="4"/>
        <v>1268786</v>
      </c>
    </row>
    <row r="47" spans="2:14" ht="19.5" customHeight="1">
      <c r="B47" s="32" t="s">
        <v>35</v>
      </c>
      <c r="C47" s="36">
        <v>0</v>
      </c>
      <c r="D47" s="36">
        <v>3250895</v>
      </c>
      <c r="E47" s="30">
        <v>3250895</v>
      </c>
      <c r="F47" s="30">
        <v>637190.77</v>
      </c>
      <c r="G47" s="10">
        <v>464128</v>
      </c>
      <c r="H47" s="10">
        <v>226089.27</v>
      </c>
      <c r="I47" s="10">
        <v>146871.69999999998</v>
      </c>
      <c r="J47" s="16">
        <f t="shared" si="2"/>
        <v>0.14276929891614462</v>
      </c>
      <c r="K47" s="16">
        <f t="shared" si="0"/>
        <v>0.06954677711830126</v>
      </c>
      <c r="L47" s="16">
        <f t="shared" si="1"/>
        <v>0.04517885074725575</v>
      </c>
      <c r="M47" s="21">
        <f t="shared" si="3"/>
        <v>2786767</v>
      </c>
      <c r="N47" s="21">
        <f t="shared" si="4"/>
        <v>2613704.23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54540730</v>
      </c>
      <c r="E49" s="27">
        <f t="shared" si="5"/>
        <v>51126336</v>
      </c>
      <c r="F49" s="27">
        <f t="shared" si="5"/>
        <v>14782326.099999998</v>
      </c>
      <c r="G49" s="13">
        <f t="shared" si="5"/>
        <v>8529098</v>
      </c>
      <c r="H49" s="13">
        <f t="shared" si="5"/>
        <v>1935496.6400000001</v>
      </c>
      <c r="I49" s="13">
        <f t="shared" si="5"/>
        <v>989618.1099999999</v>
      </c>
      <c r="J49" s="18">
        <f t="shared" si="2"/>
        <v>0.16682396328968302</v>
      </c>
      <c r="K49" s="18">
        <f t="shared" si="0"/>
        <v>0.03785713570399413</v>
      </c>
      <c r="L49" s="18">
        <f t="shared" si="1"/>
        <v>0.019356327627311293</v>
      </c>
      <c r="M49" s="23">
        <f>SUM(M14:M48)</f>
        <v>42597238</v>
      </c>
      <c r="N49" s="23">
        <f t="shared" si="4"/>
        <v>36344009.900000006</v>
      </c>
    </row>
    <row r="51" ht="15">
      <c r="B51" s="14" t="s">
        <v>59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7" t="s">
        <v>54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35</v>
      </c>
      <c r="C47" s="10">
        <v>15594480</v>
      </c>
      <c r="D47" s="10">
        <v>15594480</v>
      </c>
      <c r="E47" s="25">
        <v>15594480</v>
      </c>
      <c r="F47" s="25">
        <v>2068027.14</v>
      </c>
      <c r="G47" s="10">
        <v>744858</v>
      </c>
      <c r="H47" s="10">
        <v>710436.79</v>
      </c>
      <c r="I47" s="10">
        <v>393743.92</v>
      </c>
      <c r="J47" s="16">
        <f t="shared" si="2"/>
        <v>0.04776420887390923</v>
      </c>
      <c r="K47" s="16">
        <f t="shared" si="0"/>
        <v>0.04555694001980188</v>
      </c>
      <c r="L47" s="16">
        <f t="shared" si="1"/>
        <v>0.02524892910824856</v>
      </c>
      <c r="M47" s="21">
        <f t="shared" si="3"/>
        <v>14849622</v>
      </c>
      <c r="N47" s="21">
        <f t="shared" si="4"/>
        <v>13526452.86</v>
      </c>
    </row>
    <row r="48" spans="2:14" ht="19.5" customHeight="1">
      <c r="B48" s="8" t="s">
        <v>36</v>
      </c>
      <c r="C48" s="11">
        <v>0</v>
      </c>
      <c r="D48" s="11">
        <v>0</v>
      </c>
      <c r="E48" s="26">
        <v>0</v>
      </c>
      <c r="F48" s="26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15594480</v>
      </c>
      <c r="D49" s="13">
        <f aca="true" t="shared" si="5" ref="D49:I49">SUM(D14:D48)</f>
        <v>15594480</v>
      </c>
      <c r="E49" s="27">
        <f t="shared" si="5"/>
        <v>15594480</v>
      </c>
      <c r="F49" s="27">
        <f t="shared" si="5"/>
        <v>2068027.14</v>
      </c>
      <c r="G49" s="13">
        <f t="shared" si="5"/>
        <v>744858</v>
      </c>
      <c r="H49" s="13">
        <f t="shared" si="5"/>
        <v>710436.79</v>
      </c>
      <c r="I49" s="13">
        <f t="shared" si="5"/>
        <v>393743.92</v>
      </c>
      <c r="J49" s="18">
        <f t="shared" si="2"/>
        <v>0.04776420887390923</v>
      </c>
      <c r="K49" s="18">
        <f t="shared" si="0"/>
        <v>0.04555694001980188</v>
      </c>
      <c r="L49" s="18">
        <f t="shared" si="1"/>
        <v>0.02524892910824856</v>
      </c>
      <c r="M49" s="23">
        <f>SUM(M14:M48)</f>
        <v>14849622</v>
      </c>
      <c r="N49" s="23">
        <f t="shared" si="4"/>
        <v>13526452.86</v>
      </c>
    </row>
    <row r="51" ht="15">
      <c r="B51" s="14" t="s">
        <v>59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>SUM(M14:M48)</f>
        <v>0</v>
      </c>
      <c r="N49" s="23">
        <f t="shared" si="4"/>
        <v>0</v>
      </c>
    </row>
    <row r="51" ht="15">
      <c r="B51" s="14" t="s">
        <v>59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2012-10-12T14:55:37Z</cp:lastPrinted>
  <dcterms:created xsi:type="dcterms:W3CDTF">2011-03-09T14:32:28Z</dcterms:created>
  <dcterms:modified xsi:type="dcterms:W3CDTF">2013-03-11T19:53:16Z</dcterms:modified>
  <cp:category/>
  <cp:version/>
  <cp:contentType/>
  <cp:contentStatus/>
</cp:coreProperties>
</file>