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<sst xmlns="http://schemas.openxmlformats.org/spreadsheetml/2006/main" count="401" uniqueCount="117">
  <si>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</si>
  <si>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</si>
  <si>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</si>
  <si>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</si>
  <si>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</si>
  <si>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</si>
  <si>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</si>
  <si>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</si>
  <si>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</si>
  <si>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</si>
  <si>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</si>
  <si>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</si>
  <si>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</si>
  <si>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</si>
  <si>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</si>
  <si>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</si>
  <si>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</si>
  <si>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</si>
  <si>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</si>
  <si>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</si>
  <si>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</si>
  <si>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</si>
  <si>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</si>
  <si>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</si>
  <si>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</si>
  <si>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</si>
  <si>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</si>
  <si>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</si>
  <si>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</si>
  <si>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</si>
  <si>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</si>
  <si>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</si>
  <si>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</si>
  <si>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</si>
  <si>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</si>
  <si>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</si>
  <si>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</si>
  <si>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</si>
  <si>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</si>
  <si>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</si>
  <si>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</si>
  <si>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</si>
  <si>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Fuente: SIAF - MPP, 30 de Setiembre del 2015</t>
  </si>
  <si>
    <t>PRESUPUESTO INSTITUCIONAL MODIFICADO AÑO FISCAL 2016 - MES DE ENERO</t>
  </si>
  <si>
    <t>2.6 (*)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</si>
  <si>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</si>
  <si>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</si>
  <si>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</si>
  <si>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</si>
  <si>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</si>
  <si>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</si>
  <si>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</si>
  <si>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</si>
  <si>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</si>
  <si>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</si>
  <si>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</si>
  <si>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</si>
  <si>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</si>
  <si>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</si>
  <si>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</si>
  <si>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</si>
  <si>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</si>
  <si>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</si>
  <si>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</si>
  <si>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</si>
  <si>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</si>
  <si>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</si>
  <si>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</si>
  <si>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</si>
  <si>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</si>
  <si>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</si>
  <si>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</si>
  <si>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</si>
  <si>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</si>
  <si>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</si>
  <si>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</si>
  <si>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</si>
  <si>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</si>
  <si>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</si>
  <si>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</si>
  <si>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</si>
  <si>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</si>
  <si>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</si>
  <si>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</si>
  <si>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</si>
  <si>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</si>
  <si>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</si>
  <si>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</si>
  <si>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</si>
  <si>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</si>
  <si>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</si>
  <si>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</si>
  <si>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</si>
  <si>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</si>
  <si>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</si>
  <si>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</si>
  <si>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</si>
  <si>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</si>
  <si>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</si>
  <si>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</si>
  <si>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</si>
  <si>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</si>
  <si>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</si>
  <si>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</si>
  <si>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</si>
  <si>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</si>
  <si>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</si>
  <si>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</si>
  <si>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</si>
  <si>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</si>
  <si>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</si>
  <si>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</si>
  <si>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</si>
  <si>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</si>
  <si>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</si>
  <si>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PRESUPUESTO INSTITUCIONAL MODIFICADO AÑO FISCAL 2018 - MES DE FEBRERO</t>
  </si>
  <si>
    <t>Fuente: SIAF - MPP al 28 de Febrero del 2018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</si>
</sst>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 * #,##0_ ;_ * \-#,##0_ ;_ * &quot;-&quot;??_ ;_ @_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43" fontId="53" fillId="34" borderId="0" xfId="0" applyNumberFormat="1" applyFont="1" applyFill="1" applyBorder="1" applyAlignment="1" applyProtection="1">
      <alignment vertical="center"/>
      <protection/>
    </xf>
    <xf numFmtId="192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89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41" fontId="8" fillId="0" borderId="16" xfId="0" applyNumberFormat="1" applyFont="1" applyFill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 quotePrefix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 quotePrefix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41" fontId="8" fillId="0" borderId="18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825"/>
          <c:w val="0.9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FTE'!$C$56:$F$56</c:f>
              <c:strCache/>
            </c:strRef>
          </c:cat>
          <c:val>
            <c:numRef>
              <c:f>'PIM FTE'!$C$57:$F$57</c:f>
              <c:numCache/>
            </c:numRef>
          </c:val>
          <c:shape val="box"/>
        </c:ser>
        <c:shape val="box"/>
        <c:axId val="29400747"/>
        <c:axId val="63280132"/>
      </c:bar3D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455"/>
          <c:w val="0.04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775"/>
          <c:w val="0.943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RO'!$C$56:$H$56</c:f>
              <c:numCache/>
            </c:numRef>
          </c:cat>
          <c:val>
            <c:numRef>
              <c:f>'PTO RO'!$C$57:$H$57</c:f>
              <c:numCache/>
            </c:numRef>
          </c:val>
          <c:shape val="box"/>
        </c:ser>
        <c:shape val="box"/>
        <c:axId val="32650277"/>
        <c:axId val="25417038"/>
      </c:bar3DChart>
      <c:catAx>
        <c:axId val="3265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575"/>
          <c:w val="0.03175"/>
          <c:h val="0.2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25"/>
          <c:w val="0.943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RDR'!$C$56:$H$56</c:f>
              <c:numCache/>
            </c:numRef>
          </c:cat>
          <c:val>
            <c:numRef>
              <c:f>'PTO RDR'!$C$57:$H$57</c:f>
              <c:numCache/>
            </c:numRef>
          </c:val>
          <c:shape val="box"/>
        </c:ser>
        <c:shape val="box"/>
        <c:axId val="27426751"/>
        <c:axId val="45514168"/>
      </c:bar3DChart>
      <c:catAx>
        <c:axId val="27426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6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95"/>
          <c:w val="0.0317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5"/>
          <c:w val="0.9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DONA'!$B$53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DONA'!$C$52:$H$52</c:f>
              <c:strCache/>
            </c:strRef>
          </c:cat>
          <c:val>
            <c:numRef>
              <c:f>'PTO DONA'!$C$53:$H$53</c:f>
              <c:numCache/>
            </c:numRef>
          </c:val>
          <c:shape val="box"/>
        </c:ser>
        <c:shape val="box"/>
        <c:axId val="6974329"/>
        <c:axId val="62768962"/>
      </c:bar3DChart>
      <c:catAx>
        <c:axId val="6974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68962"/>
        <c:crosses val="autoZero"/>
        <c:auto val="1"/>
        <c:lblOffset val="100"/>
        <c:tickLblSkip val="1"/>
        <c:noMultiLvlLbl val="0"/>
      </c:catAx>
      <c:valAx>
        <c:axId val="62768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4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39525"/>
          <c:w val="0.035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8</xdr:col>
      <xdr:colOff>28575</xdr:colOff>
      <xdr:row>77</xdr:row>
      <xdr:rowOff>95250</xdr:rowOff>
    </xdr:to>
    <xdr:graphicFrame>
      <xdr:nvGraphicFramePr>
        <xdr:cNvPr id="1" name="12 Gráfico"/>
        <xdr:cNvGraphicFramePr/>
      </xdr:nvGraphicFramePr>
      <xdr:xfrm>
        <a:off x="9525" y="96297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76200</xdr:rowOff>
    </xdr:from>
    <xdr:to>
      <xdr:col>8</xdr:col>
      <xdr:colOff>742950</xdr:colOff>
      <xdr:row>78</xdr:row>
      <xdr:rowOff>66675</xdr:rowOff>
    </xdr:to>
    <xdr:graphicFrame>
      <xdr:nvGraphicFramePr>
        <xdr:cNvPr id="1" name="1 Gráfico"/>
        <xdr:cNvGraphicFramePr/>
      </xdr:nvGraphicFramePr>
      <xdr:xfrm>
        <a:off x="9525" y="9753600"/>
        <a:ext cx="106203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123825</xdr:rowOff>
    </xdr:from>
    <xdr:to>
      <xdr:col>8</xdr:col>
      <xdr:colOff>676275</xdr:colOff>
      <xdr:row>78</xdr:row>
      <xdr:rowOff>152400</xdr:rowOff>
    </xdr:to>
    <xdr:graphicFrame>
      <xdr:nvGraphicFramePr>
        <xdr:cNvPr id="1" name="5 Gráfico"/>
        <xdr:cNvGraphicFramePr/>
      </xdr:nvGraphicFramePr>
      <xdr:xfrm>
        <a:off x="38100" y="96393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85725</xdr:rowOff>
    </xdr:from>
    <xdr:to>
      <xdr:col>8</xdr:col>
      <xdr:colOff>676275</xdr:colOff>
      <xdr:row>75</xdr:row>
      <xdr:rowOff>57150</xdr:rowOff>
    </xdr:to>
    <xdr:graphicFrame>
      <xdr:nvGraphicFramePr>
        <xdr:cNvPr id="1" name="2 Gráfico"/>
        <xdr:cNvGraphicFramePr/>
      </xdr:nvGraphicFramePr>
      <xdr:xfrm>
        <a:off x="47625" y="919162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8.28125" style="24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3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3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23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25" t="s">
        <v>115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2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26"/>
      <c r="B8" s="10"/>
      <c r="C8" s="10"/>
      <c r="D8" s="10"/>
      <c r="E8" s="10"/>
      <c r="F8" s="10"/>
      <c r="G8" s="10"/>
      <c r="H8" s="27" t="s">
        <v>46</v>
      </c>
      <c r="I8" s="10"/>
      <c r="J8" s="10"/>
      <c r="K8" s="10"/>
      <c r="L8" s="10"/>
      <c r="M8" s="10"/>
    </row>
    <row r="9" spans="1:13" ht="19.5" customHeight="1">
      <c r="A9" s="43" t="s">
        <v>5</v>
      </c>
      <c r="B9" s="48" t="s">
        <v>41</v>
      </c>
      <c r="C9" s="45" t="s">
        <v>7</v>
      </c>
      <c r="D9" s="49"/>
      <c r="E9" s="49"/>
      <c r="F9" s="49"/>
      <c r="G9" s="46"/>
      <c r="H9" s="43" t="s">
        <v>49</v>
      </c>
      <c r="I9" s="23"/>
      <c r="J9" s="23"/>
      <c r="K9" s="23"/>
      <c r="L9" s="23"/>
      <c r="M9" s="23"/>
    </row>
    <row r="10" spans="1:13" ht="19.5" customHeight="1">
      <c r="A10" s="47"/>
      <c r="B10" s="4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44"/>
      <c r="I10" s="23"/>
      <c r="J10" s="23"/>
      <c r="K10" s="23"/>
      <c r="L10" s="23"/>
      <c r="M10" s="23"/>
    </row>
    <row r="11" spans="1:13" ht="15" customHeight="1">
      <c r="A11" s="7" t="s">
        <v>9</v>
      </c>
      <c r="B11" s="8" t="s">
        <v>10</v>
      </c>
      <c r="C11" s="16">
        <v>2550268716</v>
      </c>
      <c r="D11" s="16">
        <v>71826330</v>
      </c>
      <c r="E11" s="16">
        <v>0</v>
      </c>
      <c r="F11" s="16">
        <v>0</v>
      </c>
      <c r="G11" s="16">
        <v>0</v>
      </c>
      <c r="H11" s="40">
        <f>SUM(C11:G11)</f>
        <v>2622095046</v>
      </c>
      <c r="I11" s="17"/>
      <c r="J11" s="11"/>
      <c r="K11" s="11"/>
      <c r="L11" s="10"/>
      <c r="M11" s="11"/>
    </row>
    <row r="12" spans="1:13" ht="15" customHeight="1">
      <c r="A12" s="7" t="s">
        <v>50</v>
      </c>
      <c r="B12" s="8" t="s">
        <v>81</v>
      </c>
      <c r="C12" s="16">
        <v>37594577</v>
      </c>
      <c r="D12" s="16">
        <v>4240076</v>
      </c>
      <c r="E12" s="16">
        <v>0</v>
      </c>
      <c r="F12" s="16">
        <v>4759964</v>
      </c>
      <c r="G12" s="16">
        <v>0</v>
      </c>
      <c r="H12" s="40">
        <f aca="true" t="shared" si="0" ref="H12:H42">SUM(C12:G12)</f>
        <v>46594617</v>
      </c>
      <c r="I12" s="17"/>
      <c r="J12" s="11"/>
      <c r="K12" s="11"/>
      <c r="L12" s="10"/>
      <c r="M12" s="11"/>
    </row>
    <row r="13" spans="1:13" ht="15" customHeight="1">
      <c r="A13" s="7" t="s">
        <v>51</v>
      </c>
      <c r="B13" s="8" t="s">
        <v>82</v>
      </c>
      <c r="C13" s="16">
        <v>45864508</v>
      </c>
      <c r="D13" s="16">
        <v>5734517</v>
      </c>
      <c r="E13" s="16">
        <v>279196</v>
      </c>
      <c r="F13" s="16">
        <v>5592478</v>
      </c>
      <c r="G13" s="16">
        <v>0</v>
      </c>
      <c r="H13" s="40">
        <f t="shared" si="0"/>
        <v>57470699</v>
      </c>
      <c r="I13" s="17"/>
      <c r="J13" s="11"/>
      <c r="K13" s="11"/>
      <c r="L13" s="10"/>
      <c r="M13" s="11"/>
    </row>
    <row r="14" spans="1:13" ht="15" customHeight="1">
      <c r="A14" s="7" t="s">
        <v>52</v>
      </c>
      <c r="B14" s="8" t="s">
        <v>83</v>
      </c>
      <c r="C14" s="16">
        <v>31370868</v>
      </c>
      <c r="D14" s="16">
        <v>19756306</v>
      </c>
      <c r="E14" s="16">
        <v>0</v>
      </c>
      <c r="F14" s="16">
        <v>5094530</v>
      </c>
      <c r="G14" s="16">
        <v>0</v>
      </c>
      <c r="H14" s="40">
        <f t="shared" si="0"/>
        <v>56221704</v>
      </c>
      <c r="I14" s="17"/>
      <c r="J14" s="11"/>
      <c r="K14" s="11"/>
      <c r="L14" s="10"/>
      <c r="M14" s="11"/>
    </row>
    <row r="15" spans="1:13" ht="15" customHeight="1">
      <c r="A15" s="7" t="s">
        <v>53</v>
      </c>
      <c r="B15" s="8" t="s">
        <v>84</v>
      </c>
      <c r="C15" s="16">
        <v>35298750</v>
      </c>
      <c r="D15" s="16">
        <v>2213380</v>
      </c>
      <c r="E15" s="16">
        <v>0</v>
      </c>
      <c r="F15" s="16">
        <v>1215458</v>
      </c>
      <c r="G15" s="16">
        <v>0</v>
      </c>
      <c r="H15" s="40">
        <f t="shared" si="0"/>
        <v>38727588</v>
      </c>
      <c r="I15" s="17"/>
      <c r="J15" s="11"/>
      <c r="K15" s="11"/>
      <c r="L15" s="10"/>
      <c r="M15" s="11"/>
    </row>
    <row r="16" spans="1:13" ht="15" customHeight="1">
      <c r="A16" s="7" t="s">
        <v>54</v>
      </c>
      <c r="B16" s="8" t="s">
        <v>85</v>
      </c>
      <c r="C16" s="16">
        <v>172977223</v>
      </c>
      <c r="D16" s="16">
        <v>15647775</v>
      </c>
      <c r="E16" s="16">
        <v>0</v>
      </c>
      <c r="F16" s="16">
        <v>21365455</v>
      </c>
      <c r="G16" s="16">
        <v>0</v>
      </c>
      <c r="H16" s="40">
        <f t="shared" si="0"/>
        <v>209990453</v>
      </c>
      <c r="I16" s="17"/>
      <c r="J16" s="11"/>
      <c r="K16" s="11"/>
      <c r="L16" s="10"/>
      <c r="M16" s="11"/>
    </row>
    <row r="17" spans="1:13" ht="15" customHeight="1">
      <c r="A17" s="7" t="s">
        <v>55</v>
      </c>
      <c r="B17" s="8" t="s">
        <v>86</v>
      </c>
      <c r="C17" s="16">
        <v>116860938</v>
      </c>
      <c r="D17" s="16">
        <v>16500000</v>
      </c>
      <c r="E17" s="16">
        <v>0</v>
      </c>
      <c r="F17" s="16">
        <v>16147611</v>
      </c>
      <c r="G17" s="16">
        <v>0</v>
      </c>
      <c r="H17" s="40">
        <f t="shared" si="0"/>
        <v>149508549</v>
      </c>
      <c r="I17" s="17"/>
      <c r="J17" s="11"/>
      <c r="K17" s="11"/>
      <c r="L17" s="10"/>
      <c r="M17" s="11"/>
    </row>
    <row r="18" spans="1:13" ht="15" customHeight="1">
      <c r="A18" s="7" t="s">
        <v>56</v>
      </c>
      <c r="B18" s="8" t="s">
        <v>87</v>
      </c>
      <c r="C18" s="16">
        <v>137180716</v>
      </c>
      <c r="D18" s="16">
        <v>10500000</v>
      </c>
      <c r="E18" s="16">
        <v>0</v>
      </c>
      <c r="F18" s="16">
        <v>29607912</v>
      </c>
      <c r="G18" s="16">
        <v>0</v>
      </c>
      <c r="H18" s="40">
        <f t="shared" si="0"/>
        <v>177288628</v>
      </c>
      <c r="I18" s="17"/>
      <c r="J18" s="11"/>
      <c r="K18" s="11"/>
      <c r="L18" s="10"/>
      <c r="M18" s="11"/>
    </row>
    <row r="19" spans="1:13" ht="15" customHeight="1">
      <c r="A19" s="7" t="s">
        <v>57</v>
      </c>
      <c r="B19" s="8" t="s">
        <v>88</v>
      </c>
      <c r="C19" s="16">
        <v>35939279</v>
      </c>
      <c r="D19" s="16">
        <v>5218754</v>
      </c>
      <c r="E19" s="16">
        <v>0</v>
      </c>
      <c r="F19" s="16">
        <v>5729218</v>
      </c>
      <c r="G19" s="16">
        <v>0</v>
      </c>
      <c r="H19" s="40">
        <f t="shared" si="0"/>
        <v>46887251</v>
      </c>
      <c r="I19" s="17"/>
      <c r="J19" s="11"/>
      <c r="K19" s="11"/>
      <c r="L19" s="10"/>
      <c r="M19" s="11"/>
    </row>
    <row r="20" spans="1:13" ht="15" customHeight="1">
      <c r="A20" s="7" t="s">
        <v>58</v>
      </c>
      <c r="B20" s="8" t="s">
        <v>89</v>
      </c>
      <c r="C20" s="16">
        <v>79792779</v>
      </c>
      <c r="D20" s="16">
        <v>3341800</v>
      </c>
      <c r="E20" s="16">
        <v>0</v>
      </c>
      <c r="F20" s="16">
        <v>11520749</v>
      </c>
      <c r="G20" s="16">
        <v>0</v>
      </c>
      <c r="H20" s="40">
        <f t="shared" si="0"/>
        <v>94655328</v>
      </c>
      <c r="I20" s="17"/>
      <c r="J20" s="11"/>
      <c r="K20" s="11"/>
      <c r="L20" s="10"/>
      <c r="M20" s="11"/>
    </row>
    <row r="21" spans="1:13" ht="15" customHeight="1">
      <c r="A21" s="7" t="s">
        <v>59</v>
      </c>
      <c r="B21" s="8" t="s">
        <v>90</v>
      </c>
      <c r="C21" s="16">
        <v>142848737</v>
      </c>
      <c r="D21" s="16">
        <v>12640000</v>
      </c>
      <c r="E21" s="16">
        <v>0</v>
      </c>
      <c r="F21" s="16">
        <v>23238884</v>
      </c>
      <c r="G21" s="16">
        <v>0</v>
      </c>
      <c r="H21" s="40">
        <f t="shared" si="0"/>
        <v>178727621</v>
      </c>
      <c r="I21" s="17"/>
      <c r="J21" s="11"/>
      <c r="K21" s="11"/>
      <c r="L21" s="10"/>
      <c r="M21" s="11"/>
    </row>
    <row r="22" spans="1:13" ht="15" customHeight="1">
      <c r="A22" s="7" t="s">
        <v>60</v>
      </c>
      <c r="B22" s="8" t="s">
        <v>91</v>
      </c>
      <c r="C22" s="16">
        <v>123073295</v>
      </c>
      <c r="D22" s="16">
        <v>5399077</v>
      </c>
      <c r="E22" s="16">
        <v>0</v>
      </c>
      <c r="F22" s="16">
        <v>22487835</v>
      </c>
      <c r="G22" s="16">
        <v>0</v>
      </c>
      <c r="H22" s="40">
        <f t="shared" si="0"/>
        <v>150960207</v>
      </c>
      <c r="I22" s="17"/>
      <c r="J22" s="11"/>
      <c r="K22" s="11"/>
      <c r="L22" s="10"/>
      <c r="M22" s="11"/>
    </row>
    <row r="23" spans="1:13" ht="15" customHeight="1">
      <c r="A23" s="7" t="s">
        <v>61</v>
      </c>
      <c r="B23" s="8" t="s">
        <v>92</v>
      </c>
      <c r="C23" s="16">
        <v>188287323</v>
      </c>
      <c r="D23" s="16">
        <v>12970307</v>
      </c>
      <c r="E23" s="16">
        <v>122861</v>
      </c>
      <c r="F23" s="16">
        <v>41134967</v>
      </c>
      <c r="G23" s="16">
        <v>0</v>
      </c>
      <c r="H23" s="40">
        <f t="shared" si="0"/>
        <v>242515458</v>
      </c>
      <c r="I23" s="17"/>
      <c r="J23" s="11"/>
      <c r="K23" s="11"/>
      <c r="L23" s="10"/>
      <c r="M23" s="11"/>
    </row>
    <row r="24" spans="1:13" ht="15" customHeight="1">
      <c r="A24" s="7" t="s">
        <v>62</v>
      </c>
      <c r="B24" s="8" t="s">
        <v>93</v>
      </c>
      <c r="C24" s="16">
        <v>171872201</v>
      </c>
      <c r="D24" s="16">
        <v>9600000</v>
      </c>
      <c r="E24" s="16">
        <v>0</v>
      </c>
      <c r="F24" s="16">
        <v>23520370</v>
      </c>
      <c r="G24" s="16">
        <v>0</v>
      </c>
      <c r="H24" s="40">
        <f t="shared" si="0"/>
        <v>204992571</v>
      </c>
      <c r="I24" s="17"/>
      <c r="J24" s="11"/>
      <c r="K24" s="11"/>
      <c r="L24" s="10"/>
      <c r="M24" s="11"/>
    </row>
    <row r="25" spans="1:13" ht="15" customHeight="1">
      <c r="A25" s="7" t="s">
        <v>63</v>
      </c>
      <c r="B25" s="8" t="s">
        <v>94</v>
      </c>
      <c r="C25" s="16">
        <v>79426360</v>
      </c>
      <c r="D25" s="16">
        <v>6100000</v>
      </c>
      <c r="E25" s="16">
        <v>0</v>
      </c>
      <c r="F25" s="16">
        <v>8120208</v>
      </c>
      <c r="G25" s="16">
        <v>0</v>
      </c>
      <c r="H25" s="40">
        <f t="shared" si="0"/>
        <v>93646568</v>
      </c>
      <c r="I25" s="17"/>
      <c r="J25" s="11"/>
      <c r="K25" s="11"/>
      <c r="L25" s="10"/>
      <c r="M25" s="11"/>
    </row>
    <row r="26" spans="1:13" ht="15" customHeight="1">
      <c r="A26" s="7" t="s">
        <v>64</v>
      </c>
      <c r="B26" s="8" t="s">
        <v>95</v>
      </c>
      <c r="C26" s="16">
        <v>60146361</v>
      </c>
      <c r="D26" s="16">
        <v>8000000</v>
      </c>
      <c r="E26" s="16">
        <v>355067</v>
      </c>
      <c r="F26" s="16">
        <v>3741457</v>
      </c>
      <c r="G26" s="16">
        <v>0</v>
      </c>
      <c r="H26" s="40">
        <f t="shared" si="0"/>
        <v>72242885</v>
      </c>
      <c r="I26" s="17"/>
      <c r="J26" s="11"/>
      <c r="K26" s="11"/>
      <c r="L26" s="10"/>
      <c r="M26" s="11"/>
    </row>
    <row r="27" spans="1:13" ht="15" customHeight="1">
      <c r="A27" s="7" t="s">
        <v>65</v>
      </c>
      <c r="B27" s="8" t="s">
        <v>96</v>
      </c>
      <c r="C27" s="16">
        <v>43765307</v>
      </c>
      <c r="D27" s="16">
        <v>1838084</v>
      </c>
      <c r="E27" s="16">
        <v>0</v>
      </c>
      <c r="F27" s="16">
        <v>3363827</v>
      </c>
      <c r="G27" s="16">
        <v>0</v>
      </c>
      <c r="H27" s="40">
        <f t="shared" si="0"/>
        <v>48967218</v>
      </c>
      <c r="I27" s="17"/>
      <c r="J27" s="11"/>
      <c r="K27" s="11"/>
      <c r="L27" s="10"/>
      <c r="M27" s="11"/>
    </row>
    <row r="28" spans="1:13" ht="15" customHeight="1">
      <c r="A28" s="7" t="s">
        <v>66</v>
      </c>
      <c r="B28" s="8" t="s">
        <v>97</v>
      </c>
      <c r="C28" s="16">
        <v>55798372</v>
      </c>
      <c r="D28" s="16">
        <v>3285413</v>
      </c>
      <c r="E28" s="16">
        <v>0</v>
      </c>
      <c r="F28" s="16">
        <v>7047552</v>
      </c>
      <c r="G28" s="16">
        <v>0</v>
      </c>
      <c r="H28" s="40">
        <f t="shared" si="0"/>
        <v>66131337</v>
      </c>
      <c r="I28" s="17"/>
      <c r="J28" s="11"/>
      <c r="K28" s="11"/>
      <c r="L28" s="10"/>
      <c r="M28" s="11"/>
    </row>
    <row r="29" spans="1:13" ht="15" customHeight="1">
      <c r="A29" s="7" t="s">
        <v>67</v>
      </c>
      <c r="B29" s="8" t="s">
        <v>98</v>
      </c>
      <c r="C29" s="16">
        <v>89350082</v>
      </c>
      <c r="D29" s="16">
        <v>4762893</v>
      </c>
      <c r="E29" s="16">
        <v>48720</v>
      </c>
      <c r="F29" s="16">
        <v>14798331</v>
      </c>
      <c r="G29" s="16">
        <v>0</v>
      </c>
      <c r="H29" s="40">
        <f t="shared" si="0"/>
        <v>108960026</v>
      </c>
      <c r="I29" s="17"/>
      <c r="J29" s="11"/>
      <c r="K29" s="11"/>
      <c r="L29" s="10"/>
      <c r="M29" s="11"/>
    </row>
    <row r="30" spans="1:13" ht="15" customHeight="1">
      <c r="A30" s="7" t="s">
        <v>68</v>
      </c>
      <c r="B30" s="8" t="s">
        <v>99</v>
      </c>
      <c r="C30" s="16">
        <v>41206765</v>
      </c>
      <c r="D30" s="16">
        <v>2582004</v>
      </c>
      <c r="E30" s="16">
        <v>0</v>
      </c>
      <c r="F30" s="16">
        <v>3684071</v>
      </c>
      <c r="G30" s="16">
        <v>0</v>
      </c>
      <c r="H30" s="40">
        <f t="shared" si="0"/>
        <v>47472840</v>
      </c>
      <c r="I30" s="17"/>
      <c r="J30" s="11"/>
      <c r="K30" s="11"/>
      <c r="L30" s="10"/>
      <c r="M30" s="11"/>
    </row>
    <row r="31" spans="1:13" ht="15" customHeight="1">
      <c r="A31" s="7" t="s">
        <v>69</v>
      </c>
      <c r="B31" s="8" t="s">
        <v>100</v>
      </c>
      <c r="C31" s="16">
        <v>22778853</v>
      </c>
      <c r="D31" s="16">
        <v>2109487</v>
      </c>
      <c r="E31" s="16">
        <v>0</v>
      </c>
      <c r="F31" s="16">
        <v>2251457</v>
      </c>
      <c r="G31" s="16">
        <v>0</v>
      </c>
      <c r="H31" s="40">
        <f t="shared" si="0"/>
        <v>27139797</v>
      </c>
      <c r="I31" s="17"/>
      <c r="J31" s="11"/>
      <c r="K31" s="11"/>
      <c r="L31" s="10"/>
      <c r="M31" s="11"/>
    </row>
    <row r="32" spans="1:13" ht="15" customHeight="1">
      <c r="A32" s="7" t="s">
        <v>70</v>
      </c>
      <c r="B32" s="8" t="s">
        <v>101</v>
      </c>
      <c r="C32" s="16">
        <v>51902116</v>
      </c>
      <c r="D32" s="16">
        <v>3954949</v>
      </c>
      <c r="E32" s="16">
        <v>0</v>
      </c>
      <c r="F32" s="16">
        <v>11596530</v>
      </c>
      <c r="G32" s="16">
        <v>0</v>
      </c>
      <c r="H32" s="40">
        <f t="shared" si="0"/>
        <v>67453595</v>
      </c>
      <c r="I32" s="17"/>
      <c r="J32" s="11"/>
      <c r="K32" s="11"/>
      <c r="L32" s="10"/>
      <c r="M32" s="11"/>
    </row>
    <row r="33" spans="1:13" ht="15" customHeight="1">
      <c r="A33" s="7" t="s">
        <v>71</v>
      </c>
      <c r="B33" s="8" t="s">
        <v>102</v>
      </c>
      <c r="C33" s="16">
        <v>52152787</v>
      </c>
      <c r="D33" s="16">
        <v>3239343</v>
      </c>
      <c r="E33" s="16">
        <v>0</v>
      </c>
      <c r="F33" s="16">
        <v>4937964</v>
      </c>
      <c r="G33" s="16">
        <v>0</v>
      </c>
      <c r="H33" s="40">
        <f t="shared" si="0"/>
        <v>60330094</v>
      </c>
      <c r="I33" s="17"/>
      <c r="J33" s="11"/>
      <c r="K33" s="11"/>
      <c r="L33" s="10"/>
      <c r="M33" s="11"/>
    </row>
    <row r="34" spans="1:13" ht="15" customHeight="1">
      <c r="A34" s="7" t="s">
        <v>72</v>
      </c>
      <c r="B34" s="8" t="s">
        <v>103</v>
      </c>
      <c r="C34" s="16">
        <v>954000000</v>
      </c>
      <c r="D34" s="16">
        <v>1639304</v>
      </c>
      <c r="E34" s="16">
        <v>0</v>
      </c>
      <c r="F34" s="16">
        <v>0</v>
      </c>
      <c r="G34" s="16">
        <v>0</v>
      </c>
      <c r="H34" s="40">
        <f t="shared" si="0"/>
        <v>955639304</v>
      </c>
      <c r="I34" s="17"/>
      <c r="J34" s="11"/>
      <c r="K34" s="11"/>
      <c r="L34" s="10"/>
      <c r="M34" s="11"/>
    </row>
    <row r="35" spans="1:13" ht="15" customHeight="1">
      <c r="A35" s="7" t="s">
        <v>73</v>
      </c>
      <c r="B35" s="8" t="s">
        <v>104</v>
      </c>
      <c r="C35" s="16">
        <v>151832500</v>
      </c>
      <c r="D35" s="16">
        <v>2114509</v>
      </c>
      <c r="E35" s="16">
        <v>0</v>
      </c>
      <c r="F35" s="16">
        <v>0</v>
      </c>
      <c r="G35" s="16">
        <v>0</v>
      </c>
      <c r="H35" s="40">
        <f t="shared" si="0"/>
        <v>153947009</v>
      </c>
      <c r="I35" s="17"/>
      <c r="J35" s="11"/>
      <c r="K35" s="11"/>
      <c r="L35" s="10"/>
      <c r="M35" s="11"/>
    </row>
    <row r="36" spans="1:13" ht="15" customHeight="1">
      <c r="A36" s="7" t="s">
        <v>74</v>
      </c>
      <c r="B36" s="8" t="s">
        <v>105</v>
      </c>
      <c r="C36" s="16">
        <v>128228988</v>
      </c>
      <c r="D36" s="16">
        <v>2389000</v>
      </c>
      <c r="E36" s="16">
        <v>0</v>
      </c>
      <c r="F36" s="16">
        <v>34986442</v>
      </c>
      <c r="G36" s="16">
        <v>0</v>
      </c>
      <c r="H36" s="40">
        <f t="shared" si="0"/>
        <v>165604430</v>
      </c>
      <c r="I36" s="17"/>
      <c r="J36" s="11"/>
      <c r="K36" s="11"/>
      <c r="L36" s="10"/>
      <c r="M36" s="11"/>
    </row>
    <row r="37" spans="1:13" ht="15" customHeight="1">
      <c r="A37" s="7" t="s">
        <v>75</v>
      </c>
      <c r="B37" s="8" t="s">
        <v>106</v>
      </c>
      <c r="C37" s="16">
        <v>23033474</v>
      </c>
      <c r="D37" s="16">
        <v>1261191</v>
      </c>
      <c r="E37" s="16">
        <v>0</v>
      </c>
      <c r="F37" s="16">
        <v>1928322</v>
      </c>
      <c r="G37" s="16">
        <v>0</v>
      </c>
      <c r="H37" s="40">
        <f t="shared" si="0"/>
        <v>26222987</v>
      </c>
      <c r="I37" s="17"/>
      <c r="J37" s="11"/>
      <c r="K37" s="11"/>
      <c r="L37" s="10"/>
      <c r="M37" s="11"/>
    </row>
    <row r="38" spans="1:13" ht="15" customHeight="1">
      <c r="A38" s="7" t="s">
        <v>76</v>
      </c>
      <c r="B38" s="8" t="s">
        <v>107</v>
      </c>
      <c r="C38" s="16">
        <v>85087148</v>
      </c>
      <c r="D38" s="16">
        <v>1300000</v>
      </c>
      <c r="E38" s="16">
        <v>0</v>
      </c>
      <c r="F38" s="16">
        <v>10982167</v>
      </c>
      <c r="G38" s="16">
        <v>0</v>
      </c>
      <c r="H38" s="40">
        <f t="shared" si="0"/>
        <v>97369315</v>
      </c>
      <c r="I38" s="17"/>
      <c r="J38" s="11"/>
      <c r="K38" s="11"/>
      <c r="L38" s="10"/>
      <c r="M38" s="11"/>
    </row>
    <row r="39" spans="1:13" ht="15" customHeight="1">
      <c r="A39" s="7" t="s">
        <v>77</v>
      </c>
      <c r="B39" s="8" t="s">
        <v>108</v>
      </c>
      <c r="C39" s="16">
        <v>179244275</v>
      </c>
      <c r="D39" s="16">
        <v>6135903</v>
      </c>
      <c r="E39" s="16">
        <v>21067</v>
      </c>
      <c r="F39" s="16">
        <v>10298323</v>
      </c>
      <c r="G39" s="16">
        <v>0</v>
      </c>
      <c r="H39" s="40">
        <f t="shared" si="0"/>
        <v>195699568</v>
      </c>
      <c r="I39" s="17"/>
      <c r="J39" s="11"/>
      <c r="K39" s="11"/>
      <c r="L39" s="10"/>
      <c r="M39" s="11"/>
    </row>
    <row r="40" spans="1:13" ht="15" customHeight="1">
      <c r="A40" s="7" t="s">
        <v>78</v>
      </c>
      <c r="B40" s="8" t="s">
        <v>109</v>
      </c>
      <c r="C40" s="16">
        <v>210189780</v>
      </c>
      <c r="D40" s="16">
        <v>7432268</v>
      </c>
      <c r="E40" s="16">
        <v>0</v>
      </c>
      <c r="F40" s="16">
        <v>11630646</v>
      </c>
      <c r="G40" s="16">
        <v>0</v>
      </c>
      <c r="H40" s="40">
        <f t="shared" si="0"/>
        <v>229252694</v>
      </c>
      <c r="I40" s="17"/>
      <c r="J40" s="11"/>
      <c r="K40" s="11"/>
      <c r="L40" s="10"/>
      <c r="M40" s="11"/>
    </row>
    <row r="41" spans="1:13" ht="15" customHeight="1">
      <c r="A41" s="7" t="s">
        <v>79</v>
      </c>
      <c r="B41" s="8" t="s">
        <v>110</v>
      </c>
      <c r="C41" s="16">
        <v>262205593</v>
      </c>
      <c r="D41" s="16">
        <v>10002456</v>
      </c>
      <c r="E41" s="16">
        <v>0</v>
      </c>
      <c r="F41" s="16">
        <v>8792468</v>
      </c>
      <c r="G41" s="16">
        <v>0</v>
      </c>
      <c r="H41" s="40">
        <f t="shared" si="0"/>
        <v>281000517</v>
      </c>
      <c r="I41" s="17"/>
      <c r="J41" s="11"/>
      <c r="K41" s="11"/>
      <c r="L41" s="10"/>
      <c r="M41" s="11"/>
    </row>
    <row r="42" spans="1:13" ht="15" customHeight="1">
      <c r="A42" s="7" t="s">
        <v>80</v>
      </c>
      <c r="B42" s="8" t="s">
        <v>111</v>
      </c>
      <c r="C42" s="16">
        <v>118377827</v>
      </c>
      <c r="D42" s="16">
        <v>3594405</v>
      </c>
      <c r="E42" s="16">
        <v>0</v>
      </c>
      <c r="F42" s="16">
        <v>6108882</v>
      </c>
      <c r="G42" s="16">
        <v>0</v>
      </c>
      <c r="H42" s="40">
        <f t="shared" si="0"/>
        <v>128081114</v>
      </c>
      <c r="I42" s="17"/>
      <c r="J42" s="11"/>
      <c r="K42" s="11"/>
      <c r="L42" s="10"/>
      <c r="M42" s="11"/>
    </row>
    <row r="43" spans="1:13" ht="19.5" customHeight="1">
      <c r="A43" s="45" t="s">
        <v>15</v>
      </c>
      <c r="B43" s="46"/>
      <c r="C43" s="12">
        <f aca="true" t="shared" si="1" ref="C43:H43">SUM(C11:C42)</f>
        <v>6477956498</v>
      </c>
      <c r="D43" s="12">
        <f t="shared" si="1"/>
        <v>267329531</v>
      </c>
      <c r="E43" s="12">
        <f t="shared" si="1"/>
        <v>826911</v>
      </c>
      <c r="F43" s="12">
        <f t="shared" si="1"/>
        <v>355684078</v>
      </c>
      <c r="G43" s="12">
        <f t="shared" si="1"/>
        <v>0</v>
      </c>
      <c r="H43" s="12">
        <f t="shared" si="1"/>
        <v>7101797018</v>
      </c>
      <c r="I43" s="10"/>
      <c r="J43" s="10"/>
      <c r="K43" s="10"/>
      <c r="L43" s="10"/>
      <c r="M43" s="10"/>
    </row>
    <row r="44" spans="1:8" ht="12.75">
      <c r="A44" s="28" t="s">
        <v>116</v>
      </c>
      <c r="C44" s="29"/>
      <c r="H44" s="29"/>
    </row>
    <row r="45" spans="2:13" ht="12.75">
      <c r="B45" s="10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</row>
    <row r="46" spans="1:13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30" t="s">
        <v>22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30" t="s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30" t="s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ht="12.75">
      <c r="A51" s="28" t="s">
        <v>35</v>
      </c>
    </row>
    <row r="52" s="31" customFormat="1" ht="12.75">
      <c r="A52" s="31">
        <v>1000000</v>
      </c>
    </row>
    <row r="53" s="31" customFormat="1" ht="12.75"/>
    <row r="54" s="31" customFormat="1" ht="12.75"/>
    <row r="55" s="31" customFormat="1" ht="12.75"/>
    <row r="56" spans="2:7" s="31" customFormat="1" ht="12.75">
      <c r="B56" s="31" t="s">
        <v>112</v>
      </c>
      <c r="C56" s="31" t="s">
        <v>36</v>
      </c>
      <c r="D56" s="31" t="s">
        <v>37</v>
      </c>
      <c r="E56" s="31" t="s">
        <v>38</v>
      </c>
      <c r="F56" s="31" t="s">
        <v>39</v>
      </c>
      <c r="G56" s="31" t="s">
        <v>40</v>
      </c>
    </row>
    <row r="57" spans="2:7" s="31" customFormat="1" ht="12.75">
      <c r="B57" s="31" t="s">
        <v>113</v>
      </c>
      <c r="C57" s="32">
        <f>C43/$A$52</f>
        <v>6477.956498</v>
      </c>
      <c r="D57" s="32">
        <f>D43/$A$52</f>
        <v>267.329531</v>
      </c>
      <c r="E57" s="32">
        <f>E43/$A$52</f>
        <v>0.826911</v>
      </c>
      <c r="F57" s="32">
        <f>F43/$A$52</f>
        <v>355.684078</v>
      </c>
      <c r="G57" s="32">
        <f>G43/$A$52</f>
        <v>0</v>
      </c>
    </row>
    <row r="58" spans="3:7" s="31" customFormat="1" ht="12.75">
      <c r="C58" s="32"/>
      <c r="D58" s="32"/>
      <c r="E58" s="32"/>
      <c r="F58" s="32"/>
      <c r="G58" s="32"/>
    </row>
    <row r="59" spans="3:7" s="31" customFormat="1" ht="12.75">
      <c r="C59" s="32"/>
      <c r="D59" s="32"/>
      <c r="E59" s="32"/>
      <c r="F59" s="32"/>
      <c r="G59" s="32"/>
    </row>
    <row r="60" spans="3:7" s="39" customFormat="1" ht="12.75">
      <c r="C60" s="42"/>
      <c r="D60" s="42"/>
      <c r="E60" s="42"/>
      <c r="F60" s="42"/>
      <c r="G60" s="42"/>
    </row>
    <row r="61" s="39" customFormat="1" ht="12.75"/>
    <row r="62" s="39" customFormat="1" ht="12.75"/>
    <row r="63" spans="1:9" s="39" customFormat="1" ht="12.75">
      <c r="A63" s="31"/>
      <c r="B63" s="31"/>
      <c r="C63" s="31"/>
      <c r="D63" s="31"/>
      <c r="E63" s="31"/>
      <c r="F63" s="31"/>
      <c r="G63" s="31"/>
      <c r="H63" s="31"/>
      <c r="I63" s="31"/>
    </row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H9:H10"/>
    <mergeCell ref="A43:B43"/>
    <mergeCell ref="A9:A10"/>
    <mergeCell ref="B9:B10"/>
    <mergeCell ref="C9:G9"/>
  </mergeCells>
  <conditionalFormatting sqref="C45:G45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421875" style="24" customWidth="1"/>
    <col min="3" max="3" width="11.7109375" style="24" bestFit="1" customWidth="1"/>
    <col min="4" max="5" width="11.57421875" style="24" bestFit="1" customWidth="1"/>
    <col min="6" max="6" width="11.421875" style="24" customWidth="1"/>
    <col min="7" max="8" width="11.57421875" style="24" bestFit="1" customWidth="1"/>
    <col min="9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3" t="s">
        <v>5</v>
      </c>
      <c r="B9" s="48" t="s">
        <v>41</v>
      </c>
      <c r="C9" s="45" t="s">
        <v>18</v>
      </c>
      <c r="D9" s="49"/>
      <c r="E9" s="49"/>
      <c r="F9" s="49"/>
      <c r="G9" s="49"/>
      <c r="H9" s="49"/>
      <c r="I9" s="43" t="s">
        <v>49</v>
      </c>
    </row>
    <row r="10" spans="1:16" ht="19.5" customHeight="1">
      <c r="A10" s="47"/>
      <c r="B10" s="44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44"/>
      <c r="K10" s="37"/>
      <c r="L10" s="37"/>
      <c r="M10" s="37"/>
      <c r="N10" s="37"/>
      <c r="O10" s="37"/>
      <c r="P10" s="37"/>
    </row>
    <row r="11" spans="1:9" ht="15" customHeight="1">
      <c r="A11" s="7" t="s">
        <v>9</v>
      </c>
      <c r="B11" s="8" t="s">
        <v>10</v>
      </c>
      <c r="C11" s="16">
        <v>1020988089</v>
      </c>
      <c r="D11" s="16">
        <v>39716574</v>
      </c>
      <c r="E11" s="16">
        <v>700182332</v>
      </c>
      <c r="F11" s="16">
        <v>606868123</v>
      </c>
      <c r="G11" s="16">
        <v>17003024</v>
      </c>
      <c r="H11" s="16">
        <v>165510574</v>
      </c>
      <c r="I11" s="40">
        <f>SUM(C11:H11)</f>
        <v>2550268716</v>
      </c>
    </row>
    <row r="12" spans="1:9" ht="15" customHeight="1">
      <c r="A12" s="7" t="s">
        <v>50</v>
      </c>
      <c r="B12" s="8" t="s">
        <v>81</v>
      </c>
      <c r="C12" s="16">
        <v>24913177</v>
      </c>
      <c r="D12" s="16">
        <v>1055176</v>
      </c>
      <c r="E12" s="16">
        <v>11571224</v>
      </c>
      <c r="F12" s="16">
        <v>0</v>
      </c>
      <c r="G12" s="16">
        <v>55000</v>
      </c>
      <c r="H12" s="16">
        <v>0</v>
      </c>
      <c r="I12" s="40">
        <f aca="true" t="shared" si="0" ref="I12:I42">SUM(C12:H12)</f>
        <v>37594577</v>
      </c>
    </row>
    <row r="13" spans="1:9" ht="15" customHeight="1">
      <c r="A13" s="7" t="s">
        <v>51</v>
      </c>
      <c r="B13" s="8" t="s">
        <v>82</v>
      </c>
      <c r="C13" s="16">
        <v>28599508</v>
      </c>
      <c r="D13" s="16">
        <v>2200000</v>
      </c>
      <c r="E13" s="16">
        <v>14949896</v>
      </c>
      <c r="F13" s="16">
        <v>0</v>
      </c>
      <c r="G13" s="16">
        <v>87804</v>
      </c>
      <c r="H13" s="16">
        <v>27300</v>
      </c>
      <c r="I13" s="40">
        <f t="shared" si="0"/>
        <v>45864508</v>
      </c>
    </row>
    <row r="14" spans="1:9" ht="15" customHeight="1">
      <c r="A14" s="7" t="s">
        <v>52</v>
      </c>
      <c r="B14" s="8" t="s">
        <v>83</v>
      </c>
      <c r="C14" s="16">
        <v>15672551</v>
      </c>
      <c r="D14" s="16">
        <v>610512</v>
      </c>
      <c r="E14" s="16">
        <v>14913700</v>
      </c>
      <c r="F14" s="16">
        <v>0</v>
      </c>
      <c r="G14" s="16">
        <v>87805</v>
      </c>
      <c r="H14" s="16">
        <v>86300</v>
      </c>
      <c r="I14" s="40">
        <f t="shared" si="0"/>
        <v>31370868</v>
      </c>
    </row>
    <row r="15" spans="1:9" ht="15" customHeight="1">
      <c r="A15" s="7" t="s">
        <v>53</v>
      </c>
      <c r="B15" s="8" t="s">
        <v>84</v>
      </c>
      <c r="C15" s="16">
        <v>21151921</v>
      </c>
      <c r="D15" s="16">
        <v>1613449</v>
      </c>
      <c r="E15" s="16">
        <v>11956705</v>
      </c>
      <c r="F15" s="16">
        <v>0</v>
      </c>
      <c r="G15" s="16">
        <v>5277</v>
      </c>
      <c r="H15" s="16">
        <v>571398</v>
      </c>
      <c r="I15" s="40">
        <f t="shared" si="0"/>
        <v>35298750</v>
      </c>
    </row>
    <row r="16" spans="1:9" ht="15" customHeight="1">
      <c r="A16" s="7" t="s">
        <v>54</v>
      </c>
      <c r="B16" s="8" t="s">
        <v>85</v>
      </c>
      <c r="C16" s="16">
        <v>111202176</v>
      </c>
      <c r="D16" s="16">
        <v>14167801</v>
      </c>
      <c r="E16" s="16">
        <v>46626678</v>
      </c>
      <c r="F16" s="16">
        <v>0</v>
      </c>
      <c r="G16" s="16">
        <v>452000</v>
      </c>
      <c r="H16" s="16">
        <v>528568</v>
      </c>
      <c r="I16" s="40">
        <f t="shared" si="0"/>
        <v>172977223</v>
      </c>
    </row>
    <row r="17" spans="1:9" ht="15" customHeight="1">
      <c r="A17" s="7" t="s">
        <v>55</v>
      </c>
      <c r="B17" s="8" t="s">
        <v>86</v>
      </c>
      <c r="C17" s="16">
        <v>81029280</v>
      </c>
      <c r="D17" s="16">
        <v>9200000</v>
      </c>
      <c r="E17" s="16">
        <v>26434478</v>
      </c>
      <c r="F17" s="16">
        <v>0</v>
      </c>
      <c r="G17" s="16">
        <v>197180</v>
      </c>
      <c r="H17" s="16">
        <v>0</v>
      </c>
      <c r="I17" s="40">
        <f t="shared" si="0"/>
        <v>116860938</v>
      </c>
    </row>
    <row r="18" spans="1:9" ht="15" customHeight="1">
      <c r="A18" s="7" t="s">
        <v>56</v>
      </c>
      <c r="B18" s="8" t="s">
        <v>87</v>
      </c>
      <c r="C18" s="16">
        <v>84722369</v>
      </c>
      <c r="D18" s="16">
        <v>9398347</v>
      </c>
      <c r="E18" s="16">
        <v>42976000</v>
      </c>
      <c r="F18" s="16">
        <v>0</v>
      </c>
      <c r="G18" s="16">
        <v>60000</v>
      </c>
      <c r="H18" s="16">
        <v>24000</v>
      </c>
      <c r="I18" s="40">
        <f t="shared" si="0"/>
        <v>137180716</v>
      </c>
    </row>
    <row r="19" spans="1:9" ht="15" customHeight="1">
      <c r="A19" s="7" t="s">
        <v>57</v>
      </c>
      <c r="B19" s="8" t="s">
        <v>88</v>
      </c>
      <c r="C19" s="16">
        <v>23298588</v>
      </c>
      <c r="D19" s="16">
        <v>2800000</v>
      </c>
      <c r="E19" s="16">
        <v>9780691</v>
      </c>
      <c r="F19" s="16">
        <v>0</v>
      </c>
      <c r="G19" s="16">
        <v>60000</v>
      </c>
      <c r="H19" s="16">
        <v>0</v>
      </c>
      <c r="I19" s="40">
        <f t="shared" si="0"/>
        <v>35939279</v>
      </c>
    </row>
    <row r="20" spans="1:9" ht="15" customHeight="1">
      <c r="A20" s="7" t="s">
        <v>58</v>
      </c>
      <c r="B20" s="8" t="s">
        <v>89</v>
      </c>
      <c r="C20" s="16">
        <v>54594745</v>
      </c>
      <c r="D20" s="16">
        <v>5143034</v>
      </c>
      <c r="E20" s="16">
        <v>20000000</v>
      </c>
      <c r="F20" s="16">
        <v>0</v>
      </c>
      <c r="G20" s="16">
        <v>55000</v>
      </c>
      <c r="H20" s="16">
        <v>0</v>
      </c>
      <c r="I20" s="40">
        <f t="shared" si="0"/>
        <v>79792779</v>
      </c>
    </row>
    <row r="21" spans="1:9" ht="15" customHeight="1">
      <c r="A21" s="7" t="s">
        <v>59</v>
      </c>
      <c r="B21" s="8" t="s">
        <v>90</v>
      </c>
      <c r="C21" s="16">
        <v>85464328</v>
      </c>
      <c r="D21" s="16">
        <v>9384409</v>
      </c>
      <c r="E21" s="16">
        <v>48000000</v>
      </c>
      <c r="F21" s="16">
        <v>0</v>
      </c>
      <c r="G21" s="16">
        <v>0</v>
      </c>
      <c r="H21" s="16">
        <v>0</v>
      </c>
      <c r="I21" s="40">
        <f t="shared" si="0"/>
        <v>142848737</v>
      </c>
    </row>
    <row r="22" spans="1:9" ht="15" customHeight="1">
      <c r="A22" s="7" t="s">
        <v>60</v>
      </c>
      <c r="B22" s="8" t="s">
        <v>91</v>
      </c>
      <c r="C22" s="16">
        <v>84156642</v>
      </c>
      <c r="D22" s="16">
        <v>4500000</v>
      </c>
      <c r="E22" s="16">
        <v>34236701</v>
      </c>
      <c r="F22" s="16">
        <v>0</v>
      </c>
      <c r="G22" s="16">
        <v>99000</v>
      </c>
      <c r="H22" s="16">
        <v>80952</v>
      </c>
      <c r="I22" s="40">
        <f t="shared" si="0"/>
        <v>123073295</v>
      </c>
    </row>
    <row r="23" spans="1:9" ht="15" customHeight="1">
      <c r="A23" s="7" t="s">
        <v>61</v>
      </c>
      <c r="B23" s="8" t="s">
        <v>92</v>
      </c>
      <c r="C23" s="16">
        <v>125264637</v>
      </c>
      <c r="D23" s="16">
        <v>17331524</v>
      </c>
      <c r="E23" s="16">
        <v>44816938</v>
      </c>
      <c r="F23" s="16">
        <v>0</v>
      </c>
      <c r="G23" s="16">
        <v>206106</v>
      </c>
      <c r="H23" s="16">
        <v>668118</v>
      </c>
      <c r="I23" s="40">
        <f t="shared" si="0"/>
        <v>188287323</v>
      </c>
    </row>
    <row r="24" spans="1:9" ht="15" customHeight="1">
      <c r="A24" s="7" t="s">
        <v>62</v>
      </c>
      <c r="B24" s="8" t="s">
        <v>93</v>
      </c>
      <c r="C24" s="16">
        <v>103777668</v>
      </c>
      <c r="D24" s="16">
        <v>15318487</v>
      </c>
      <c r="E24" s="16">
        <v>48000000</v>
      </c>
      <c r="F24" s="16">
        <v>0</v>
      </c>
      <c r="G24" s="16">
        <v>65000</v>
      </c>
      <c r="H24" s="16">
        <v>4711046</v>
      </c>
      <c r="I24" s="40">
        <f t="shared" si="0"/>
        <v>171872201</v>
      </c>
    </row>
    <row r="25" spans="1:9" ht="15" customHeight="1">
      <c r="A25" s="7" t="s">
        <v>63</v>
      </c>
      <c r="B25" s="8" t="s">
        <v>94</v>
      </c>
      <c r="C25" s="16">
        <v>48613728</v>
      </c>
      <c r="D25" s="16">
        <v>12321932</v>
      </c>
      <c r="E25" s="16">
        <v>17718133</v>
      </c>
      <c r="F25" s="16">
        <v>0</v>
      </c>
      <c r="G25" s="16">
        <v>425775</v>
      </c>
      <c r="H25" s="16">
        <v>346792</v>
      </c>
      <c r="I25" s="40">
        <f t="shared" si="0"/>
        <v>79426360</v>
      </c>
    </row>
    <row r="26" spans="1:9" ht="15" customHeight="1">
      <c r="A26" s="7" t="s">
        <v>64</v>
      </c>
      <c r="B26" s="8" t="s">
        <v>95</v>
      </c>
      <c r="C26" s="16">
        <v>38385243</v>
      </c>
      <c r="D26" s="16">
        <v>2897988</v>
      </c>
      <c r="E26" s="16">
        <v>17965675</v>
      </c>
      <c r="F26" s="16">
        <v>0</v>
      </c>
      <c r="G26" s="16">
        <v>56000</v>
      </c>
      <c r="H26" s="16">
        <v>841455</v>
      </c>
      <c r="I26" s="40">
        <f t="shared" si="0"/>
        <v>60146361</v>
      </c>
    </row>
    <row r="27" spans="1:9" ht="15" customHeight="1">
      <c r="A27" s="7" t="s">
        <v>65</v>
      </c>
      <c r="B27" s="8" t="s">
        <v>96</v>
      </c>
      <c r="C27" s="16">
        <v>25305604</v>
      </c>
      <c r="D27" s="16">
        <v>161815</v>
      </c>
      <c r="E27" s="16">
        <v>18234888</v>
      </c>
      <c r="F27" s="16">
        <v>0</v>
      </c>
      <c r="G27" s="16">
        <v>43000</v>
      </c>
      <c r="H27" s="16">
        <v>20000</v>
      </c>
      <c r="I27" s="40">
        <f t="shared" si="0"/>
        <v>43765307</v>
      </c>
    </row>
    <row r="28" spans="1:9" ht="15" customHeight="1">
      <c r="A28" s="7" t="s">
        <v>66</v>
      </c>
      <c r="B28" s="8" t="s">
        <v>97</v>
      </c>
      <c r="C28" s="16">
        <v>37682505</v>
      </c>
      <c r="D28" s="16">
        <v>4884556</v>
      </c>
      <c r="E28" s="16">
        <v>13133555</v>
      </c>
      <c r="F28" s="16">
        <v>0</v>
      </c>
      <c r="G28" s="16">
        <v>0</v>
      </c>
      <c r="H28" s="16">
        <v>97756</v>
      </c>
      <c r="I28" s="40">
        <f t="shared" si="0"/>
        <v>55798372</v>
      </c>
    </row>
    <row r="29" spans="1:9" ht="15" customHeight="1">
      <c r="A29" s="7" t="s">
        <v>67</v>
      </c>
      <c r="B29" s="8" t="s">
        <v>98</v>
      </c>
      <c r="C29" s="16">
        <v>59558838</v>
      </c>
      <c r="D29" s="16">
        <v>7000000</v>
      </c>
      <c r="E29" s="16">
        <v>22115790</v>
      </c>
      <c r="F29" s="16">
        <v>0</v>
      </c>
      <c r="G29" s="16">
        <v>200000</v>
      </c>
      <c r="H29" s="16">
        <v>475454</v>
      </c>
      <c r="I29" s="40">
        <f t="shared" si="0"/>
        <v>89350082</v>
      </c>
    </row>
    <row r="30" spans="1:9" ht="15" customHeight="1">
      <c r="A30" s="7" t="s">
        <v>68</v>
      </c>
      <c r="B30" s="8" t="s">
        <v>99</v>
      </c>
      <c r="C30" s="16">
        <v>24599589</v>
      </c>
      <c r="D30" s="16">
        <v>998274</v>
      </c>
      <c r="E30" s="16">
        <v>15608902</v>
      </c>
      <c r="F30" s="16">
        <v>0</v>
      </c>
      <c r="G30" s="16">
        <v>0</v>
      </c>
      <c r="H30" s="16">
        <v>0</v>
      </c>
      <c r="I30" s="40">
        <f t="shared" si="0"/>
        <v>41206765</v>
      </c>
    </row>
    <row r="31" spans="1:9" ht="15" customHeight="1">
      <c r="A31" s="7" t="s">
        <v>69</v>
      </c>
      <c r="B31" s="8" t="s">
        <v>100</v>
      </c>
      <c r="C31" s="16">
        <v>14357909</v>
      </c>
      <c r="D31" s="16">
        <v>5000</v>
      </c>
      <c r="E31" s="16">
        <v>8260944</v>
      </c>
      <c r="F31" s="16">
        <v>0</v>
      </c>
      <c r="G31" s="16">
        <v>155000</v>
      </c>
      <c r="H31" s="16">
        <v>0</v>
      </c>
      <c r="I31" s="40">
        <f t="shared" si="0"/>
        <v>22778853</v>
      </c>
    </row>
    <row r="32" spans="1:9" ht="15" customHeight="1">
      <c r="A32" s="7" t="s">
        <v>70</v>
      </c>
      <c r="B32" s="8" t="s">
        <v>101</v>
      </c>
      <c r="C32" s="16">
        <v>27467267</v>
      </c>
      <c r="D32" s="16">
        <v>140000</v>
      </c>
      <c r="E32" s="16">
        <v>24075363</v>
      </c>
      <c r="F32" s="16">
        <v>0</v>
      </c>
      <c r="G32" s="16">
        <v>0</v>
      </c>
      <c r="H32" s="16">
        <v>219486</v>
      </c>
      <c r="I32" s="40">
        <f t="shared" si="0"/>
        <v>51902116</v>
      </c>
    </row>
    <row r="33" spans="1:9" ht="15" customHeight="1">
      <c r="A33" s="7" t="s">
        <v>71</v>
      </c>
      <c r="B33" s="8" t="s">
        <v>102</v>
      </c>
      <c r="C33" s="16">
        <v>29009873</v>
      </c>
      <c r="D33" s="16">
        <v>47455</v>
      </c>
      <c r="E33" s="16">
        <v>23095459</v>
      </c>
      <c r="F33" s="16">
        <v>0</v>
      </c>
      <c r="G33" s="16">
        <v>0</v>
      </c>
      <c r="H33" s="16">
        <v>0</v>
      </c>
      <c r="I33" s="40">
        <f t="shared" si="0"/>
        <v>52152787</v>
      </c>
    </row>
    <row r="34" spans="1:9" ht="15" customHeight="1">
      <c r="A34" s="7" t="s">
        <v>72</v>
      </c>
      <c r="B34" s="8" t="s">
        <v>103</v>
      </c>
      <c r="C34" s="16">
        <v>0</v>
      </c>
      <c r="D34" s="16">
        <v>0</v>
      </c>
      <c r="E34" s="16">
        <v>909695767</v>
      </c>
      <c r="F34" s="16">
        <v>0</v>
      </c>
      <c r="G34" s="16">
        <v>44304233</v>
      </c>
      <c r="H34" s="16">
        <v>0</v>
      </c>
      <c r="I34" s="40">
        <f t="shared" si="0"/>
        <v>954000000</v>
      </c>
    </row>
    <row r="35" spans="1:9" ht="15" customHeight="1">
      <c r="A35" s="7" t="s">
        <v>73</v>
      </c>
      <c r="B35" s="8" t="s">
        <v>104</v>
      </c>
      <c r="C35" s="16">
        <v>0</v>
      </c>
      <c r="D35" s="16">
        <v>0</v>
      </c>
      <c r="E35" s="16">
        <v>16905644</v>
      </c>
      <c r="F35" s="16">
        <v>0</v>
      </c>
      <c r="G35" s="16">
        <v>44926</v>
      </c>
      <c r="H35" s="16">
        <v>134881930</v>
      </c>
      <c r="I35" s="40">
        <f t="shared" si="0"/>
        <v>151832500</v>
      </c>
    </row>
    <row r="36" spans="1:9" ht="15" customHeight="1">
      <c r="A36" s="7" t="s">
        <v>74</v>
      </c>
      <c r="B36" s="8" t="s">
        <v>105</v>
      </c>
      <c r="C36" s="16">
        <v>8168988</v>
      </c>
      <c r="D36" s="16">
        <v>0</v>
      </c>
      <c r="E36" s="16">
        <v>119987821</v>
      </c>
      <c r="F36" s="16">
        <v>0</v>
      </c>
      <c r="G36" s="16">
        <v>72179</v>
      </c>
      <c r="H36" s="16">
        <v>0</v>
      </c>
      <c r="I36" s="40">
        <f t="shared" si="0"/>
        <v>128228988</v>
      </c>
    </row>
    <row r="37" spans="1:9" ht="15" customHeight="1">
      <c r="A37" s="7" t="s">
        <v>75</v>
      </c>
      <c r="B37" s="8" t="s">
        <v>106</v>
      </c>
      <c r="C37" s="16">
        <v>10978822</v>
      </c>
      <c r="D37" s="16">
        <v>14640</v>
      </c>
      <c r="E37" s="16">
        <v>11888012</v>
      </c>
      <c r="F37" s="16">
        <v>0</v>
      </c>
      <c r="G37" s="16">
        <v>152000</v>
      </c>
      <c r="H37" s="16">
        <v>0</v>
      </c>
      <c r="I37" s="40">
        <f t="shared" si="0"/>
        <v>23033474</v>
      </c>
    </row>
    <row r="38" spans="1:9" ht="15" customHeight="1">
      <c r="A38" s="7" t="s">
        <v>76</v>
      </c>
      <c r="B38" s="8" t="s">
        <v>107</v>
      </c>
      <c r="C38" s="16">
        <v>0</v>
      </c>
      <c r="D38" s="16">
        <v>0</v>
      </c>
      <c r="E38" s="16">
        <v>85087148</v>
      </c>
      <c r="F38" s="16">
        <v>0</v>
      </c>
      <c r="G38" s="16">
        <v>0</v>
      </c>
      <c r="H38" s="16">
        <v>0</v>
      </c>
      <c r="I38" s="40">
        <f t="shared" si="0"/>
        <v>85087148</v>
      </c>
    </row>
    <row r="39" spans="1:9" ht="15" customHeight="1">
      <c r="A39" s="7" t="s">
        <v>77</v>
      </c>
      <c r="B39" s="8" t="s">
        <v>108</v>
      </c>
      <c r="C39" s="16">
        <v>134680302</v>
      </c>
      <c r="D39" s="16">
        <v>7735743</v>
      </c>
      <c r="E39" s="16">
        <v>35139886</v>
      </c>
      <c r="F39" s="16">
        <v>0</v>
      </c>
      <c r="G39" s="16">
        <v>355000</v>
      </c>
      <c r="H39" s="16">
        <v>1333344</v>
      </c>
      <c r="I39" s="40">
        <f t="shared" si="0"/>
        <v>179244275</v>
      </c>
    </row>
    <row r="40" spans="1:9" ht="15" customHeight="1">
      <c r="A40" s="7" t="s">
        <v>78</v>
      </c>
      <c r="B40" s="8" t="s">
        <v>109</v>
      </c>
      <c r="C40" s="16">
        <v>132683216</v>
      </c>
      <c r="D40" s="16">
        <v>2761388</v>
      </c>
      <c r="E40" s="16">
        <v>67540455</v>
      </c>
      <c r="F40" s="16">
        <v>0</v>
      </c>
      <c r="G40" s="16">
        <v>204000</v>
      </c>
      <c r="H40" s="16">
        <v>7000721</v>
      </c>
      <c r="I40" s="40">
        <f t="shared" si="0"/>
        <v>210189780</v>
      </c>
    </row>
    <row r="41" spans="1:9" ht="15" customHeight="1">
      <c r="A41" s="7" t="s">
        <v>79</v>
      </c>
      <c r="B41" s="8" t="s">
        <v>110</v>
      </c>
      <c r="C41" s="16">
        <v>166766682</v>
      </c>
      <c r="D41" s="16">
        <v>9345424</v>
      </c>
      <c r="E41" s="16">
        <v>68825700</v>
      </c>
      <c r="F41" s="16">
        <v>0</v>
      </c>
      <c r="G41" s="16">
        <v>1800000</v>
      </c>
      <c r="H41" s="16">
        <v>15467787</v>
      </c>
      <c r="I41" s="40">
        <f t="shared" si="0"/>
        <v>262205593</v>
      </c>
    </row>
    <row r="42" spans="1:9" ht="15" customHeight="1">
      <c r="A42" s="7" t="s">
        <v>80</v>
      </c>
      <c r="B42" s="8" t="s">
        <v>111</v>
      </c>
      <c r="C42" s="16">
        <v>81055285</v>
      </c>
      <c r="D42" s="16">
        <v>2410000</v>
      </c>
      <c r="E42" s="16">
        <v>31525007</v>
      </c>
      <c r="F42" s="16">
        <v>0</v>
      </c>
      <c r="G42" s="16">
        <v>269170</v>
      </c>
      <c r="H42" s="16">
        <v>3118365</v>
      </c>
      <c r="I42" s="40">
        <f t="shared" si="0"/>
        <v>118377827</v>
      </c>
    </row>
    <row r="43" spans="1:9" ht="19.5" customHeight="1">
      <c r="A43" s="45" t="s">
        <v>15</v>
      </c>
      <c r="B43" s="46"/>
      <c r="C43" s="12">
        <f aca="true" t="shared" si="1" ref="C43:I43">SUM(C11:C42)</f>
        <v>2704149530</v>
      </c>
      <c r="D43" s="12">
        <f t="shared" si="1"/>
        <v>183163528</v>
      </c>
      <c r="E43" s="12">
        <f t="shared" si="1"/>
        <v>2581249492</v>
      </c>
      <c r="F43" s="12">
        <f t="shared" si="1"/>
        <v>606868123</v>
      </c>
      <c r="G43" s="12">
        <f t="shared" si="1"/>
        <v>66514479</v>
      </c>
      <c r="H43" s="12">
        <f t="shared" si="1"/>
        <v>336011346</v>
      </c>
      <c r="I43" s="12">
        <f t="shared" si="1"/>
        <v>6477956498</v>
      </c>
    </row>
    <row r="44" spans="1:9" ht="12.75">
      <c r="A44" s="28" t="s">
        <v>116</v>
      </c>
      <c r="I44" s="29"/>
    </row>
    <row r="45" spans="2:9" ht="12.75">
      <c r="B45" s="10"/>
      <c r="C45" s="10"/>
      <c r="D45" s="10"/>
      <c r="E45" s="10"/>
      <c r="F45" s="10"/>
      <c r="G45" s="10"/>
      <c r="H45" s="10"/>
      <c r="I45" s="11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8" t="s">
        <v>33</v>
      </c>
    </row>
    <row r="51" ht="12.75">
      <c r="A51" s="30" t="s">
        <v>30</v>
      </c>
    </row>
    <row r="52" ht="12.75">
      <c r="A52" s="30" t="s">
        <v>31</v>
      </c>
    </row>
    <row r="53" s="31" customFormat="1" ht="12.75">
      <c r="A53" s="31">
        <v>1000000</v>
      </c>
    </row>
    <row r="54" s="31" customFormat="1" ht="12.75">
      <c r="A54" s="33"/>
    </row>
    <row r="55" s="31" customFormat="1" ht="12.75"/>
    <row r="56" spans="2:8" s="31" customFormat="1" ht="12.75">
      <c r="B56" s="31" t="s">
        <v>112</v>
      </c>
      <c r="C56" s="20">
        <v>2.1</v>
      </c>
      <c r="D56" s="20">
        <v>2.2</v>
      </c>
      <c r="E56" s="20">
        <v>2.3</v>
      </c>
      <c r="F56" s="20">
        <v>2.4</v>
      </c>
      <c r="G56" s="20">
        <v>2.5</v>
      </c>
      <c r="H56" s="20">
        <v>2.6</v>
      </c>
    </row>
    <row r="57" spans="2:8" s="31" customFormat="1" ht="12.75">
      <c r="B57" s="31" t="s">
        <v>113</v>
      </c>
      <c r="C57" s="36">
        <f aca="true" t="shared" si="2" ref="C57:H57">+C43/$A$53</f>
        <v>2704.14953</v>
      </c>
      <c r="D57" s="36">
        <f t="shared" si="2"/>
        <v>183.163528</v>
      </c>
      <c r="E57" s="36">
        <f t="shared" si="2"/>
        <v>2581.249492</v>
      </c>
      <c r="F57" s="36">
        <f t="shared" si="2"/>
        <v>606.868123</v>
      </c>
      <c r="G57" s="36">
        <f t="shared" si="2"/>
        <v>66.514479</v>
      </c>
      <c r="H57" s="36">
        <f t="shared" si="2"/>
        <v>336.011346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1" customFormat="1" ht="12.75">
      <c r="C59" s="36"/>
      <c r="D59" s="36"/>
      <c r="E59" s="36"/>
      <c r="F59" s="36"/>
      <c r="G59" s="36"/>
      <c r="H59" s="36"/>
    </row>
    <row r="60" spans="3:8" s="31" customFormat="1" ht="12.75">
      <c r="C60" s="36"/>
      <c r="D60" s="36"/>
      <c r="E60" s="36"/>
      <c r="F60" s="36"/>
      <c r="G60" s="36"/>
      <c r="H60" s="36"/>
    </row>
    <row r="61" s="31" customFormat="1" ht="12.75"/>
    <row r="62" s="31" customFormat="1" ht="12.75"/>
    <row r="63" s="31" customFormat="1" ht="12.75"/>
    <row r="64" s="31" customFormat="1" ht="12.75"/>
    <row r="65" s="39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9.710937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3" t="s">
        <v>5</v>
      </c>
      <c r="B9" s="48" t="s">
        <v>41</v>
      </c>
      <c r="C9" s="45" t="s">
        <v>18</v>
      </c>
      <c r="D9" s="49"/>
      <c r="E9" s="49"/>
      <c r="F9" s="49"/>
      <c r="G9" s="49"/>
      <c r="H9" s="49"/>
      <c r="I9" s="43" t="s">
        <v>49</v>
      </c>
    </row>
    <row r="10" spans="1:9" ht="19.5" customHeight="1">
      <c r="A10" s="47"/>
      <c r="B10" s="44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44"/>
    </row>
    <row r="11" spans="1:9" ht="15" customHeight="1">
      <c r="A11" s="7" t="s">
        <v>9</v>
      </c>
      <c r="B11" s="8" t="s">
        <v>10</v>
      </c>
      <c r="C11" s="16">
        <v>484589</v>
      </c>
      <c r="D11" s="16">
        <v>867000</v>
      </c>
      <c r="E11" s="16">
        <v>67800776</v>
      </c>
      <c r="F11" s="16">
        <v>0</v>
      </c>
      <c r="G11" s="16">
        <v>1338909</v>
      </c>
      <c r="H11" s="16">
        <v>1335056</v>
      </c>
      <c r="I11" s="40">
        <f>SUM(C11:H11)</f>
        <v>71826330</v>
      </c>
    </row>
    <row r="12" spans="1:9" ht="15" customHeight="1">
      <c r="A12" s="7" t="s">
        <v>50</v>
      </c>
      <c r="B12" s="8" t="s">
        <v>81</v>
      </c>
      <c r="C12" s="16">
        <v>0</v>
      </c>
      <c r="D12" s="16">
        <v>0</v>
      </c>
      <c r="E12" s="16">
        <v>3764576</v>
      </c>
      <c r="F12" s="16">
        <v>0</v>
      </c>
      <c r="G12" s="16">
        <v>5500</v>
      </c>
      <c r="H12" s="16">
        <v>470000</v>
      </c>
      <c r="I12" s="40">
        <f aca="true" t="shared" si="0" ref="I12:I42">SUM(C12:H12)</f>
        <v>4240076</v>
      </c>
    </row>
    <row r="13" spans="1:9" ht="15" customHeight="1">
      <c r="A13" s="7" t="s">
        <v>51</v>
      </c>
      <c r="B13" s="8" t="s">
        <v>82</v>
      </c>
      <c r="C13" s="16">
        <v>0</v>
      </c>
      <c r="D13" s="16">
        <v>0</v>
      </c>
      <c r="E13" s="16">
        <v>5699567</v>
      </c>
      <c r="F13" s="16">
        <v>0</v>
      </c>
      <c r="G13" s="16">
        <v>0</v>
      </c>
      <c r="H13" s="16">
        <v>34950</v>
      </c>
      <c r="I13" s="40">
        <f t="shared" si="0"/>
        <v>5734517</v>
      </c>
    </row>
    <row r="14" spans="1:9" ht="15" customHeight="1">
      <c r="A14" s="7" t="s">
        <v>52</v>
      </c>
      <c r="B14" s="8" t="s">
        <v>83</v>
      </c>
      <c r="C14" s="16">
        <v>0</v>
      </c>
      <c r="D14" s="16">
        <v>0</v>
      </c>
      <c r="E14" s="16">
        <v>19752308</v>
      </c>
      <c r="F14" s="16">
        <v>0</v>
      </c>
      <c r="G14" s="16">
        <v>0</v>
      </c>
      <c r="H14" s="16">
        <v>3998</v>
      </c>
      <c r="I14" s="40">
        <f t="shared" si="0"/>
        <v>19756306</v>
      </c>
    </row>
    <row r="15" spans="1:9" ht="15" customHeight="1">
      <c r="A15" s="7" t="s">
        <v>53</v>
      </c>
      <c r="B15" s="8" t="s">
        <v>84</v>
      </c>
      <c r="C15" s="16">
        <v>0</v>
      </c>
      <c r="D15" s="16">
        <v>0</v>
      </c>
      <c r="E15" s="16">
        <v>2213380</v>
      </c>
      <c r="F15" s="16">
        <v>0</v>
      </c>
      <c r="G15" s="16">
        <v>0</v>
      </c>
      <c r="H15" s="16">
        <v>0</v>
      </c>
      <c r="I15" s="40">
        <f t="shared" si="0"/>
        <v>2213380</v>
      </c>
    </row>
    <row r="16" spans="1:9" ht="15" customHeight="1">
      <c r="A16" s="7" t="s">
        <v>54</v>
      </c>
      <c r="B16" s="8" t="s">
        <v>85</v>
      </c>
      <c r="C16" s="16">
        <v>480000</v>
      </c>
      <c r="D16" s="16">
        <v>0</v>
      </c>
      <c r="E16" s="16">
        <v>14527775</v>
      </c>
      <c r="F16" s="16">
        <v>0</v>
      </c>
      <c r="G16" s="16">
        <v>320000</v>
      </c>
      <c r="H16" s="16">
        <v>320000</v>
      </c>
      <c r="I16" s="40">
        <f t="shared" si="0"/>
        <v>15647775</v>
      </c>
    </row>
    <row r="17" spans="1:9" ht="15" customHeight="1">
      <c r="A17" s="7" t="s">
        <v>55</v>
      </c>
      <c r="B17" s="8" t="s">
        <v>86</v>
      </c>
      <c r="C17" s="16">
        <v>245000</v>
      </c>
      <c r="D17" s="16">
        <v>0</v>
      </c>
      <c r="E17" s="16">
        <v>15913080</v>
      </c>
      <c r="F17" s="16">
        <v>0</v>
      </c>
      <c r="G17" s="16">
        <v>150000</v>
      </c>
      <c r="H17" s="16">
        <v>191920</v>
      </c>
      <c r="I17" s="40">
        <f t="shared" si="0"/>
        <v>16500000</v>
      </c>
    </row>
    <row r="18" spans="1:9" ht="15" customHeight="1">
      <c r="A18" s="7" t="s">
        <v>56</v>
      </c>
      <c r="B18" s="8" t="s">
        <v>87</v>
      </c>
      <c r="C18" s="16">
        <v>0</v>
      </c>
      <c r="D18" s="16">
        <v>0</v>
      </c>
      <c r="E18" s="16">
        <v>10467601</v>
      </c>
      <c r="F18" s="16">
        <v>0</v>
      </c>
      <c r="G18" s="16">
        <v>0</v>
      </c>
      <c r="H18" s="16">
        <v>32399</v>
      </c>
      <c r="I18" s="40">
        <f t="shared" si="0"/>
        <v>10500000</v>
      </c>
    </row>
    <row r="19" spans="1:9" ht="15" customHeight="1">
      <c r="A19" s="7" t="s">
        <v>57</v>
      </c>
      <c r="B19" s="8" t="s">
        <v>88</v>
      </c>
      <c r="C19" s="16">
        <v>0</v>
      </c>
      <c r="D19" s="16">
        <v>0</v>
      </c>
      <c r="E19" s="16">
        <v>4976140</v>
      </c>
      <c r="F19" s="16">
        <v>0</v>
      </c>
      <c r="G19" s="16">
        <v>42614</v>
      </c>
      <c r="H19" s="16">
        <v>200000</v>
      </c>
      <c r="I19" s="40">
        <f t="shared" si="0"/>
        <v>5218754</v>
      </c>
    </row>
    <row r="20" spans="1:9" ht="15" customHeight="1">
      <c r="A20" s="7" t="s">
        <v>58</v>
      </c>
      <c r="B20" s="8" t="s">
        <v>89</v>
      </c>
      <c r="C20" s="16">
        <v>0</v>
      </c>
      <c r="D20" s="16">
        <v>0</v>
      </c>
      <c r="E20" s="16">
        <v>3341800</v>
      </c>
      <c r="F20" s="16">
        <v>0</v>
      </c>
      <c r="G20" s="16">
        <v>0</v>
      </c>
      <c r="H20" s="16">
        <v>0</v>
      </c>
      <c r="I20" s="40">
        <f t="shared" si="0"/>
        <v>3341800</v>
      </c>
    </row>
    <row r="21" spans="1:9" ht="15" customHeight="1">
      <c r="A21" s="7" t="s">
        <v>59</v>
      </c>
      <c r="B21" s="8" t="s">
        <v>90</v>
      </c>
      <c r="C21" s="16">
        <v>0</v>
      </c>
      <c r="D21" s="16">
        <v>0</v>
      </c>
      <c r="E21" s="16">
        <v>11990000</v>
      </c>
      <c r="F21" s="16">
        <v>0</v>
      </c>
      <c r="G21" s="16">
        <v>120000</v>
      </c>
      <c r="H21" s="16">
        <v>530000</v>
      </c>
      <c r="I21" s="40">
        <f t="shared" si="0"/>
        <v>12640000</v>
      </c>
    </row>
    <row r="22" spans="1:9" ht="15" customHeight="1">
      <c r="A22" s="7" t="s">
        <v>60</v>
      </c>
      <c r="B22" s="8" t="s">
        <v>91</v>
      </c>
      <c r="C22" s="16">
        <v>0</v>
      </c>
      <c r="D22" s="16">
        <v>0</v>
      </c>
      <c r="E22" s="16">
        <v>4899077</v>
      </c>
      <c r="F22" s="16">
        <v>0</v>
      </c>
      <c r="G22" s="16">
        <v>0</v>
      </c>
      <c r="H22" s="16">
        <v>500000</v>
      </c>
      <c r="I22" s="40">
        <f t="shared" si="0"/>
        <v>5399077</v>
      </c>
    </row>
    <row r="23" spans="1:9" ht="15" customHeight="1">
      <c r="A23" s="7" t="s">
        <v>61</v>
      </c>
      <c r="B23" s="8" t="s">
        <v>92</v>
      </c>
      <c r="C23" s="16">
        <v>0</v>
      </c>
      <c r="D23" s="16">
        <v>0</v>
      </c>
      <c r="E23" s="16">
        <v>12970307</v>
      </c>
      <c r="F23" s="16">
        <v>0</v>
      </c>
      <c r="G23" s="16">
        <v>0</v>
      </c>
      <c r="H23" s="16">
        <v>0</v>
      </c>
      <c r="I23" s="40">
        <f t="shared" si="0"/>
        <v>12970307</v>
      </c>
    </row>
    <row r="24" spans="1:9" ht="15" customHeight="1">
      <c r="A24" s="7" t="s">
        <v>62</v>
      </c>
      <c r="B24" s="8" t="s">
        <v>93</v>
      </c>
      <c r="C24" s="16">
        <v>0</v>
      </c>
      <c r="D24" s="16">
        <v>0</v>
      </c>
      <c r="E24" s="16">
        <v>8996686</v>
      </c>
      <c r="F24" s="16">
        <v>0</v>
      </c>
      <c r="G24" s="16">
        <v>103314</v>
      </c>
      <c r="H24" s="16">
        <v>500000</v>
      </c>
      <c r="I24" s="40">
        <f t="shared" si="0"/>
        <v>9600000</v>
      </c>
    </row>
    <row r="25" spans="1:9" ht="15" customHeight="1">
      <c r="A25" s="7" t="s">
        <v>63</v>
      </c>
      <c r="B25" s="8" t="s">
        <v>94</v>
      </c>
      <c r="C25" s="16">
        <v>0</v>
      </c>
      <c r="D25" s="16">
        <v>0</v>
      </c>
      <c r="E25" s="16">
        <v>5845000</v>
      </c>
      <c r="F25" s="16">
        <v>0</v>
      </c>
      <c r="G25" s="16">
        <v>15000</v>
      </c>
      <c r="H25" s="16">
        <v>240000</v>
      </c>
      <c r="I25" s="40">
        <f t="shared" si="0"/>
        <v>6100000</v>
      </c>
    </row>
    <row r="26" spans="1:9" ht="15" customHeight="1">
      <c r="A26" s="7" t="s">
        <v>64</v>
      </c>
      <c r="B26" s="8" t="s">
        <v>95</v>
      </c>
      <c r="C26" s="16">
        <v>0</v>
      </c>
      <c r="D26" s="16">
        <v>0</v>
      </c>
      <c r="E26" s="16">
        <v>6308607</v>
      </c>
      <c r="F26" s="16">
        <v>0</v>
      </c>
      <c r="G26" s="16">
        <v>31913</v>
      </c>
      <c r="H26" s="16">
        <v>1659480</v>
      </c>
      <c r="I26" s="40">
        <f t="shared" si="0"/>
        <v>8000000</v>
      </c>
    </row>
    <row r="27" spans="1:9" ht="15" customHeight="1">
      <c r="A27" s="7" t="s">
        <v>65</v>
      </c>
      <c r="B27" s="8" t="s">
        <v>96</v>
      </c>
      <c r="C27" s="16">
        <v>650000</v>
      </c>
      <c r="D27" s="16">
        <v>0</v>
      </c>
      <c r="E27" s="16">
        <v>1188084</v>
      </c>
      <c r="F27" s="16">
        <v>0</v>
      </c>
      <c r="G27" s="16">
        <v>0</v>
      </c>
      <c r="H27" s="16">
        <v>0</v>
      </c>
      <c r="I27" s="40">
        <f t="shared" si="0"/>
        <v>1838084</v>
      </c>
    </row>
    <row r="28" spans="1:9" ht="15" customHeight="1">
      <c r="A28" s="7" t="s">
        <v>66</v>
      </c>
      <c r="B28" s="8" t="s">
        <v>97</v>
      </c>
      <c r="C28" s="16">
        <v>0</v>
      </c>
      <c r="D28" s="16">
        <v>0</v>
      </c>
      <c r="E28" s="16">
        <v>3201413</v>
      </c>
      <c r="F28" s="16">
        <v>0</v>
      </c>
      <c r="G28" s="16">
        <v>10000</v>
      </c>
      <c r="H28" s="16">
        <v>74000</v>
      </c>
      <c r="I28" s="40">
        <f t="shared" si="0"/>
        <v>3285413</v>
      </c>
    </row>
    <row r="29" spans="1:9" ht="15" customHeight="1">
      <c r="A29" s="7" t="s">
        <v>67</v>
      </c>
      <c r="B29" s="8" t="s">
        <v>98</v>
      </c>
      <c r="C29" s="16">
        <v>0</v>
      </c>
      <c r="D29" s="16">
        <v>0</v>
      </c>
      <c r="E29" s="16">
        <v>4731013</v>
      </c>
      <c r="F29" s="16">
        <v>0</v>
      </c>
      <c r="G29" s="16">
        <v>0</v>
      </c>
      <c r="H29" s="16">
        <v>31880</v>
      </c>
      <c r="I29" s="40">
        <f t="shared" si="0"/>
        <v>4762893</v>
      </c>
    </row>
    <row r="30" spans="1:9" ht="15" customHeight="1">
      <c r="A30" s="7" t="s">
        <v>68</v>
      </c>
      <c r="B30" s="8" t="s">
        <v>99</v>
      </c>
      <c r="C30" s="16">
        <v>0</v>
      </c>
      <c r="D30" s="16">
        <v>0</v>
      </c>
      <c r="E30" s="16">
        <v>2406853</v>
      </c>
      <c r="F30" s="16">
        <v>0</v>
      </c>
      <c r="G30" s="16">
        <v>0</v>
      </c>
      <c r="H30" s="16">
        <v>175151</v>
      </c>
      <c r="I30" s="40">
        <f t="shared" si="0"/>
        <v>2582004</v>
      </c>
    </row>
    <row r="31" spans="1:9" ht="15" customHeight="1">
      <c r="A31" s="7" t="s">
        <v>69</v>
      </c>
      <c r="B31" s="8" t="s">
        <v>100</v>
      </c>
      <c r="C31" s="16">
        <v>0</v>
      </c>
      <c r="D31" s="16">
        <v>0</v>
      </c>
      <c r="E31" s="16">
        <v>2109487</v>
      </c>
      <c r="F31" s="16">
        <v>0</v>
      </c>
      <c r="G31" s="16">
        <v>0</v>
      </c>
      <c r="H31" s="16">
        <v>0</v>
      </c>
      <c r="I31" s="40">
        <f t="shared" si="0"/>
        <v>2109487</v>
      </c>
    </row>
    <row r="32" spans="1:9" ht="15" customHeight="1">
      <c r="A32" s="7" t="s">
        <v>70</v>
      </c>
      <c r="B32" s="8" t="s">
        <v>101</v>
      </c>
      <c r="C32" s="16">
        <v>0</v>
      </c>
      <c r="D32" s="16">
        <v>0</v>
      </c>
      <c r="E32" s="16">
        <v>3909949</v>
      </c>
      <c r="F32" s="16">
        <v>0</v>
      </c>
      <c r="G32" s="16">
        <v>45000</v>
      </c>
      <c r="H32" s="16">
        <v>0</v>
      </c>
      <c r="I32" s="40">
        <f t="shared" si="0"/>
        <v>3954949</v>
      </c>
    </row>
    <row r="33" spans="1:9" ht="15" customHeight="1">
      <c r="A33" s="7" t="s">
        <v>71</v>
      </c>
      <c r="B33" s="8" t="s">
        <v>102</v>
      </c>
      <c r="C33" s="16">
        <v>0</v>
      </c>
      <c r="D33" s="16">
        <v>0</v>
      </c>
      <c r="E33" s="16">
        <v>3239343</v>
      </c>
      <c r="F33" s="16">
        <v>0</v>
      </c>
      <c r="G33" s="16">
        <v>0</v>
      </c>
      <c r="H33" s="16">
        <v>0</v>
      </c>
      <c r="I33" s="40">
        <f t="shared" si="0"/>
        <v>3239343</v>
      </c>
    </row>
    <row r="34" spans="1:9" ht="15" customHeight="1">
      <c r="A34" s="7" t="s">
        <v>72</v>
      </c>
      <c r="B34" s="8" t="s">
        <v>103</v>
      </c>
      <c r="C34" s="16">
        <v>0</v>
      </c>
      <c r="D34" s="16">
        <v>0</v>
      </c>
      <c r="E34" s="16">
        <v>1639304</v>
      </c>
      <c r="F34" s="16">
        <v>0</v>
      </c>
      <c r="G34" s="16">
        <v>0</v>
      </c>
      <c r="H34" s="16">
        <v>0</v>
      </c>
      <c r="I34" s="40">
        <f t="shared" si="0"/>
        <v>1639304</v>
      </c>
    </row>
    <row r="35" spans="1:9" ht="15" customHeight="1">
      <c r="A35" s="7" t="s">
        <v>73</v>
      </c>
      <c r="B35" s="8" t="s">
        <v>104</v>
      </c>
      <c r="C35" s="16">
        <v>0</v>
      </c>
      <c r="D35" s="16">
        <v>0</v>
      </c>
      <c r="E35" s="16">
        <v>2114509</v>
      </c>
      <c r="F35" s="16">
        <v>0</v>
      </c>
      <c r="G35" s="16">
        <v>0</v>
      </c>
      <c r="H35" s="16">
        <v>0</v>
      </c>
      <c r="I35" s="40">
        <f t="shared" si="0"/>
        <v>2114509</v>
      </c>
    </row>
    <row r="36" spans="1:9" ht="15" customHeight="1">
      <c r="A36" s="7" t="s">
        <v>74</v>
      </c>
      <c r="B36" s="8" t="s">
        <v>105</v>
      </c>
      <c r="C36" s="16">
        <v>0</v>
      </c>
      <c r="D36" s="16">
        <v>0</v>
      </c>
      <c r="E36" s="16">
        <v>2289000</v>
      </c>
      <c r="F36" s="16">
        <v>0</v>
      </c>
      <c r="G36" s="16">
        <v>0</v>
      </c>
      <c r="H36" s="16">
        <v>100000</v>
      </c>
      <c r="I36" s="40">
        <f t="shared" si="0"/>
        <v>2389000</v>
      </c>
    </row>
    <row r="37" spans="1:9" ht="15" customHeight="1">
      <c r="A37" s="7" t="s">
        <v>75</v>
      </c>
      <c r="B37" s="8" t="s">
        <v>106</v>
      </c>
      <c r="C37" s="16">
        <v>0</v>
      </c>
      <c r="D37" s="16">
        <v>0</v>
      </c>
      <c r="E37" s="16">
        <v>1121551</v>
      </c>
      <c r="F37" s="16">
        <v>0</v>
      </c>
      <c r="G37" s="16">
        <v>0</v>
      </c>
      <c r="H37" s="16">
        <v>139640</v>
      </c>
      <c r="I37" s="40">
        <f t="shared" si="0"/>
        <v>1261191</v>
      </c>
    </row>
    <row r="38" spans="1:9" ht="15" customHeight="1">
      <c r="A38" s="7" t="s">
        <v>76</v>
      </c>
      <c r="B38" s="8" t="s">
        <v>107</v>
      </c>
      <c r="C38" s="16">
        <v>0</v>
      </c>
      <c r="D38" s="16">
        <v>0</v>
      </c>
      <c r="E38" s="16">
        <v>1300000</v>
      </c>
      <c r="F38" s="16">
        <v>0</v>
      </c>
      <c r="G38" s="16">
        <v>0</v>
      </c>
      <c r="H38" s="16">
        <v>0</v>
      </c>
      <c r="I38" s="40">
        <f t="shared" si="0"/>
        <v>1300000</v>
      </c>
    </row>
    <row r="39" spans="1:9" ht="15" customHeight="1">
      <c r="A39" s="7" t="s">
        <v>77</v>
      </c>
      <c r="B39" s="8" t="s">
        <v>108</v>
      </c>
      <c r="C39" s="16">
        <v>0</v>
      </c>
      <c r="D39" s="16">
        <v>0</v>
      </c>
      <c r="E39" s="16">
        <v>6135903</v>
      </c>
      <c r="F39" s="16">
        <v>0</v>
      </c>
      <c r="G39" s="16">
        <v>0</v>
      </c>
      <c r="H39" s="16">
        <v>0</v>
      </c>
      <c r="I39" s="40">
        <f t="shared" si="0"/>
        <v>6135903</v>
      </c>
    </row>
    <row r="40" spans="1:9" ht="15" customHeight="1">
      <c r="A40" s="7" t="s">
        <v>78</v>
      </c>
      <c r="B40" s="8" t="s">
        <v>109</v>
      </c>
      <c r="C40" s="16">
        <v>0</v>
      </c>
      <c r="D40" s="16">
        <v>0</v>
      </c>
      <c r="E40" s="16">
        <v>7091146</v>
      </c>
      <c r="F40" s="16">
        <v>0</v>
      </c>
      <c r="G40" s="16">
        <v>341122</v>
      </c>
      <c r="H40" s="16">
        <v>0</v>
      </c>
      <c r="I40" s="40">
        <f t="shared" si="0"/>
        <v>7432268</v>
      </c>
    </row>
    <row r="41" spans="1:9" ht="15" customHeight="1">
      <c r="A41" s="7" t="s">
        <v>79</v>
      </c>
      <c r="B41" s="8" t="s">
        <v>110</v>
      </c>
      <c r="C41" s="16">
        <v>0</v>
      </c>
      <c r="D41" s="16">
        <v>0</v>
      </c>
      <c r="E41" s="16">
        <v>10002456</v>
      </c>
      <c r="F41" s="16">
        <v>0</v>
      </c>
      <c r="G41" s="16">
        <v>0</v>
      </c>
      <c r="H41" s="16">
        <v>0</v>
      </c>
      <c r="I41" s="40">
        <f t="shared" si="0"/>
        <v>10002456</v>
      </c>
    </row>
    <row r="42" spans="1:9" ht="15" customHeight="1">
      <c r="A42" s="7" t="s">
        <v>80</v>
      </c>
      <c r="B42" s="8" t="s">
        <v>111</v>
      </c>
      <c r="C42" s="16">
        <v>0</v>
      </c>
      <c r="D42" s="16">
        <v>0</v>
      </c>
      <c r="E42" s="16">
        <v>3517948</v>
      </c>
      <c r="F42" s="16">
        <v>0</v>
      </c>
      <c r="G42" s="16">
        <v>36457</v>
      </c>
      <c r="H42" s="16">
        <v>40000</v>
      </c>
      <c r="I42" s="40">
        <f t="shared" si="0"/>
        <v>3594405</v>
      </c>
    </row>
    <row r="43" spans="1:9" ht="19.5" customHeight="1">
      <c r="A43" s="45" t="s">
        <v>15</v>
      </c>
      <c r="B43" s="46"/>
      <c r="C43" s="12">
        <f aca="true" t="shared" si="1" ref="C43:I43">SUM(C11:C42)</f>
        <v>1859589</v>
      </c>
      <c r="D43" s="12">
        <f t="shared" si="1"/>
        <v>867000</v>
      </c>
      <c r="E43" s="12">
        <f t="shared" si="1"/>
        <v>255464639</v>
      </c>
      <c r="F43" s="12">
        <f t="shared" si="1"/>
        <v>0</v>
      </c>
      <c r="G43" s="12">
        <f t="shared" si="1"/>
        <v>2559829</v>
      </c>
      <c r="H43" s="12">
        <f t="shared" si="1"/>
        <v>6578474</v>
      </c>
      <c r="I43" s="12">
        <f t="shared" si="1"/>
        <v>267329531</v>
      </c>
    </row>
    <row r="44" ht="12.75">
      <c r="A44" s="28" t="s">
        <v>116</v>
      </c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>
      <c r="A52" s="35"/>
    </row>
    <row r="53" s="31" customFormat="1" ht="12.75"/>
    <row r="54" s="31" customFormat="1" ht="12.75">
      <c r="A54" s="33"/>
    </row>
    <row r="55" s="31" customFormat="1" ht="12.75">
      <c r="C55" s="31">
        <v>1000000</v>
      </c>
    </row>
    <row r="56" spans="2:8" s="31" customFormat="1" ht="12.75">
      <c r="B56" s="31" t="s">
        <v>112</v>
      </c>
      <c r="C56" s="31">
        <v>2.1</v>
      </c>
      <c r="D56" s="31">
        <v>2.2</v>
      </c>
      <c r="E56" s="31">
        <v>2.3</v>
      </c>
      <c r="F56" s="31">
        <v>2.4</v>
      </c>
      <c r="G56" s="31">
        <v>2.5</v>
      </c>
      <c r="H56" s="31">
        <v>2.6</v>
      </c>
    </row>
    <row r="57" spans="2:8" s="31" customFormat="1" ht="12.75">
      <c r="B57" s="31" t="s">
        <v>113</v>
      </c>
      <c r="C57" s="36">
        <f aca="true" t="shared" si="2" ref="C57:H57">C43/$C$55</f>
        <v>1.859589</v>
      </c>
      <c r="D57" s="36">
        <f t="shared" si="2"/>
        <v>0.867</v>
      </c>
      <c r="E57" s="36">
        <f t="shared" si="2"/>
        <v>255.464639</v>
      </c>
      <c r="F57" s="36">
        <f t="shared" si="2"/>
        <v>0</v>
      </c>
      <c r="G57" s="36">
        <f t="shared" si="2"/>
        <v>2.559829</v>
      </c>
      <c r="H57" s="36">
        <f t="shared" si="2"/>
        <v>6.578474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9" customFormat="1" ht="12.75">
      <c r="C59" s="41"/>
      <c r="D59" s="41"/>
      <c r="E59" s="41"/>
      <c r="F59" s="41"/>
      <c r="G59" s="41"/>
      <c r="H59" s="41"/>
    </row>
    <row r="60" spans="3:8" s="39" customFormat="1" ht="12.75">
      <c r="C60" s="41"/>
      <c r="D60" s="41"/>
      <c r="E60" s="41"/>
      <c r="F60" s="41"/>
      <c r="G60" s="41"/>
      <c r="H60" s="41"/>
    </row>
    <row r="61" s="39" customFormat="1" ht="12.75"/>
    <row r="62" s="39" customFormat="1" ht="12.75"/>
    <row r="63" s="39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4.0039062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46</v>
      </c>
    </row>
    <row r="9" spans="1:9" ht="19.5" customHeight="1">
      <c r="A9" s="43" t="s">
        <v>5</v>
      </c>
      <c r="B9" s="48" t="s">
        <v>41</v>
      </c>
      <c r="C9" s="45" t="s">
        <v>18</v>
      </c>
      <c r="D9" s="49"/>
      <c r="E9" s="49"/>
      <c r="F9" s="49"/>
      <c r="G9" s="49"/>
      <c r="H9" s="49"/>
      <c r="I9" s="43" t="s">
        <v>49</v>
      </c>
    </row>
    <row r="10" spans="1:13" ht="19.5" customHeight="1">
      <c r="A10" s="47"/>
      <c r="B10" s="44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44"/>
      <c r="K10" s="34"/>
      <c r="L10" s="34"/>
      <c r="M10" s="34"/>
    </row>
    <row r="11" spans="1:9" ht="15" customHeight="1">
      <c r="A11" s="7" t="s">
        <v>50</v>
      </c>
      <c r="B11" s="8" t="s">
        <v>81</v>
      </c>
      <c r="C11" s="16">
        <v>0</v>
      </c>
      <c r="D11" s="16">
        <v>0</v>
      </c>
      <c r="E11" s="16">
        <v>4459964</v>
      </c>
      <c r="F11" s="16">
        <v>0</v>
      </c>
      <c r="G11" s="16">
        <v>0</v>
      </c>
      <c r="H11" s="16">
        <v>300000</v>
      </c>
      <c r="I11" s="40">
        <f>SUM(C11:H11)</f>
        <v>4759964</v>
      </c>
    </row>
    <row r="12" spans="1:9" ht="15" customHeight="1">
      <c r="A12" s="7" t="s">
        <v>51</v>
      </c>
      <c r="B12" s="8" t="s">
        <v>82</v>
      </c>
      <c r="C12" s="16">
        <v>0</v>
      </c>
      <c r="D12" s="16">
        <v>0</v>
      </c>
      <c r="E12" s="16">
        <v>5591478</v>
      </c>
      <c r="F12" s="16">
        <v>0</v>
      </c>
      <c r="G12" s="16">
        <v>0</v>
      </c>
      <c r="H12" s="16">
        <v>1000</v>
      </c>
      <c r="I12" s="40">
        <f aca="true" t="shared" si="0" ref="I12:I39">SUM(C12:H12)</f>
        <v>5592478</v>
      </c>
    </row>
    <row r="13" spans="1:9" ht="15" customHeight="1">
      <c r="A13" s="7" t="s">
        <v>52</v>
      </c>
      <c r="B13" s="8" t="s">
        <v>83</v>
      </c>
      <c r="C13" s="16">
        <v>0</v>
      </c>
      <c r="D13" s="16">
        <v>0</v>
      </c>
      <c r="E13" s="16">
        <v>5094530</v>
      </c>
      <c r="F13" s="16">
        <v>0</v>
      </c>
      <c r="G13" s="16">
        <v>0</v>
      </c>
      <c r="H13" s="16">
        <v>0</v>
      </c>
      <c r="I13" s="40">
        <f t="shared" si="0"/>
        <v>5094530</v>
      </c>
    </row>
    <row r="14" spans="1:9" ht="15" customHeight="1">
      <c r="A14" s="7" t="s">
        <v>53</v>
      </c>
      <c r="B14" s="8" t="s">
        <v>84</v>
      </c>
      <c r="C14" s="16">
        <v>0</v>
      </c>
      <c r="D14" s="16">
        <v>0</v>
      </c>
      <c r="E14" s="16">
        <v>1215458</v>
      </c>
      <c r="F14" s="16">
        <v>0</v>
      </c>
      <c r="G14" s="16">
        <v>0</v>
      </c>
      <c r="H14" s="16">
        <v>0</v>
      </c>
      <c r="I14" s="40">
        <f t="shared" si="0"/>
        <v>1215458</v>
      </c>
    </row>
    <row r="15" spans="1:9" ht="15" customHeight="1">
      <c r="A15" s="7" t="s">
        <v>54</v>
      </c>
      <c r="B15" s="8" t="s">
        <v>85</v>
      </c>
      <c r="C15" s="16">
        <v>0</v>
      </c>
      <c r="D15" s="16">
        <v>0</v>
      </c>
      <c r="E15" s="16">
        <v>21103915</v>
      </c>
      <c r="F15" s="16">
        <v>0</v>
      </c>
      <c r="G15" s="16">
        <v>0</v>
      </c>
      <c r="H15" s="16">
        <v>261540</v>
      </c>
      <c r="I15" s="40">
        <f t="shared" si="0"/>
        <v>21365455</v>
      </c>
    </row>
    <row r="16" spans="1:9" ht="15" customHeight="1">
      <c r="A16" s="7" t="s">
        <v>55</v>
      </c>
      <c r="B16" s="8" t="s">
        <v>86</v>
      </c>
      <c r="C16" s="16">
        <v>0</v>
      </c>
      <c r="D16" s="16">
        <v>0</v>
      </c>
      <c r="E16" s="16">
        <v>14609511</v>
      </c>
      <c r="F16" s="16">
        <v>0</v>
      </c>
      <c r="G16" s="16">
        <v>0</v>
      </c>
      <c r="H16" s="16">
        <v>1538100</v>
      </c>
      <c r="I16" s="40">
        <f t="shared" si="0"/>
        <v>16147611</v>
      </c>
    </row>
    <row r="17" spans="1:9" ht="15" customHeight="1">
      <c r="A17" s="7" t="s">
        <v>56</v>
      </c>
      <c r="B17" s="8" t="s">
        <v>87</v>
      </c>
      <c r="C17" s="16">
        <v>0</v>
      </c>
      <c r="D17" s="16">
        <v>0</v>
      </c>
      <c r="E17" s="16">
        <v>29607912</v>
      </c>
      <c r="F17" s="16">
        <v>0</v>
      </c>
      <c r="G17" s="16">
        <v>0</v>
      </c>
      <c r="H17" s="16">
        <v>0</v>
      </c>
      <c r="I17" s="40">
        <f t="shared" si="0"/>
        <v>29607912</v>
      </c>
    </row>
    <row r="18" spans="1:9" ht="15" customHeight="1">
      <c r="A18" s="7" t="s">
        <v>57</v>
      </c>
      <c r="B18" s="8" t="s">
        <v>88</v>
      </c>
      <c r="C18" s="16">
        <v>0</v>
      </c>
      <c r="D18" s="16">
        <v>0</v>
      </c>
      <c r="E18" s="16">
        <v>5729218</v>
      </c>
      <c r="F18" s="16">
        <v>0</v>
      </c>
      <c r="G18" s="16">
        <v>0</v>
      </c>
      <c r="H18" s="16">
        <v>0</v>
      </c>
      <c r="I18" s="40">
        <f t="shared" si="0"/>
        <v>5729218</v>
      </c>
    </row>
    <row r="19" spans="1:9" ht="15" customHeight="1">
      <c r="A19" s="7" t="s">
        <v>58</v>
      </c>
      <c r="B19" s="8" t="s">
        <v>89</v>
      </c>
      <c r="C19" s="16">
        <v>0</v>
      </c>
      <c r="D19" s="16">
        <v>0</v>
      </c>
      <c r="E19" s="16">
        <v>10621049</v>
      </c>
      <c r="F19" s="16">
        <v>0</v>
      </c>
      <c r="G19" s="16">
        <v>0</v>
      </c>
      <c r="H19" s="16">
        <v>899700</v>
      </c>
      <c r="I19" s="40">
        <f t="shared" si="0"/>
        <v>11520749</v>
      </c>
    </row>
    <row r="20" spans="1:9" ht="15" customHeight="1">
      <c r="A20" s="7" t="s">
        <v>59</v>
      </c>
      <c r="B20" s="8" t="s">
        <v>90</v>
      </c>
      <c r="C20" s="16">
        <v>0</v>
      </c>
      <c r="D20" s="16">
        <v>0</v>
      </c>
      <c r="E20" s="16">
        <v>23238884</v>
      </c>
      <c r="F20" s="16">
        <v>0</v>
      </c>
      <c r="G20" s="16">
        <v>0</v>
      </c>
      <c r="H20" s="16">
        <v>0</v>
      </c>
      <c r="I20" s="40">
        <f t="shared" si="0"/>
        <v>23238884</v>
      </c>
    </row>
    <row r="21" spans="1:9" ht="15" customHeight="1">
      <c r="A21" s="7" t="s">
        <v>60</v>
      </c>
      <c r="B21" s="8" t="s">
        <v>91</v>
      </c>
      <c r="C21" s="16">
        <v>0</v>
      </c>
      <c r="D21" s="16">
        <v>0</v>
      </c>
      <c r="E21" s="16">
        <v>22369720</v>
      </c>
      <c r="F21" s="16">
        <v>0</v>
      </c>
      <c r="G21" s="16">
        <v>0</v>
      </c>
      <c r="H21" s="16">
        <v>118115</v>
      </c>
      <c r="I21" s="40">
        <f t="shared" si="0"/>
        <v>22487835</v>
      </c>
    </row>
    <row r="22" spans="1:9" ht="15" customHeight="1">
      <c r="A22" s="7" t="s">
        <v>61</v>
      </c>
      <c r="B22" s="8" t="s">
        <v>92</v>
      </c>
      <c r="C22" s="16">
        <v>0</v>
      </c>
      <c r="D22" s="16">
        <v>0</v>
      </c>
      <c r="E22" s="16">
        <v>41134967</v>
      </c>
      <c r="F22" s="16">
        <v>0</v>
      </c>
      <c r="G22" s="16">
        <v>0</v>
      </c>
      <c r="H22" s="16">
        <v>0</v>
      </c>
      <c r="I22" s="40">
        <f t="shared" si="0"/>
        <v>41134967</v>
      </c>
    </row>
    <row r="23" spans="1:9" ht="15" customHeight="1">
      <c r="A23" s="7" t="s">
        <v>62</v>
      </c>
      <c r="B23" s="8" t="s">
        <v>93</v>
      </c>
      <c r="C23" s="16">
        <v>0</v>
      </c>
      <c r="D23" s="16">
        <v>0</v>
      </c>
      <c r="E23" s="16">
        <v>23520370</v>
      </c>
      <c r="F23" s="16">
        <v>0</v>
      </c>
      <c r="G23" s="16">
        <v>0</v>
      </c>
      <c r="H23" s="16">
        <v>0</v>
      </c>
      <c r="I23" s="40">
        <f t="shared" si="0"/>
        <v>23520370</v>
      </c>
    </row>
    <row r="24" spans="1:9" ht="15" customHeight="1">
      <c r="A24" s="7" t="s">
        <v>63</v>
      </c>
      <c r="B24" s="8" t="s">
        <v>94</v>
      </c>
      <c r="C24" s="16">
        <v>0</v>
      </c>
      <c r="D24" s="16">
        <v>0</v>
      </c>
      <c r="E24" s="16">
        <v>8120208</v>
      </c>
      <c r="F24" s="16">
        <v>0</v>
      </c>
      <c r="G24" s="16">
        <v>0</v>
      </c>
      <c r="H24" s="16">
        <v>0</v>
      </c>
      <c r="I24" s="40">
        <f t="shared" si="0"/>
        <v>8120208</v>
      </c>
    </row>
    <row r="25" spans="1:9" ht="15" customHeight="1">
      <c r="A25" s="7" t="s">
        <v>64</v>
      </c>
      <c r="B25" s="8" t="s">
        <v>95</v>
      </c>
      <c r="C25" s="16">
        <v>0</v>
      </c>
      <c r="D25" s="16">
        <v>0</v>
      </c>
      <c r="E25" s="16">
        <v>3741457</v>
      </c>
      <c r="F25" s="16">
        <v>0</v>
      </c>
      <c r="G25" s="16">
        <v>0</v>
      </c>
      <c r="H25" s="16">
        <v>0</v>
      </c>
      <c r="I25" s="40">
        <f t="shared" si="0"/>
        <v>3741457</v>
      </c>
    </row>
    <row r="26" spans="1:9" ht="15" customHeight="1">
      <c r="A26" s="7" t="s">
        <v>65</v>
      </c>
      <c r="B26" s="8" t="s">
        <v>96</v>
      </c>
      <c r="C26" s="16">
        <v>0</v>
      </c>
      <c r="D26" s="16">
        <v>0</v>
      </c>
      <c r="E26" s="16">
        <v>3363827</v>
      </c>
      <c r="F26" s="16">
        <v>0</v>
      </c>
      <c r="G26" s="16">
        <v>0</v>
      </c>
      <c r="H26" s="16">
        <v>0</v>
      </c>
      <c r="I26" s="40">
        <f t="shared" si="0"/>
        <v>3363827</v>
      </c>
    </row>
    <row r="27" spans="1:9" ht="15" customHeight="1">
      <c r="A27" s="7" t="s">
        <v>66</v>
      </c>
      <c r="B27" s="8" t="s">
        <v>97</v>
      </c>
      <c r="C27" s="16">
        <v>0</v>
      </c>
      <c r="D27" s="16">
        <v>0</v>
      </c>
      <c r="E27" s="16">
        <v>6722552</v>
      </c>
      <c r="F27" s="16">
        <v>0</v>
      </c>
      <c r="G27" s="16">
        <v>0</v>
      </c>
      <c r="H27" s="16">
        <v>325000</v>
      </c>
      <c r="I27" s="40">
        <f t="shared" si="0"/>
        <v>7047552</v>
      </c>
    </row>
    <row r="28" spans="1:9" ht="15" customHeight="1">
      <c r="A28" s="7" t="s">
        <v>67</v>
      </c>
      <c r="B28" s="8" t="s">
        <v>98</v>
      </c>
      <c r="C28" s="16">
        <v>0</v>
      </c>
      <c r="D28" s="16">
        <v>0</v>
      </c>
      <c r="E28" s="16">
        <v>14798331</v>
      </c>
      <c r="F28" s="16">
        <v>0</v>
      </c>
      <c r="G28" s="16">
        <v>0</v>
      </c>
      <c r="H28" s="16">
        <v>0</v>
      </c>
      <c r="I28" s="40">
        <f t="shared" si="0"/>
        <v>14798331</v>
      </c>
    </row>
    <row r="29" spans="1:9" ht="15" customHeight="1">
      <c r="A29" s="7" t="s">
        <v>68</v>
      </c>
      <c r="B29" s="8" t="s">
        <v>99</v>
      </c>
      <c r="C29" s="16">
        <v>0</v>
      </c>
      <c r="D29" s="16">
        <v>0</v>
      </c>
      <c r="E29" s="16">
        <v>3397091</v>
      </c>
      <c r="F29" s="16">
        <v>0</v>
      </c>
      <c r="G29" s="16">
        <v>0</v>
      </c>
      <c r="H29" s="16">
        <v>286980</v>
      </c>
      <c r="I29" s="40">
        <f t="shared" si="0"/>
        <v>3684071</v>
      </c>
    </row>
    <row r="30" spans="1:9" ht="15" customHeight="1">
      <c r="A30" s="7" t="s">
        <v>69</v>
      </c>
      <c r="B30" s="8" t="s">
        <v>100</v>
      </c>
      <c r="C30" s="16">
        <v>0</v>
      </c>
      <c r="D30" s="16">
        <v>0</v>
      </c>
      <c r="E30" s="16">
        <v>2120246</v>
      </c>
      <c r="F30" s="16">
        <v>0</v>
      </c>
      <c r="G30" s="16">
        <v>0</v>
      </c>
      <c r="H30" s="16">
        <v>131211</v>
      </c>
      <c r="I30" s="40">
        <f t="shared" si="0"/>
        <v>2251457</v>
      </c>
    </row>
    <row r="31" spans="1:9" ht="15" customHeight="1">
      <c r="A31" s="7" t="s">
        <v>70</v>
      </c>
      <c r="B31" s="8" t="s">
        <v>101</v>
      </c>
      <c r="C31" s="16">
        <v>0</v>
      </c>
      <c r="D31" s="16">
        <v>0</v>
      </c>
      <c r="E31" s="16">
        <v>8938561</v>
      </c>
      <c r="F31" s="16">
        <v>0</v>
      </c>
      <c r="G31" s="16">
        <v>0</v>
      </c>
      <c r="H31" s="16">
        <v>2657969</v>
      </c>
      <c r="I31" s="40">
        <f t="shared" si="0"/>
        <v>11596530</v>
      </c>
    </row>
    <row r="32" spans="1:9" ht="15" customHeight="1">
      <c r="A32" s="7" t="s">
        <v>71</v>
      </c>
      <c r="B32" s="8" t="s">
        <v>102</v>
      </c>
      <c r="C32" s="16">
        <v>0</v>
      </c>
      <c r="D32" s="16">
        <v>0</v>
      </c>
      <c r="E32" s="16">
        <v>4937964</v>
      </c>
      <c r="F32" s="16">
        <v>0</v>
      </c>
      <c r="G32" s="16">
        <v>0</v>
      </c>
      <c r="H32" s="16">
        <v>0</v>
      </c>
      <c r="I32" s="40">
        <f t="shared" si="0"/>
        <v>4937964</v>
      </c>
    </row>
    <row r="33" spans="1:9" ht="15" customHeight="1">
      <c r="A33" s="7" t="s">
        <v>74</v>
      </c>
      <c r="B33" s="8" t="s">
        <v>105</v>
      </c>
      <c r="C33" s="16">
        <v>0</v>
      </c>
      <c r="D33" s="16">
        <v>0</v>
      </c>
      <c r="E33" s="16">
        <v>34751442</v>
      </c>
      <c r="F33" s="16">
        <v>0</v>
      </c>
      <c r="G33" s="16">
        <v>0</v>
      </c>
      <c r="H33" s="16">
        <v>235000</v>
      </c>
      <c r="I33" s="40">
        <f t="shared" si="0"/>
        <v>34986442</v>
      </c>
    </row>
    <row r="34" spans="1:9" ht="15" customHeight="1">
      <c r="A34" s="7" t="s">
        <v>75</v>
      </c>
      <c r="B34" s="8" t="s">
        <v>106</v>
      </c>
      <c r="C34" s="16">
        <v>0</v>
      </c>
      <c r="D34" s="16">
        <v>0</v>
      </c>
      <c r="E34" s="16">
        <v>1897982</v>
      </c>
      <c r="F34" s="16">
        <v>0</v>
      </c>
      <c r="G34" s="16">
        <v>0</v>
      </c>
      <c r="H34" s="16">
        <v>30340</v>
      </c>
      <c r="I34" s="40">
        <f t="shared" si="0"/>
        <v>1928322</v>
      </c>
    </row>
    <row r="35" spans="1:9" ht="15" customHeight="1">
      <c r="A35" s="7" t="s">
        <v>76</v>
      </c>
      <c r="B35" s="8" t="s">
        <v>107</v>
      </c>
      <c r="C35" s="16">
        <v>0</v>
      </c>
      <c r="D35" s="16">
        <v>0</v>
      </c>
      <c r="E35" s="16">
        <v>10982167</v>
      </c>
      <c r="F35" s="16">
        <v>0</v>
      </c>
      <c r="G35" s="16">
        <v>0</v>
      </c>
      <c r="H35" s="16">
        <v>0</v>
      </c>
      <c r="I35" s="40">
        <f t="shared" si="0"/>
        <v>10982167</v>
      </c>
    </row>
    <row r="36" spans="1:9" ht="15" customHeight="1">
      <c r="A36" s="7" t="s">
        <v>77</v>
      </c>
      <c r="B36" s="8" t="s">
        <v>108</v>
      </c>
      <c r="C36" s="16">
        <v>0</v>
      </c>
      <c r="D36" s="16">
        <v>0</v>
      </c>
      <c r="E36" s="16">
        <v>9759283</v>
      </c>
      <c r="F36" s="16">
        <v>0</v>
      </c>
      <c r="G36" s="16">
        <v>0</v>
      </c>
      <c r="H36" s="16">
        <v>539040</v>
      </c>
      <c r="I36" s="40">
        <f t="shared" si="0"/>
        <v>10298323</v>
      </c>
    </row>
    <row r="37" spans="1:9" ht="15" customHeight="1">
      <c r="A37" s="7" t="s">
        <v>78</v>
      </c>
      <c r="B37" s="8" t="s">
        <v>109</v>
      </c>
      <c r="C37" s="16">
        <v>0</v>
      </c>
      <c r="D37" s="16">
        <v>0</v>
      </c>
      <c r="E37" s="16">
        <v>11630646</v>
      </c>
      <c r="F37" s="16">
        <v>0</v>
      </c>
      <c r="G37" s="16">
        <v>0</v>
      </c>
      <c r="H37" s="16">
        <v>0</v>
      </c>
      <c r="I37" s="40">
        <f t="shared" si="0"/>
        <v>11630646</v>
      </c>
    </row>
    <row r="38" spans="1:9" ht="15" customHeight="1">
      <c r="A38" s="7" t="s">
        <v>79</v>
      </c>
      <c r="B38" s="8" t="s">
        <v>110</v>
      </c>
      <c r="C38" s="16">
        <v>0</v>
      </c>
      <c r="D38" s="16">
        <v>0</v>
      </c>
      <c r="E38" s="16">
        <v>8712468</v>
      </c>
      <c r="F38" s="16">
        <v>0</v>
      </c>
      <c r="G38" s="16">
        <v>80000</v>
      </c>
      <c r="H38" s="16">
        <v>0</v>
      </c>
      <c r="I38" s="40">
        <f t="shared" si="0"/>
        <v>8792468</v>
      </c>
    </row>
    <row r="39" spans="1:9" ht="15" customHeight="1">
      <c r="A39" s="7" t="s">
        <v>80</v>
      </c>
      <c r="B39" s="8" t="s">
        <v>111</v>
      </c>
      <c r="C39" s="16">
        <v>0</v>
      </c>
      <c r="D39" s="16">
        <v>0</v>
      </c>
      <c r="E39" s="16">
        <v>6108882</v>
      </c>
      <c r="F39" s="16">
        <v>0</v>
      </c>
      <c r="G39" s="16">
        <v>0</v>
      </c>
      <c r="H39" s="16">
        <v>0</v>
      </c>
      <c r="I39" s="40">
        <f t="shared" si="0"/>
        <v>6108882</v>
      </c>
    </row>
    <row r="40" spans="1:9" ht="19.5" customHeight="1">
      <c r="A40" s="45" t="s">
        <v>15</v>
      </c>
      <c r="B40" s="46"/>
      <c r="C40" s="12">
        <f>SUM(C11:C39)</f>
        <v>0</v>
      </c>
      <c r="D40" s="12">
        <f>SUM(D11:D39)</f>
        <v>0</v>
      </c>
      <c r="E40" s="12">
        <f>SUM(E11:E39)</f>
        <v>348280083</v>
      </c>
      <c r="F40" s="12">
        <f>SUM(F11:F39)</f>
        <v>0</v>
      </c>
      <c r="G40" s="12">
        <f>SUM(G11:G39)</f>
        <v>80000</v>
      </c>
      <c r="H40" s="12">
        <f>SUM(H11:H39)</f>
        <v>7323995</v>
      </c>
      <c r="I40" s="12">
        <f>SUM(I11:I39)</f>
        <v>355684078</v>
      </c>
    </row>
    <row r="41" ht="12.75">
      <c r="A41" s="28" t="s">
        <v>116</v>
      </c>
    </row>
    <row r="42" spans="2:9" ht="12.75"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28" t="s">
        <v>16</v>
      </c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30" t="s">
        <v>27</v>
      </c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30" t="s">
        <v>28</v>
      </c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30" t="s">
        <v>29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33</v>
      </c>
      <c r="B47" s="10"/>
      <c r="C47" s="10"/>
      <c r="D47" s="10"/>
      <c r="E47" s="10"/>
      <c r="F47" s="10"/>
      <c r="G47" s="10"/>
      <c r="H47" s="10"/>
      <c r="I47" s="10"/>
    </row>
    <row r="48" ht="12.75">
      <c r="A48" s="30" t="s">
        <v>30</v>
      </c>
    </row>
    <row r="49" ht="12.75">
      <c r="A49" s="30" t="s">
        <v>31</v>
      </c>
    </row>
    <row r="50" s="31" customFormat="1" ht="12.75"/>
    <row r="51" spans="1:3" s="31" customFormat="1" ht="12.75">
      <c r="A51" s="35"/>
      <c r="C51" s="31">
        <v>1000000</v>
      </c>
    </row>
    <row r="52" spans="1:8" s="31" customFormat="1" ht="12.75">
      <c r="A52" s="33"/>
      <c r="B52" s="31" t="s">
        <v>112</v>
      </c>
      <c r="C52" s="20">
        <v>2.1</v>
      </c>
      <c r="D52" s="20">
        <v>2.2</v>
      </c>
      <c r="E52" s="31">
        <v>2.3</v>
      </c>
      <c r="F52" s="31">
        <v>2.4</v>
      </c>
      <c r="G52" s="31" t="s">
        <v>32</v>
      </c>
      <c r="H52" s="31">
        <v>2.6</v>
      </c>
    </row>
    <row r="53" spans="2:8" s="31" customFormat="1" ht="12.75">
      <c r="B53" s="31" t="s">
        <v>114</v>
      </c>
      <c r="C53" s="21">
        <f aca="true" t="shared" si="1" ref="C53:H53">+C40/$C$51</f>
        <v>0</v>
      </c>
      <c r="D53" s="21">
        <f t="shared" si="1"/>
        <v>0</v>
      </c>
      <c r="E53" s="21">
        <f t="shared" si="1"/>
        <v>348.280083</v>
      </c>
      <c r="F53" s="21">
        <f t="shared" si="1"/>
        <v>0</v>
      </c>
      <c r="G53" s="21">
        <f t="shared" si="1"/>
        <v>0.08</v>
      </c>
      <c r="H53" s="21">
        <f t="shared" si="1"/>
        <v>7.323995</v>
      </c>
    </row>
    <row r="54" spans="3:4" s="31" customFormat="1" ht="12.75">
      <c r="C54" s="21"/>
      <c r="D54" s="22"/>
    </row>
    <row r="55" spans="3:4" s="31" customFormat="1" ht="12.75">
      <c r="C55" s="21"/>
      <c r="D55" s="22"/>
    </row>
    <row r="56" s="31" customFormat="1" ht="12.75"/>
    <row r="57" s="31" customFormat="1" ht="12.75"/>
    <row r="58" s="31" customFormat="1" ht="12.75"/>
    <row r="59" s="39" customFormat="1" ht="12.75"/>
    <row r="60" s="39" customFormat="1" ht="12.75"/>
    <row r="61" s="39" customFormat="1" ht="12.75"/>
    <row r="62" s="39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</sheetData>
  <sheetProtection/>
  <mergeCells count="5">
    <mergeCell ref="I9:I10"/>
    <mergeCell ref="A40:B40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46.8515625" style="24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47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48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115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46</v>
      </c>
    </row>
    <row r="9" spans="1:8" ht="19.5" customHeight="1">
      <c r="A9" s="43" t="s">
        <v>5</v>
      </c>
      <c r="B9" s="48" t="s">
        <v>41</v>
      </c>
      <c r="C9" s="45" t="s">
        <v>18</v>
      </c>
      <c r="D9" s="49"/>
      <c r="E9" s="49"/>
      <c r="F9" s="49"/>
      <c r="G9" s="49"/>
      <c r="H9" s="43" t="s">
        <v>49</v>
      </c>
    </row>
    <row r="10" spans="1:8" ht="19.5" customHeight="1">
      <c r="A10" s="47"/>
      <c r="B10" s="44"/>
      <c r="C10" s="15">
        <v>2.1</v>
      </c>
      <c r="D10" s="15">
        <v>2.2</v>
      </c>
      <c r="E10" s="15">
        <v>2.3</v>
      </c>
      <c r="F10" s="15" t="s">
        <v>32</v>
      </c>
      <c r="G10" s="15" t="s">
        <v>44</v>
      </c>
      <c r="H10" s="44"/>
    </row>
    <row r="11" spans="1:8" ht="15" customHeight="1">
      <c r="A11" s="52" t="s">
        <v>51</v>
      </c>
      <c r="B11" s="53" t="s">
        <v>82</v>
      </c>
      <c r="C11" s="54">
        <v>0</v>
      </c>
      <c r="D11" s="54">
        <v>0</v>
      </c>
      <c r="E11" s="54">
        <v>0</v>
      </c>
      <c r="F11" s="54">
        <v>0</v>
      </c>
      <c r="G11" s="54">
        <v>279196</v>
      </c>
      <c r="H11" s="55">
        <f>SUM(C11:G11)</f>
        <v>279196</v>
      </c>
    </row>
    <row r="12" spans="1:8" ht="15" customHeight="1">
      <c r="A12" s="56" t="s">
        <v>61</v>
      </c>
      <c r="B12" s="57" t="s">
        <v>92</v>
      </c>
      <c r="C12" s="58">
        <v>0</v>
      </c>
      <c r="D12" s="58">
        <v>0</v>
      </c>
      <c r="E12" s="58">
        <v>0</v>
      </c>
      <c r="F12" s="58">
        <v>0</v>
      </c>
      <c r="G12" s="58">
        <v>122861</v>
      </c>
      <c r="H12" s="59">
        <f>SUM(C12:G12)</f>
        <v>122861</v>
      </c>
    </row>
    <row r="13" spans="1:8" ht="15" customHeight="1">
      <c r="A13" s="56" t="s">
        <v>64</v>
      </c>
      <c r="B13" s="57" t="s">
        <v>95</v>
      </c>
      <c r="C13" s="58">
        <v>0</v>
      </c>
      <c r="D13" s="58">
        <v>0</v>
      </c>
      <c r="E13" s="58">
        <v>0</v>
      </c>
      <c r="F13" s="58">
        <v>0</v>
      </c>
      <c r="G13" s="58">
        <v>355067</v>
      </c>
      <c r="H13" s="59">
        <f>SUM(C13:G13)</f>
        <v>355067</v>
      </c>
    </row>
    <row r="14" spans="1:8" ht="15" customHeight="1">
      <c r="A14" s="56" t="s">
        <v>67</v>
      </c>
      <c r="B14" s="57" t="s">
        <v>98</v>
      </c>
      <c r="C14" s="58">
        <v>0</v>
      </c>
      <c r="D14" s="58">
        <v>0</v>
      </c>
      <c r="E14" s="58">
        <v>0</v>
      </c>
      <c r="F14" s="58">
        <v>0</v>
      </c>
      <c r="G14" s="58">
        <v>48720</v>
      </c>
      <c r="H14" s="59">
        <f>SUM(C14:G14)</f>
        <v>48720</v>
      </c>
    </row>
    <row r="15" spans="1:8" ht="15" customHeight="1">
      <c r="A15" s="60" t="s">
        <v>77</v>
      </c>
      <c r="B15" s="61" t="s">
        <v>108</v>
      </c>
      <c r="C15" s="62">
        <v>0</v>
      </c>
      <c r="D15" s="62">
        <v>0</v>
      </c>
      <c r="E15" s="62">
        <v>0</v>
      </c>
      <c r="F15" s="62">
        <v>0</v>
      </c>
      <c r="G15" s="62">
        <v>21067</v>
      </c>
      <c r="H15" s="63">
        <f>SUM(C15:G15)</f>
        <v>21067</v>
      </c>
    </row>
    <row r="16" spans="1:8" ht="19.5" customHeight="1">
      <c r="A16" s="45" t="s">
        <v>15</v>
      </c>
      <c r="B16" s="46"/>
      <c r="C16" s="12">
        <f>SUM(C11:C15)</f>
        <v>0</v>
      </c>
      <c r="D16" s="12">
        <f>SUM(D11:D15)</f>
        <v>0</v>
      </c>
      <c r="E16" s="12">
        <f>SUM(E11:E15)</f>
        <v>0</v>
      </c>
      <c r="F16" s="12">
        <f>SUM(F11:F15)</f>
        <v>0</v>
      </c>
      <c r="G16" s="12">
        <f>SUM(G11:G15)</f>
        <v>826911</v>
      </c>
      <c r="H16" s="12">
        <f>SUM(H11:H15)</f>
        <v>826911</v>
      </c>
    </row>
    <row r="17" ht="12.75">
      <c r="A17" s="28" t="s">
        <v>116</v>
      </c>
    </row>
    <row r="18" spans="2:8" ht="12.75">
      <c r="B18" s="10"/>
      <c r="C18" s="10"/>
      <c r="D18" s="10"/>
      <c r="E18" s="10"/>
      <c r="F18" s="10"/>
      <c r="G18" s="10"/>
      <c r="H18" s="10"/>
    </row>
    <row r="19" spans="1:8" ht="12.75">
      <c r="A19" s="28" t="s">
        <v>16</v>
      </c>
      <c r="B19" s="10"/>
      <c r="C19" s="10"/>
      <c r="D19" s="10"/>
      <c r="E19" s="10"/>
      <c r="F19" s="10"/>
      <c r="G19" s="10"/>
      <c r="H19" s="10"/>
    </row>
    <row r="20" spans="1:8" ht="12.75">
      <c r="A20" s="30" t="s">
        <v>27</v>
      </c>
      <c r="B20" s="10"/>
      <c r="C20" s="10"/>
      <c r="D20" s="10"/>
      <c r="E20" s="10"/>
      <c r="F20" s="10"/>
      <c r="G20" s="10"/>
      <c r="H20" s="10"/>
    </row>
    <row r="21" spans="1:8" ht="12.75">
      <c r="A21" s="30" t="s">
        <v>28</v>
      </c>
      <c r="B21" s="10"/>
      <c r="C21" s="10"/>
      <c r="D21" s="10"/>
      <c r="E21" s="10"/>
      <c r="F21" s="10"/>
      <c r="G21" s="10"/>
      <c r="H21" s="10"/>
    </row>
    <row r="22" spans="1:8" ht="12.75">
      <c r="A22" s="30" t="s">
        <v>29</v>
      </c>
      <c r="B22" s="10"/>
      <c r="C22" s="10"/>
      <c r="D22" s="10"/>
      <c r="E22" s="10"/>
      <c r="F22" s="10"/>
      <c r="G22" s="10"/>
      <c r="H22" s="10"/>
    </row>
    <row r="23" ht="12.75">
      <c r="A23" s="30" t="s">
        <v>30</v>
      </c>
    </row>
    <row r="24" ht="12.75">
      <c r="A24" s="30" t="s">
        <v>45</v>
      </c>
    </row>
    <row r="25" ht="12.75">
      <c r="A25" s="28"/>
    </row>
    <row r="26" s="31" customFormat="1" ht="12.75"/>
    <row r="27" s="31" customFormat="1" ht="12.75">
      <c r="A27" s="33"/>
    </row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</sheetData>
  <sheetProtection/>
  <mergeCells count="5">
    <mergeCell ref="H9:H10"/>
    <mergeCell ref="A16:B1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43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43" t="s">
        <v>5</v>
      </c>
      <c r="B9" s="48" t="s">
        <v>6</v>
      </c>
      <c r="C9" s="50" t="s">
        <v>18</v>
      </c>
      <c r="D9" s="51"/>
      <c r="E9" s="51"/>
      <c r="F9" s="51"/>
      <c r="G9" s="51"/>
      <c r="H9" s="48" t="s">
        <v>8</v>
      </c>
    </row>
    <row r="10" spans="1:8" ht="12.75">
      <c r="A10" s="47"/>
      <c r="B10" s="44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44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45" t="s">
        <v>15</v>
      </c>
      <c r="B15" s="46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42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2018-03-13T21:25:04Z</dcterms:modified>
  <cp:category/>
  <cp:version/>
  <cp:contentType/>
  <cp:contentStatus/>
</cp:coreProperties>
</file>