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<sst xmlns="http://schemas.openxmlformats.org/spreadsheetml/2006/main" count="413" uniqueCount="116">
  <si>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</si>
  <si>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</si>
  <si>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</si>
  <si>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</si>
  <si>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</si>
  <si>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</si>
  <si>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</si>
  <si>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</si>
  <si>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</si>
  <si>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</si>
  <si>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</si>
  <si>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</si>
  <si>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</si>
  <si>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</si>
  <si>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</si>
  <si>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</si>
  <si>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</si>
  <si>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</si>
  <si>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</si>
  <si>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</si>
  <si>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</si>
  <si>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</si>
  <si>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</si>
  <si>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</si>
  <si>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</si>
  <si>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</si>
  <si>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</si>
  <si>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</si>
  <si>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</si>
  <si>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</si>
  <si>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</si>
  <si>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</si>
  <si>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</si>
  <si>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</si>
  <si>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</si>
  <si>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</si>
  <si>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</si>
  <si>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</si>
  <si>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</si>
  <si>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</si>
  <si>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</si>
  <si>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</si>
  <si>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</si>
  <si>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</si>
  <si>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</si>
  <si>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</si>
  <si>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</si>
  <si>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</si>
  <si>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</si>
  <si>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</si>
  <si>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</si>
  <si>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</si>
  <si>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</si>
  <si>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</si>
  <si>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</si>
  <si>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</si>
  <si>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</si>
  <si>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</si>
  <si>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</si>
  <si>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</si>
  <si>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</si>
  <si>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</si>
  <si>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</si>
  <si>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</si>
  <si>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</si>
  <si>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</si>
  <si>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</si>
  <si>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</si>
  <si>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</si>
  <si>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</si>
  <si>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</si>
  <si>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</si>
  <si>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</si>
  <si>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</si>
  <si>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</si>
  <si>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</si>
  <si>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</si>
  <si>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</si>
  <si>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</si>
  <si>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</si>
  <si>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</si>
  <si>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</si>
  <si>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</si>
  <si>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</si>
  <si>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</si>
  <si>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</si>
  <si>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</si>
  <si>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</si>
  <si>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</si>
  <si>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</si>
  <si>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</si>
  <si>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</si>
  <si>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</si>
  <si>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</si>
  <si>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</si>
  <si>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</si>
  <si>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</si>
  <si>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</si>
  <si>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</si>
  <si>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</si>
  <si>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</si>
  <si>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</si>
  <si>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</si>
  <si>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</si>
  <si>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</si>
  <si>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</si>
  <si>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</si>
  <si>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</si>
  <si>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</si>
  <si>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</si>
  <si>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</si>
  <si>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</si>
  <si>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</si>
  <si>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2.6</t>
  </si>
  <si>
    <t>PRESUPUESTO INSTITUCIONAL MODIFICADO AÑO FISCAL 2018 - MES DE AGOSTO</t>
  </si>
  <si>
    <t>Fuente: SIAF, Consulta Amigable y Base de Datos al 31 de Agosto del 2018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</si>
</sst>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171" fontId="53" fillId="34" borderId="0" xfId="0" applyNumberFormat="1" applyFont="1" applyFill="1" applyBorder="1" applyAlignment="1" applyProtection="1">
      <alignment vertical="center"/>
      <protection/>
    </xf>
    <xf numFmtId="200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7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17787131"/>
        <c:axId val="25866452"/>
      </c:bar3D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31471477"/>
        <c:axId val="14807838"/>
      </c:bar3D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75"/>
          <c:y val="0.39575"/>
          <c:w val="0.031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66161679"/>
        <c:axId val="58584200"/>
      </c:bar3D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DONA'!$B$55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DONA'!$C$54:$H$54</c:f>
              <c:strCache/>
            </c:strRef>
          </c:cat>
          <c:val>
            <c:numRef>
              <c:f>'PTO DONA'!$C$55:$H$55</c:f>
              <c:numCache/>
            </c:numRef>
          </c:val>
          <c:shape val="box"/>
        </c:ser>
        <c:shape val="box"/>
        <c:axId val="57495753"/>
        <c:axId val="47699730"/>
      </c:bar3DChart>
      <c:cat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48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85725</xdr:rowOff>
    </xdr:from>
    <xdr:to>
      <xdr:col>8</xdr:col>
      <xdr:colOff>676275</xdr:colOff>
      <xdr:row>77</xdr:row>
      <xdr:rowOff>57150</xdr:rowOff>
    </xdr:to>
    <xdr:graphicFrame>
      <xdr:nvGraphicFramePr>
        <xdr:cNvPr id="1" name="2 Gráfico"/>
        <xdr:cNvGraphicFramePr/>
      </xdr:nvGraphicFramePr>
      <xdr:xfrm>
        <a:off x="47625" y="9572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C12" sqref="C12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44</v>
      </c>
      <c r="I8" s="10"/>
      <c r="J8" s="10"/>
      <c r="K8" s="10"/>
      <c r="L8" s="10"/>
      <c r="M8" s="10"/>
    </row>
    <row r="9" spans="1:13" ht="19.5" customHeight="1">
      <c r="A9" s="60" t="s">
        <v>5</v>
      </c>
      <c r="B9" s="65" t="s">
        <v>41</v>
      </c>
      <c r="C9" s="62" t="s">
        <v>7</v>
      </c>
      <c r="D9" s="66"/>
      <c r="E9" s="66"/>
      <c r="F9" s="66"/>
      <c r="G9" s="63"/>
      <c r="H9" s="60" t="s">
        <v>47</v>
      </c>
      <c r="I9" s="23"/>
      <c r="J9" s="23"/>
      <c r="K9" s="23"/>
      <c r="L9" s="23"/>
      <c r="M9" s="23"/>
    </row>
    <row r="10" spans="1:13" ht="19.5" customHeight="1">
      <c r="A10" s="64"/>
      <c r="B10" s="6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1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48">
        <v>1347414826</v>
      </c>
      <c r="D11" s="48">
        <v>73382875</v>
      </c>
      <c r="E11" s="48">
        <v>27331740</v>
      </c>
      <c r="F11" s="48">
        <v>3821573</v>
      </c>
      <c r="G11" s="48">
        <v>0</v>
      </c>
      <c r="H11" s="49">
        <f>SUM(C11:G11)</f>
        <v>1451951014</v>
      </c>
      <c r="I11" s="17"/>
      <c r="J11" s="11"/>
      <c r="K11" s="11"/>
      <c r="L11" s="10"/>
      <c r="M11" s="11"/>
    </row>
    <row r="12" spans="1:13" ht="15" customHeight="1">
      <c r="A12" s="7" t="s">
        <v>48</v>
      </c>
      <c r="B12" s="8" t="s">
        <v>79</v>
      </c>
      <c r="C12" s="48">
        <v>37724577</v>
      </c>
      <c r="D12" s="48">
        <v>5777439</v>
      </c>
      <c r="E12" s="48">
        <v>0</v>
      </c>
      <c r="F12" s="48">
        <v>7622111</v>
      </c>
      <c r="G12" s="48">
        <v>0</v>
      </c>
      <c r="H12" s="49">
        <f aca="true" t="shared" si="0" ref="H12:H42">SUM(C12:G12)</f>
        <v>51124127</v>
      </c>
      <c r="I12" s="17"/>
      <c r="J12" s="11"/>
      <c r="K12" s="11"/>
      <c r="L12" s="10"/>
      <c r="M12" s="11"/>
    </row>
    <row r="13" spans="1:13" ht="15" customHeight="1">
      <c r="A13" s="7" t="s">
        <v>49</v>
      </c>
      <c r="B13" s="8" t="s">
        <v>80</v>
      </c>
      <c r="C13" s="48">
        <v>46349361</v>
      </c>
      <c r="D13" s="48">
        <v>6150512</v>
      </c>
      <c r="E13" s="48">
        <v>279196</v>
      </c>
      <c r="F13" s="48">
        <v>13284618</v>
      </c>
      <c r="G13" s="48">
        <v>0</v>
      </c>
      <c r="H13" s="49">
        <f t="shared" si="0"/>
        <v>66063687</v>
      </c>
      <c r="I13" s="17"/>
      <c r="J13" s="11"/>
      <c r="K13" s="11"/>
      <c r="L13" s="10"/>
      <c r="M13" s="11"/>
    </row>
    <row r="14" spans="1:13" ht="15" customHeight="1">
      <c r="A14" s="7" t="s">
        <v>50</v>
      </c>
      <c r="B14" s="8" t="s">
        <v>81</v>
      </c>
      <c r="C14" s="48">
        <v>33229889</v>
      </c>
      <c r="D14" s="48">
        <v>20385408</v>
      </c>
      <c r="E14" s="48">
        <v>0</v>
      </c>
      <c r="F14" s="48">
        <v>12966489</v>
      </c>
      <c r="G14" s="48">
        <v>0</v>
      </c>
      <c r="H14" s="49">
        <f t="shared" si="0"/>
        <v>66581786</v>
      </c>
      <c r="I14" s="17"/>
      <c r="J14" s="11"/>
      <c r="K14" s="11"/>
      <c r="L14" s="10"/>
      <c r="M14" s="11"/>
    </row>
    <row r="15" spans="1:13" ht="15" customHeight="1">
      <c r="A15" s="7" t="s">
        <v>51</v>
      </c>
      <c r="B15" s="8" t="s">
        <v>82</v>
      </c>
      <c r="C15" s="48">
        <v>35440358</v>
      </c>
      <c r="D15" s="48">
        <v>2213380</v>
      </c>
      <c r="E15" s="48">
        <v>0</v>
      </c>
      <c r="F15" s="48">
        <v>3714918</v>
      </c>
      <c r="G15" s="48">
        <v>0</v>
      </c>
      <c r="H15" s="49">
        <f t="shared" si="0"/>
        <v>41368656</v>
      </c>
      <c r="I15" s="17"/>
      <c r="J15" s="11"/>
      <c r="K15" s="11"/>
      <c r="L15" s="10"/>
      <c r="M15" s="11"/>
    </row>
    <row r="16" spans="1:13" ht="15" customHeight="1">
      <c r="A16" s="7" t="s">
        <v>52</v>
      </c>
      <c r="B16" s="8" t="s">
        <v>83</v>
      </c>
      <c r="C16" s="48">
        <v>175584839</v>
      </c>
      <c r="D16" s="48">
        <v>15647775</v>
      </c>
      <c r="E16" s="48">
        <v>0</v>
      </c>
      <c r="F16" s="48">
        <v>38796484</v>
      </c>
      <c r="G16" s="48">
        <v>0</v>
      </c>
      <c r="H16" s="49">
        <f t="shared" si="0"/>
        <v>230029098</v>
      </c>
      <c r="I16" s="17"/>
      <c r="J16" s="11"/>
      <c r="K16" s="11"/>
      <c r="L16" s="10"/>
      <c r="M16" s="11"/>
    </row>
    <row r="17" spans="1:13" ht="15" customHeight="1">
      <c r="A17" s="7" t="s">
        <v>53</v>
      </c>
      <c r="B17" s="8" t="s">
        <v>84</v>
      </c>
      <c r="C17" s="48">
        <v>119521374</v>
      </c>
      <c r="D17" s="48">
        <v>16500000</v>
      </c>
      <c r="E17" s="48">
        <v>0</v>
      </c>
      <c r="F17" s="48">
        <v>30313389</v>
      </c>
      <c r="G17" s="48">
        <v>0</v>
      </c>
      <c r="H17" s="49">
        <f t="shared" si="0"/>
        <v>166334763</v>
      </c>
      <c r="I17" s="17"/>
      <c r="J17" s="11"/>
      <c r="K17" s="11"/>
      <c r="L17" s="10"/>
      <c r="M17" s="11"/>
    </row>
    <row r="18" spans="1:13" ht="15" customHeight="1">
      <c r="A18" s="7" t="s">
        <v>54</v>
      </c>
      <c r="B18" s="8" t="s">
        <v>85</v>
      </c>
      <c r="C18" s="48">
        <v>143207864</v>
      </c>
      <c r="D18" s="48">
        <v>12302382</v>
      </c>
      <c r="E18" s="48">
        <v>0</v>
      </c>
      <c r="F18" s="48">
        <v>42088843</v>
      </c>
      <c r="G18" s="48">
        <v>0</v>
      </c>
      <c r="H18" s="49">
        <f t="shared" si="0"/>
        <v>197599089</v>
      </c>
      <c r="I18" s="17"/>
      <c r="J18" s="11"/>
      <c r="K18" s="11"/>
      <c r="L18" s="10"/>
      <c r="M18" s="11"/>
    </row>
    <row r="19" spans="1:13" ht="15" customHeight="1">
      <c r="A19" s="7" t="s">
        <v>55</v>
      </c>
      <c r="B19" s="8" t="s">
        <v>86</v>
      </c>
      <c r="C19" s="48">
        <v>36188423</v>
      </c>
      <c r="D19" s="48">
        <v>5218754</v>
      </c>
      <c r="E19" s="48">
        <v>0</v>
      </c>
      <c r="F19" s="48">
        <v>8792694</v>
      </c>
      <c r="G19" s="48">
        <v>0</v>
      </c>
      <c r="H19" s="49">
        <f t="shared" si="0"/>
        <v>50199871</v>
      </c>
      <c r="I19" s="17"/>
      <c r="J19" s="11"/>
      <c r="K19" s="11"/>
      <c r="L19" s="10"/>
      <c r="M19" s="11"/>
    </row>
    <row r="20" spans="1:13" ht="15" customHeight="1">
      <c r="A20" s="7" t="s">
        <v>56</v>
      </c>
      <c r="B20" s="8" t="s">
        <v>87</v>
      </c>
      <c r="C20" s="48">
        <v>83404562</v>
      </c>
      <c r="D20" s="48">
        <v>4805598</v>
      </c>
      <c r="E20" s="48">
        <v>0</v>
      </c>
      <c r="F20" s="48">
        <v>20619542</v>
      </c>
      <c r="G20" s="48">
        <v>0</v>
      </c>
      <c r="H20" s="49">
        <f t="shared" si="0"/>
        <v>108829702</v>
      </c>
      <c r="I20" s="17"/>
      <c r="J20" s="11"/>
      <c r="K20" s="11"/>
      <c r="L20" s="10"/>
      <c r="M20" s="11"/>
    </row>
    <row r="21" spans="1:13" ht="15" customHeight="1">
      <c r="A21" s="7" t="s">
        <v>57</v>
      </c>
      <c r="B21" s="8" t="s">
        <v>88</v>
      </c>
      <c r="C21" s="48">
        <v>147677769</v>
      </c>
      <c r="D21" s="48">
        <v>12640000</v>
      </c>
      <c r="E21" s="48">
        <v>0</v>
      </c>
      <c r="F21" s="48">
        <v>39918897</v>
      </c>
      <c r="G21" s="48">
        <v>0</v>
      </c>
      <c r="H21" s="49">
        <f t="shared" si="0"/>
        <v>200236666</v>
      </c>
      <c r="I21" s="17"/>
      <c r="J21" s="11"/>
      <c r="K21" s="11"/>
      <c r="L21" s="10"/>
      <c r="M21" s="11"/>
    </row>
    <row r="22" spans="1:13" ht="15" customHeight="1">
      <c r="A22" s="7" t="s">
        <v>58</v>
      </c>
      <c r="B22" s="8" t="s">
        <v>89</v>
      </c>
      <c r="C22" s="48">
        <v>125746458</v>
      </c>
      <c r="D22" s="48">
        <v>7076149</v>
      </c>
      <c r="E22" s="48">
        <v>0</v>
      </c>
      <c r="F22" s="48">
        <v>41814596</v>
      </c>
      <c r="G22" s="48">
        <v>0</v>
      </c>
      <c r="H22" s="49">
        <f t="shared" si="0"/>
        <v>174637203</v>
      </c>
      <c r="I22" s="17"/>
      <c r="J22" s="11"/>
      <c r="K22" s="11"/>
      <c r="L22" s="10"/>
      <c r="M22" s="11"/>
    </row>
    <row r="23" spans="1:13" ht="15" customHeight="1">
      <c r="A23" s="7" t="s">
        <v>59</v>
      </c>
      <c r="B23" s="8" t="s">
        <v>90</v>
      </c>
      <c r="C23" s="48">
        <v>193302459</v>
      </c>
      <c r="D23" s="48">
        <v>18262574</v>
      </c>
      <c r="E23" s="48">
        <v>122861</v>
      </c>
      <c r="F23" s="48">
        <v>59127397</v>
      </c>
      <c r="G23" s="48">
        <v>0</v>
      </c>
      <c r="H23" s="49">
        <f t="shared" si="0"/>
        <v>270815291</v>
      </c>
      <c r="I23" s="17"/>
      <c r="J23" s="11"/>
      <c r="K23" s="11"/>
      <c r="L23" s="10"/>
      <c r="M23" s="11"/>
    </row>
    <row r="24" spans="1:13" ht="15" customHeight="1">
      <c r="A24" s="7" t="s">
        <v>60</v>
      </c>
      <c r="B24" s="8" t="s">
        <v>91</v>
      </c>
      <c r="C24" s="48">
        <v>174630395</v>
      </c>
      <c r="D24" s="48">
        <v>11678574</v>
      </c>
      <c r="E24" s="48">
        <v>1236870</v>
      </c>
      <c r="F24" s="48">
        <v>46607354</v>
      </c>
      <c r="G24" s="48">
        <v>0</v>
      </c>
      <c r="H24" s="49">
        <f t="shared" si="0"/>
        <v>234153193</v>
      </c>
      <c r="I24" s="17"/>
      <c r="J24" s="11"/>
      <c r="K24" s="11"/>
      <c r="L24" s="10"/>
      <c r="M24" s="11"/>
    </row>
    <row r="25" spans="1:13" ht="15" customHeight="1">
      <c r="A25" s="7" t="s">
        <v>61</v>
      </c>
      <c r="B25" s="8" t="s">
        <v>92</v>
      </c>
      <c r="C25" s="48">
        <v>82055713</v>
      </c>
      <c r="D25" s="48">
        <v>7198398</v>
      </c>
      <c r="E25" s="48">
        <v>0</v>
      </c>
      <c r="F25" s="48">
        <v>13178416</v>
      </c>
      <c r="G25" s="48">
        <v>0</v>
      </c>
      <c r="H25" s="49">
        <f t="shared" si="0"/>
        <v>102432527</v>
      </c>
      <c r="I25" s="17"/>
      <c r="J25" s="11"/>
      <c r="K25" s="11"/>
      <c r="L25" s="10"/>
      <c r="M25" s="11"/>
    </row>
    <row r="26" spans="1:13" ht="15" customHeight="1">
      <c r="A26" s="7" t="s">
        <v>62</v>
      </c>
      <c r="B26" s="8" t="s">
        <v>93</v>
      </c>
      <c r="C26" s="48">
        <v>62054154</v>
      </c>
      <c r="D26" s="48">
        <v>8000000</v>
      </c>
      <c r="E26" s="48">
        <v>355067</v>
      </c>
      <c r="F26" s="48">
        <v>8349206</v>
      </c>
      <c r="G26" s="48">
        <v>0</v>
      </c>
      <c r="H26" s="49">
        <f t="shared" si="0"/>
        <v>78758427</v>
      </c>
      <c r="I26" s="17"/>
      <c r="J26" s="11"/>
      <c r="K26" s="11"/>
      <c r="L26" s="10"/>
      <c r="M26" s="11"/>
    </row>
    <row r="27" spans="1:13" ht="15" customHeight="1">
      <c r="A27" s="7" t="s">
        <v>63</v>
      </c>
      <c r="B27" s="8" t="s">
        <v>94</v>
      </c>
      <c r="C27" s="48">
        <v>46252404</v>
      </c>
      <c r="D27" s="48">
        <v>2873446</v>
      </c>
      <c r="E27" s="48">
        <v>0</v>
      </c>
      <c r="F27" s="48">
        <v>7227671</v>
      </c>
      <c r="G27" s="48">
        <v>0</v>
      </c>
      <c r="H27" s="49">
        <f t="shared" si="0"/>
        <v>56353521</v>
      </c>
      <c r="I27" s="17"/>
      <c r="J27" s="11"/>
      <c r="K27" s="11"/>
      <c r="L27" s="10"/>
      <c r="M27" s="11"/>
    </row>
    <row r="28" spans="1:13" ht="15" customHeight="1">
      <c r="A28" s="7" t="s">
        <v>64</v>
      </c>
      <c r="B28" s="8" t="s">
        <v>95</v>
      </c>
      <c r="C28" s="48">
        <v>55882807</v>
      </c>
      <c r="D28" s="48">
        <v>3285413</v>
      </c>
      <c r="E28" s="48">
        <v>0</v>
      </c>
      <c r="F28" s="48">
        <v>8853973</v>
      </c>
      <c r="G28" s="48">
        <v>0</v>
      </c>
      <c r="H28" s="49">
        <f t="shared" si="0"/>
        <v>68022193</v>
      </c>
      <c r="I28" s="17"/>
      <c r="J28" s="11"/>
      <c r="K28" s="11"/>
      <c r="L28" s="10"/>
      <c r="M28" s="11"/>
    </row>
    <row r="29" spans="1:13" ht="15" customHeight="1">
      <c r="A29" s="7" t="s">
        <v>65</v>
      </c>
      <c r="B29" s="8" t="s">
        <v>96</v>
      </c>
      <c r="C29" s="48">
        <v>93058948</v>
      </c>
      <c r="D29" s="48">
        <v>4762893</v>
      </c>
      <c r="E29" s="48">
        <v>48720</v>
      </c>
      <c r="F29" s="48">
        <v>24514561</v>
      </c>
      <c r="G29" s="48">
        <v>0</v>
      </c>
      <c r="H29" s="49">
        <f t="shared" si="0"/>
        <v>122385122</v>
      </c>
      <c r="I29" s="17"/>
      <c r="J29" s="11"/>
      <c r="K29" s="11"/>
      <c r="L29" s="10"/>
      <c r="M29" s="11"/>
    </row>
    <row r="30" spans="1:13" ht="15" customHeight="1">
      <c r="A30" s="7" t="s">
        <v>66</v>
      </c>
      <c r="B30" s="8" t="s">
        <v>97</v>
      </c>
      <c r="C30" s="48">
        <v>41206765</v>
      </c>
      <c r="D30" s="48">
        <v>2582004</v>
      </c>
      <c r="E30" s="48">
        <v>0</v>
      </c>
      <c r="F30" s="48">
        <v>8727182</v>
      </c>
      <c r="G30" s="48">
        <v>0</v>
      </c>
      <c r="H30" s="49">
        <f t="shared" si="0"/>
        <v>52515951</v>
      </c>
      <c r="I30" s="17"/>
      <c r="J30" s="11"/>
      <c r="K30" s="11"/>
      <c r="L30" s="10"/>
      <c r="M30" s="11"/>
    </row>
    <row r="31" spans="1:13" ht="15" customHeight="1">
      <c r="A31" s="7" t="s">
        <v>67</v>
      </c>
      <c r="B31" s="8" t="s">
        <v>98</v>
      </c>
      <c r="C31" s="48">
        <v>22826324</v>
      </c>
      <c r="D31" s="48">
        <v>2864188</v>
      </c>
      <c r="E31" s="48">
        <v>0</v>
      </c>
      <c r="F31" s="48">
        <v>4487342</v>
      </c>
      <c r="G31" s="48">
        <v>0</v>
      </c>
      <c r="H31" s="49">
        <f t="shared" si="0"/>
        <v>30177854</v>
      </c>
      <c r="I31" s="17"/>
      <c r="J31" s="11"/>
      <c r="K31" s="11"/>
      <c r="L31" s="10"/>
      <c r="M31" s="11"/>
    </row>
    <row r="32" spans="1:13" ht="15" customHeight="1">
      <c r="A32" s="7" t="s">
        <v>68</v>
      </c>
      <c r="B32" s="8" t="s">
        <v>99</v>
      </c>
      <c r="C32" s="48">
        <v>57216617</v>
      </c>
      <c r="D32" s="48">
        <v>5784562</v>
      </c>
      <c r="E32" s="48">
        <v>0</v>
      </c>
      <c r="F32" s="48">
        <v>18125367</v>
      </c>
      <c r="G32" s="48">
        <v>0</v>
      </c>
      <c r="H32" s="49">
        <f t="shared" si="0"/>
        <v>81126546</v>
      </c>
      <c r="I32" s="17"/>
      <c r="J32" s="11"/>
      <c r="K32" s="11"/>
      <c r="L32" s="10"/>
      <c r="M32" s="11"/>
    </row>
    <row r="33" spans="1:13" ht="15" customHeight="1">
      <c r="A33" s="7" t="s">
        <v>69</v>
      </c>
      <c r="B33" s="8" t="s">
        <v>100</v>
      </c>
      <c r="C33" s="48">
        <v>52200257</v>
      </c>
      <c r="D33" s="48">
        <v>3239343</v>
      </c>
      <c r="E33" s="48">
        <v>0</v>
      </c>
      <c r="F33" s="48">
        <v>9068058</v>
      </c>
      <c r="G33" s="48">
        <v>0</v>
      </c>
      <c r="H33" s="49">
        <f t="shared" si="0"/>
        <v>64507658</v>
      </c>
      <c r="I33" s="17"/>
      <c r="J33" s="11"/>
      <c r="K33" s="11"/>
      <c r="L33" s="10"/>
      <c r="M33" s="11"/>
    </row>
    <row r="34" spans="1:13" ht="15" customHeight="1">
      <c r="A34" s="7" t="s">
        <v>70</v>
      </c>
      <c r="B34" s="8" t="s">
        <v>101</v>
      </c>
      <c r="C34" s="48">
        <v>951818000</v>
      </c>
      <c r="D34" s="48">
        <v>1639304</v>
      </c>
      <c r="E34" s="48">
        <v>0</v>
      </c>
      <c r="F34" s="48">
        <v>0</v>
      </c>
      <c r="G34" s="48">
        <v>0</v>
      </c>
      <c r="H34" s="49">
        <f t="shared" si="0"/>
        <v>953457304</v>
      </c>
      <c r="I34" s="17"/>
      <c r="J34" s="11"/>
      <c r="K34" s="11"/>
      <c r="L34" s="10"/>
      <c r="M34" s="11"/>
    </row>
    <row r="35" spans="1:13" ht="15" customHeight="1">
      <c r="A35" s="7" t="s">
        <v>71</v>
      </c>
      <c r="B35" s="8" t="s">
        <v>102</v>
      </c>
      <c r="C35" s="48">
        <v>160729259</v>
      </c>
      <c r="D35" s="48">
        <v>2114509</v>
      </c>
      <c r="E35" s="48">
        <v>52370983</v>
      </c>
      <c r="F35" s="48">
        <v>0</v>
      </c>
      <c r="G35" s="48">
        <v>0</v>
      </c>
      <c r="H35" s="49">
        <f t="shared" si="0"/>
        <v>215214751</v>
      </c>
      <c r="I35" s="17"/>
      <c r="J35" s="11"/>
      <c r="K35" s="11"/>
      <c r="L35" s="10"/>
      <c r="M35" s="11"/>
    </row>
    <row r="36" spans="1:13" ht="15" customHeight="1">
      <c r="A36" s="7" t="s">
        <v>72</v>
      </c>
      <c r="B36" s="8" t="s">
        <v>103</v>
      </c>
      <c r="C36" s="48">
        <v>172473565</v>
      </c>
      <c r="D36" s="48">
        <v>4025813</v>
      </c>
      <c r="E36" s="48">
        <v>0</v>
      </c>
      <c r="F36" s="48">
        <v>55348511</v>
      </c>
      <c r="G36" s="48">
        <v>0</v>
      </c>
      <c r="H36" s="49">
        <f t="shared" si="0"/>
        <v>231847889</v>
      </c>
      <c r="I36" s="17"/>
      <c r="J36" s="11"/>
      <c r="K36" s="11"/>
      <c r="L36" s="10"/>
      <c r="M36" s="11"/>
    </row>
    <row r="37" spans="1:13" ht="15" customHeight="1">
      <c r="A37" s="7" t="s">
        <v>73</v>
      </c>
      <c r="B37" s="8" t="s">
        <v>104</v>
      </c>
      <c r="C37" s="48">
        <v>23147424</v>
      </c>
      <c r="D37" s="48">
        <v>1261191</v>
      </c>
      <c r="E37" s="48">
        <v>0</v>
      </c>
      <c r="F37" s="48">
        <v>3769403</v>
      </c>
      <c r="G37" s="48">
        <v>0</v>
      </c>
      <c r="H37" s="49">
        <f t="shared" si="0"/>
        <v>28178018</v>
      </c>
      <c r="I37" s="17"/>
      <c r="J37" s="11"/>
      <c r="K37" s="11"/>
      <c r="L37" s="10"/>
      <c r="M37" s="11"/>
    </row>
    <row r="38" spans="1:13" ht="15" customHeight="1">
      <c r="A38" s="7" t="s">
        <v>74</v>
      </c>
      <c r="B38" s="8" t="s">
        <v>105</v>
      </c>
      <c r="C38" s="48">
        <v>83114443</v>
      </c>
      <c r="D38" s="48">
        <v>2044551</v>
      </c>
      <c r="E38" s="48">
        <v>0</v>
      </c>
      <c r="F38" s="48">
        <v>19600242</v>
      </c>
      <c r="G38" s="48">
        <v>0</v>
      </c>
      <c r="H38" s="49">
        <f t="shared" si="0"/>
        <v>104759236</v>
      </c>
      <c r="I38" s="17"/>
      <c r="J38" s="11"/>
      <c r="K38" s="11"/>
      <c r="L38" s="10"/>
      <c r="M38" s="11"/>
    </row>
    <row r="39" spans="1:13" ht="15" customHeight="1">
      <c r="A39" s="7" t="s">
        <v>75</v>
      </c>
      <c r="B39" s="8" t="s">
        <v>106</v>
      </c>
      <c r="C39" s="48">
        <v>188076959</v>
      </c>
      <c r="D39" s="48">
        <v>6005575</v>
      </c>
      <c r="E39" s="48">
        <v>21067</v>
      </c>
      <c r="F39" s="48">
        <v>14970057</v>
      </c>
      <c r="G39" s="48">
        <v>0</v>
      </c>
      <c r="H39" s="49">
        <f t="shared" si="0"/>
        <v>209073658</v>
      </c>
      <c r="I39" s="17"/>
      <c r="J39" s="11"/>
      <c r="K39" s="11"/>
      <c r="L39" s="10"/>
      <c r="M39" s="11"/>
    </row>
    <row r="40" spans="1:13" ht="15" customHeight="1">
      <c r="A40" s="7" t="s">
        <v>76</v>
      </c>
      <c r="B40" s="8" t="s">
        <v>107</v>
      </c>
      <c r="C40" s="48">
        <v>219556660</v>
      </c>
      <c r="D40" s="48">
        <v>6432268</v>
      </c>
      <c r="E40" s="48">
        <v>514500</v>
      </c>
      <c r="F40" s="48">
        <v>16919887</v>
      </c>
      <c r="G40" s="48">
        <v>0</v>
      </c>
      <c r="H40" s="49">
        <f t="shared" si="0"/>
        <v>243423315</v>
      </c>
      <c r="I40" s="17"/>
      <c r="J40" s="11"/>
      <c r="K40" s="11"/>
      <c r="L40" s="10"/>
      <c r="M40" s="11"/>
    </row>
    <row r="41" spans="1:13" ht="15" customHeight="1">
      <c r="A41" s="7" t="s">
        <v>77</v>
      </c>
      <c r="B41" s="8" t="s">
        <v>108</v>
      </c>
      <c r="C41" s="48">
        <v>268739114</v>
      </c>
      <c r="D41" s="48">
        <v>9872973</v>
      </c>
      <c r="E41" s="48">
        <v>0</v>
      </c>
      <c r="F41" s="48">
        <v>13256721</v>
      </c>
      <c r="G41" s="48">
        <v>0</v>
      </c>
      <c r="H41" s="49">
        <f t="shared" si="0"/>
        <v>291868808</v>
      </c>
      <c r="I41" s="17"/>
      <c r="J41" s="11"/>
      <c r="K41" s="11"/>
      <c r="L41" s="10"/>
      <c r="M41" s="11"/>
    </row>
    <row r="42" spans="1:13" ht="15" customHeight="1">
      <c r="A42" s="7" t="s">
        <v>78</v>
      </c>
      <c r="B42" s="8" t="s">
        <v>109</v>
      </c>
      <c r="C42" s="48">
        <v>126532028</v>
      </c>
      <c r="D42" s="48">
        <v>3377671</v>
      </c>
      <c r="E42" s="48">
        <v>0</v>
      </c>
      <c r="F42" s="48">
        <v>8488683</v>
      </c>
      <c r="G42" s="48">
        <v>0</v>
      </c>
      <c r="H42" s="49">
        <f t="shared" si="0"/>
        <v>138398382</v>
      </c>
      <c r="I42" s="17"/>
      <c r="J42" s="11"/>
      <c r="K42" s="11"/>
      <c r="L42" s="10"/>
      <c r="M42" s="11"/>
    </row>
    <row r="43" spans="1:13" ht="19.5" customHeight="1">
      <c r="A43" s="62" t="s">
        <v>15</v>
      </c>
      <c r="B43" s="63"/>
      <c r="C43" s="50">
        <f aca="true" t="shared" si="1" ref="C43:H43">SUM(C11:C42)</f>
        <v>5406364595</v>
      </c>
      <c r="D43" s="50">
        <f t="shared" si="1"/>
        <v>289405522</v>
      </c>
      <c r="E43" s="50">
        <f t="shared" si="1"/>
        <v>82281004</v>
      </c>
      <c r="F43" s="50">
        <f t="shared" si="1"/>
        <v>604374185</v>
      </c>
      <c r="G43" s="50">
        <f t="shared" si="1"/>
        <v>0</v>
      </c>
      <c r="H43" s="50">
        <f t="shared" si="1"/>
        <v>6382425306</v>
      </c>
      <c r="I43" s="10"/>
      <c r="J43" s="10"/>
      <c r="K43" s="10"/>
      <c r="L43" s="10"/>
      <c r="M43" s="10"/>
    </row>
    <row r="44" spans="1:8" ht="12.75">
      <c r="A44" s="13" t="s">
        <v>115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110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111</v>
      </c>
      <c r="C57" s="32">
        <f>C43/$A$52</f>
        <v>5406.364595</v>
      </c>
      <c r="D57" s="32">
        <f>D43/$A$52</f>
        <v>289.405522</v>
      </c>
      <c r="E57" s="32">
        <f>E43/$A$52</f>
        <v>82.281004</v>
      </c>
      <c r="F57" s="32">
        <f>F43/$A$52</f>
        <v>604.374185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1"/>
      <c r="D60" s="41"/>
      <c r="E60" s="41"/>
      <c r="F60" s="41"/>
      <c r="G60" s="41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4" width="11.57421875" style="24" bestFit="1" customWidth="1"/>
    <col min="5" max="5" width="12.00390625" style="24" bestFit="1" customWidth="1"/>
    <col min="6" max="6" width="11.421875" style="24" customWidth="1"/>
    <col min="7" max="8" width="11.57421875" style="24" bestFit="1" customWidth="1"/>
    <col min="9" max="9" width="12.00390625" style="24" bestFit="1" customWidth="1"/>
    <col min="10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6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48">
        <v>824666891</v>
      </c>
      <c r="D11" s="48">
        <v>38654384</v>
      </c>
      <c r="E11" s="48">
        <v>279470577</v>
      </c>
      <c r="F11" s="48">
        <v>65883678</v>
      </c>
      <c r="G11" s="48">
        <v>15402829</v>
      </c>
      <c r="H11" s="48">
        <v>123336467</v>
      </c>
      <c r="I11" s="49">
        <f>SUM(C11:H11)</f>
        <v>1347414826</v>
      </c>
    </row>
    <row r="12" spans="1:9" ht="15" customHeight="1">
      <c r="A12" s="7" t="s">
        <v>48</v>
      </c>
      <c r="B12" s="8" t="s">
        <v>79</v>
      </c>
      <c r="C12" s="48">
        <v>24655775</v>
      </c>
      <c r="D12" s="48">
        <v>1055176</v>
      </c>
      <c r="E12" s="48">
        <v>11760506</v>
      </c>
      <c r="F12" s="48">
        <v>0</v>
      </c>
      <c r="G12" s="48">
        <v>62120</v>
      </c>
      <c r="H12" s="48">
        <v>191000</v>
      </c>
      <c r="I12" s="49">
        <f aca="true" t="shared" si="0" ref="I12:I42">SUM(C12:H12)</f>
        <v>37724577</v>
      </c>
    </row>
    <row r="13" spans="1:9" ht="15" customHeight="1">
      <c r="A13" s="7" t="s">
        <v>49</v>
      </c>
      <c r="B13" s="8" t="s">
        <v>80</v>
      </c>
      <c r="C13" s="48">
        <v>28617129</v>
      </c>
      <c r="D13" s="48">
        <v>2200000</v>
      </c>
      <c r="E13" s="48">
        <v>14837460</v>
      </c>
      <c r="F13" s="48">
        <v>0</v>
      </c>
      <c r="G13" s="48">
        <v>87804</v>
      </c>
      <c r="H13" s="48">
        <v>606968</v>
      </c>
      <c r="I13" s="49">
        <f t="shared" si="0"/>
        <v>46349361</v>
      </c>
    </row>
    <row r="14" spans="1:9" ht="15" customHeight="1">
      <c r="A14" s="7" t="s">
        <v>50</v>
      </c>
      <c r="B14" s="8" t="s">
        <v>81</v>
      </c>
      <c r="C14" s="48">
        <v>15699172</v>
      </c>
      <c r="D14" s="48">
        <v>610512</v>
      </c>
      <c r="E14" s="48">
        <v>14727267</v>
      </c>
      <c r="F14" s="48">
        <v>0</v>
      </c>
      <c r="G14" s="48">
        <v>104477</v>
      </c>
      <c r="H14" s="48">
        <v>2088461</v>
      </c>
      <c r="I14" s="49">
        <f t="shared" si="0"/>
        <v>33229889</v>
      </c>
    </row>
    <row r="15" spans="1:9" ht="15" customHeight="1">
      <c r="A15" s="7" t="s">
        <v>51</v>
      </c>
      <c r="B15" s="8" t="s">
        <v>82</v>
      </c>
      <c r="C15" s="48">
        <v>21151921</v>
      </c>
      <c r="D15" s="48">
        <v>1613449</v>
      </c>
      <c r="E15" s="48">
        <v>11910494</v>
      </c>
      <c r="F15" s="48">
        <v>0</v>
      </c>
      <c r="G15" s="48">
        <v>5885</v>
      </c>
      <c r="H15" s="48">
        <v>758609</v>
      </c>
      <c r="I15" s="49">
        <f t="shared" si="0"/>
        <v>35440358</v>
      </c>
    </row>
    <row r="16" spans="1:9" ht="15" customHeight="1">
      <c r="A16" s="7" t="s">
        <v>52</v>
      </c>
      <c r="B16" s="8" t="s">
        <v>83</v>
      </c>
      <c r="C16" s="48">
        <v>111202176</v>
      </c>
      <c r="D16" s="48">
        <v>14167801</v>
      </c>
      <c r="E16" s="48">
        <v>45720228</v>
      </c>
      <c r="F16" s="48">
        <v>0</v>
      </c>
      <c r="G16" s="48">
        <v>479533</v>
      </c>
      <c r="H16" s="48">
        <v>4015101</v>
      </c>
      <c r="I16" s="49">
        <f t="shared" si="0"/>
        <v>175584839</v>
      </c>
    </row>
    <row r="17" spans="1:9" ht="15" customHeight="1">
      <c r="A17" s="7" t="s">
        <v>53</v>
      </c>
      <c r="B17" s="8" t="s">
        <v>84</v>
      </c>
      <c r="C17" s="48">
        <v>81029280</v>
      </c>
      <c r="D17" s="48">
        <v>9200000</v>
      </c>
      <c r="E17" s="48">
        <v>26376273</v>
      </c>
      <c r="F17" s="48">
        <v>0</v>
      </c>
      <c r="G17" s="48">
        <v>208347</v>
      </c>
      <c r="H17" s="48">
        <v>2707474</v>
      </c>
      <c r="I17" s="49">
        <f t="shared" si="0"/>
        <v>119521374</v>
      </c>
    </row>
    <row r="18" spans="1:9" ht="15" customHeight="1">
      <c r="A18" s="7" t="s">
        <v>54</v>
      </c>
      <c r="B18" s="8" t="s">
        <v>85</v>
      </c>
      <c r="C18" s="48">
        <v>83257666</v>
      </c>
      <c r="D18" s="48">
        <v>9398347</v>
      </c>
      <c r="E18" s="48">
        <v>44290688</v>
      </c>
      <c r="F18" s="48">
        <v>0</v>
      </c>
      <c r="G18" s="48">
        <v>263598</v>
      </c>
      <c r="H18" s="48">
        <v>5997565</v>
      </c>
      <c r="I18" s="49">
        <f t="shared" si="0"/>
        <v>143207864</v>
      </c>
    </row>
    <row r="19" spans="1:9" ht="15" customHeight="1">
      <c r="A19" s="7" t="s">
        <v>55</v>
      </c>
      <c r="B19" s="8" t="s">
        <v>86</v>
      </c>
      <c r="C19" s="48">
        <v>23298588</v>
      </c>
      <c r="D19" s="48">
        <v>2800000</v>
      </c>
      <c r="E19" s="48">
        <v>9780691</v>
      </c>
      <c r="F19" s="48">
        <v>0</v>
      </c>
      <c r="G19" s="48">
        <v>64144</v>
      </c>
      <c r="H19" s="48">
        <v>245000</v>
      </c>
      <c r="I19" s="49">
        <f t="shared" si="0"/>
        <v>36188423</v>
      </c>
    </row>
    <row r="20" spans="1:9" ht="15" customHeight="1">
      <c r="A20" s="7" t="s">
        <v>56</v>
      </c>
      <c r="B20" s="8" t="s">
        <v>87</v>
      </c>
      <c r="C20" s="48">
        <v>54691032</v>
      </c>
      <c r="D20" s="48">
        <v>5143034</v>
      </c>
      <c r="E20" s="48">
        <v>20115415</v>
      </c>
      <c r="F20" s="48">
        <v>0</v>
      </c>
      <c r="G20" s="48">
        <v>178781</v>
      </c>
      <c r="H20" s="48">
        <v>3276300</v>
      </c>
      <c r="I20" s="49">
        <f t="shared" si="0"/>
        <v>83404562</v>
      </c>
    </row>
    <row r="21" spans="1:9" ht="15" customHeight="1">
      <c r="A21" s="7" t="s">
        <v>57</v>
      </c>
      <c r="B21" s="8" t="s">
        <v>88</v>
      </c>
      <c r="C21" s="48">
        <v>85464328</v>
      </c>
      <c r="D21" s="48">
        <v>9384409</v>
      </c>
      <c r="E21" s="48">
        <v>47933395</v>
      </c>
      <c r="F21" s="48">
        <v>0</v>
      </c>
      <c r="G21" s="48">
        <v>0</v>
      </c>
      <c r="H21" s="48">
        <v>4895637</v>
      </c>
      <c r="I21" s="49">
        <f t="shared" si="0"/>
        <v>147677769</v>
      </c>
    </row>
    <row r="22" spans="1:9" ht="15" customHeight="1">
      <c r="A22" s="7" t="s">
        <v>58</v>
      </c>
      <c r="B22" s="8" t="s">
        <v>89</v>
      </c>
      <c r="C22" s="48">
        <v>83393343</v>
      </c>
      <c r="D22" s="48">
        <v>4500000</v>
      </c>
      <c r="E22" s="48">
        <v>35102132</v>
      </c>
      <c r="F22" s="48">
        <v>0</v>
      </c>
      <c r="G22" s="48">
        <v>397473</v>
      </c>
      <c r="H22" s="48">
        <v>2353510</v>
      </c>
      <c r="I22" s="49">
        <f t="shared" si="0"/>
        <v>125746458</v>
      </c>
    </row>
    <row r="23" spans="1:9" ht="15" customHeight="1">
      <c r="A23" s="7" t="s">
        <v>59</v>
      </c>
      <c r="B23" s="8" t="s">
        <v>90</v>
      </c>
      <c r="C23" s="48">
        <v>125264637</v>
      </c>
      <c r="D23" s="48">
        <v>17331524</v>
      </c>
      <c r="E23" s="48">
        <v>44291612</v>
      </c>
      <c r="F23" s="48">
        <v>0</v>
      </c>
      <c r="G23" s="48">
        <v>517739</v>
      </c>
      <c r="H23" s="48">
        <v>5896947</v>
      </c>
      <c r="I23" s="49">
        <f t="shared" si="0"/>
        <v>193302459</v>
      </c>
    </row>
    <row r="24" spans="1:9" ht="15" customHeight="1">
      <c r="A24" s="7" t="s">
        <v>60</v>
      </c>
      <c r="B24" s="8" t="s">
        <v>91</v>
      </c>
      <c r="C24" s="48">
        <v>103777668</v>
      </c>
      <c r="D24" s="48">
        <v>15318487</v>
      </c>
      <c r="E24" s="48">
        <v>48624327</v>
      </c>
      <c r="F24" s="48">
        <v>0</v>
      </c>
      <c r="G24" s="48">
        <v>97348</v>
      </c>
      <c r="H24" s="48">
        <v>6812565</v>
      </c>
      <c r="I24" s="49">
        <f t="shared" si="0"/>
        <v>174630395</v>
      </c>
    </row>
    <row r="25" spans="1:9" ht="15" customHeight="1">
      <c r="A25" s="7" t="s">
        <v>61</v>
      </c>
      <c r="B25" s="8" t="s">
        <v>92</v>
      </c>
      <c r="C25" s="48">
        <v>48613728</v>
      </c>
      <c r="D25" s="48">
        <v>12321932</v>
      </c>
      <c r="E25" s="48">
        <v>17809803</v>
      </c>
      <c r="F25" s="48">
        <v>0</v>
      </c>
      <c r="G25" s="48">
        <v>455158</v>
      </c>
      <c r="H25" s="48">
        <v>2855092</v>
      </c>
      <c r="I25" s="49">
        <f t="shared" si="0"/>
        <v>82055713</v>
      </c>
    </row>
    <row r="26" spans="1:9" ht="15" customHeight="1">
      <c r="A26" s="7" t="s">
        <v>62</v>
      </c>
      <c r="B26" s="8" t="s">
        <v>93</v>
      </c>
      <c r="C26" s="48">
        <v>38459732</v>
      </c>
      <c r="D26" s="48">
        <v>2897988</v>
      </c>
      <c r="E26" s="48">
        <v>17748969</v>
      </c>
      <c r="F26" s="48">
        <v>0</v>
      </c>
      <c r="G26" s="48">
        <v>56393</v>
      </c>
      <c r="H26" s="48">
        <v>2891072</v>
      </c>
      <c r="I26" s="49">
        <f t="shared" si="0"/>
        <v>62054154</v>
      </c>
    </row>
    <row r="27" spans="1:9" ht="15" customHeight="1">
      <c r="A27" s="7" t="s">
        <v>63</v>
      </c>
      <c r="B27" s="8" t="s">
        <v>94</v>
      </c>
      <c r="C27" s="48">
        <v>25381390</v>
      </c>
      <c r="D27" s="48">
        <v>161815</v>
      </c>
      <c r="E27" s="48">
        <v>18064768</v>
      </c>
      <c r="F27" s="48">
        <v>0</v>
      </c>
      <c r="G27" s="48">
        <v>89856</v>
      </c>
      <c r="H27" s="48">
        <v>2554575</v>
      </c>
      <c r="I27" s="49">
        <f t="shared" si="0"/>
        <v>46252404</v>
      </c>
    </row>
    <row r="28" spans="1:9" ht="15" customHeight="1">
      <c r="A28" s="7" t="s">
        <v>64</v>
      </c>
      <c r="B28" s="8" t="s">
        <v>95</v>
      </c>
      <c r="C28" s="48">
        <v>37715201</v>
      </c>
      <c r="D28" s="48">
        <v>4884556</v>
      </c>
      <c r="E28" s="48">
        <v>12845747</v>
      </c>
      <c r="F28" s="48">
        <v>0</v>
      </c>
      <c r="G28" s="48">
        <v>311339</v>
      </c>
      <c r="H28" s="48">
        <v>125964</v>
      </c>
      <c r="I28" s="49">
        <f t="shared" si="0"/>
        <v>55882807</v>
      </c>
    </row>
    <row r="29" spans="1:9" ht="15" customHeight="1">
      <c r="A29" s="7" t="s">
        <v>65</v>
      </c>
      <c r="B29" s="8" t="s">
        <v>96</v>
      </c>
      <c r="C29" s="48">
        <v>59649092</v>
      </c>
      <c r="D29" s="48">
        <v>7000000</v>
      </c>
      <c r="E29" s="48">
        <v>22061207</v>
      </c>
      <c r="F29" s="48">
        <v>0</v>
      </c>
      <c r="G29" s="48">
        <v>202395</v>
      </c>
      <c r="H29" s="48">
        <v>4146254</v>
      </c>
      <c r="I29" s="49">
        <f t="shared" si="0"/>
        <v>93058948</v>
      </c>
    </row>
    <row r="30" spans="1:9" ht="15" customHeight="1">
      <c r="A30" s="7" t="s">
        <v>66</v>
      </c>
      <c r="B30" s="8" t="s">
        <v>97</v>
      </c>
      <c r="C30" s="48">
        <v>24734664</v>
      </c>
      <c r="D30" s="48">
        <v>998274</v>
      </c>
      <c r="E30" s="48">
        <v>15416133</v>
      </c>
      <c r="F30" s="48">
        <v>0</v>
      </c>
      <c r="G30" s="48">
        <v>0</v>
      </c>
      <c r="H30" s="48">
        <v>57694</v>
      </c>
      <c r="I30" s="49">
        <f t="shared" si="0"/>
        <v>41206765</v>
      </c>
    </row>
    <row r="31" spans="1:9" ht="15" customHeight="1">
      <c r="A31" s="7" t="s">
        <v>67</v>
      </c>
      <c r="B31" s="8" t="s">
        <v>98</v>
      </c>
      <c r="C31" s="48">
        <v>14415522</v>
      </c>
      <c r="D31" s="48">
        <v>5000</v>
      </c>
      <c r="E31" s="48">
        <v>8371502</v>
      </c>
      <c r="F31" s="48">
        <v>0</v>
      </c>
      <c r="G31" s="48">
        <v>0</v>
      </c>
      <c r="H31" s="48">
        <v>34300</v>
      </c>
      <c r="I31" s="49">
        <f t="shared" si="0"/>
        <v>22826324</v>
      </c>
    </row>
    <row r="32" spans="1:9" ht="15" customHeight="1">
      <c r="A32" s="7" t="s">
        <v>68</v>
      </c>
      <c r="B32" s="8" t="s">
        <v>99</v>
      </c>
      <c r="C32" s="48">
        <v>31008032</v>
      </c>
      <c r="D32" s="48">
        <v>140000</v>
      </c>
      <c r="E32" s="48">
        <v>24589399</v>
      </c>
      <c r="F32" s="48">
        <v>0</v>
      </c>
      <c r="G32" s="48">
        <v>0</v>
      </c>
      <c r="H32" s="48">
        <v>1479186</v>
      </c>
      <c r="I32" s="49">
        <f t="shared" si="0"/>
        <v>57216617</v>
      </c>
    </row>
    <row r="33" spans="1:9" ht="15" customHeight="1">
      <c r="A33" s="7" t="s">
        <v>69</v>
      </c>
      <c r="B33" s="8" t="s">
        <v>100</v>
      </c>
      <c r="C33" s="48">
        <v>29009873</v>
      </c>
      <c r="D33" s="48">
        <v>47455</v>
      </c>
      <c r="E33" s="48">
        <v>23075289</v>
      </c>
      <c r="F33" s="48">
        <v>0</v>
      </c>
      <c r="G33" s="48">
        <v>830</v>
      </c>
      <c r="H33" s="48">
        <v>66810</v>
      </c>
      <c r="I33" s="49">
        <f t="shared" si="0"/>
        <v>52200257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615132967</v>
      </c>
      <c r="F34" s="48">
        <v>281376717</v>
      </c>
      <c r="G34" s="48">
        <v>54062566</v>
      </c>
      <c r="H34" s="48">
        <v>1245750</v>
      </c>
      <c r="I34" s="49">
        <f t="shared" si="0"/>
        <v>951818000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23374031</v>
      </c>
      <c r="F35" s="48">
        <v>0</v>
      </c>
      <c r="G35" s="48">
        <v>31694</v>
      </c>
      <c r="H35" s="48">
        <v>137323534</v>
      </c>
      <c r="I35" s="49">
        <f t="shared" si="0"/>
        <v>160729259</v>
      </c>
    </row>
    <row r="36" spans="1:9" ht="15" customHeight="1">
      <c r="A36" s="7" t="s">
        <v>72</v>
      </c>
      <c r="B36" s="8" t="s">
        <v>103</v>
      </c>
      <c r="C36" s="48">
        <v>10406342</v>
      </c>
      <c r="D36" s="48">
        <v>0</v>
      </c>
      <c r="E36" s="48">
        <v>159927976</v>
      </c>
      <c r="F36" s="48">
        <v>0</v>
      </c>
      <c r="G36" s="48">
        <v>72179</v>
      </c>
      <c r="H36" s="48">
        <v>2067068</v>
      </c>
      <c r="I36" s="49">
        <f t="shared" si="0"/>
        <v>172473565</v>
      </c>
    </row>
    <row r="37" spans="1:9" ht="15" customHeight="1">
      <c r="A37" s="7" t="s">
        <v>73</v>
      </c>
      <c r="B37" s="8" t="s">
        <v>104</v>
      </c>
      <c r="C37" s="48">
        <v>11000767</v>
      </c>
      <c r="D37" s="48">
        <v>14640</v>
      </c>
      <c r="E37" s="48">
        <v>11960833</v>
      </c>
      <c r="F37" s="48">
        <v>0</v>
      </c>
      <c r="G37" s="48">
        <v>8254</v>
      </c>
      <c r="H37" s="48">
        <v>162930</v>
      </c>
      <c r="I37" s="49">
        <f t="shared" si="0"/>
        <v>23147424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82877592</v>
      </c>
      <c r="F38" s="48">
        <v>0</v>
      </c>
      <c r="G38" s="48">
        <v>0</v>
      </c>
      <c r="H38" s="48">
        <v>236851</v>
      </c>
      <c r="I38" s="49">
        <f t="shared" si="0"/>
        <v>83114443</v>
      </c>
    </row>
    <row r="39" spans="1:9" ht="15" customHeight="1">
      <c r="A39" s="7" t="s">
        <v>75</v>
      </c>
      <c r="B39" s="8" t="s">
        <v>106</v>
      </c>
      <c r="C39" s="48">
        <v>134680302</v>
      </c>
      <c r="D39" s="48">
        <v>7735743</v>
      </c>
      <c r="E39" s="48">
        <v>40895317</v>
      </c>
      <c r="F39" s="48">
        <v>0</v>
      </c>
      <c r="G39" s="48">
        <v>425683</v>
      </c>
      <c r="H39" s="48">
        <v>4339914</v>
      </c>
      <c r="I39" s="49">
        <f t="shared" si="0"/>
        <v>188076959</v>
      </c>
    </row>
    <row r="40" spans="1:9" ht="15" customHeight="1">
      <c r="A40" s="7" t="s">
        <v>76</v>
      </c>
      <c r="B40" s="8" t="s">
        <v>107</v>
      </c>
      <c r="C40" s="48">
        <v>132525892</v>
      </c>
      <c r="D40" s="48">
        <v>2761388</v>
      </c>
      <c r="E40" s="48">
        <v>73587620</v>
      </c>
      <c r="F40" s="48">
        <v>0</v>
      </c>
      <c r="G40" s="48">
        <v>276689</v>
      </c>
      <c r="H40" s="48">
        <v>10405071</v>
      </c>
      <c r="I40" s="49">
        <f t="shared" si="0"/>
        <v>219556660</v>
      </c>
    </row>
    <row r="41" spans="1:9" ht="15" customHeight="1">
      <c r="A41" s="7" t="s">
        <v>77</v>
      </c>
      <c r="B41" s="8" t="s">
        <v>108</v>
      </c>
      <c r="C41" s="48">
        <v>164360768</v>
      </c>
      <c r="D41" s="48">
        <v>9345424</v>
      </c>
      <c r="E41" s="48">
        <v>75174365</v>
      </c>
      <c r="F41" s="48">
        <v>0</v>
      </c>
      <c r="G41" s="48">
        <v>1927646</v>
      </c>
      <c r="H41" s="48">
        <v>17930911</v>
      </c>
      <c r="I41" s="49">
        <f t="shared" si="0"/>
        <v>268739114</v>
      </c>
    </row>
    <row r="42" spans="1:9" ht="15" customHeight="1">
      <c r="A42" s="7" t="s">
        <v>78</v>
      </c>
      <c r="B42" s="8" t="s">
        <v>109</v>
      </c>
      <c r="C42" s="48">
        <v>81128458</v>
      </c>
      <c r="D42" s="48">
        <v>2410000</v>
      </c>
      <c r="E42" s="48">
        <v>36226401</v>
      </c>
      <c r="F42" s="48">
        <v>0</v>
      </c>
      <c r="G42" s="48">
        <v>433049</v>
      </c>
      <c r="H42" s="48">
        <v>6334120</v>
      </c>
      <c r="I42" s="49">
        <f t="shared" si="0"/>
        <v>126532028</v>
      </c>
    </row>
    <row r="43" spans="1:9" ht="19.5" customHeight="1">
      <c r="A43" s="62" t="s">
        <v>15</v>
      </c>
      <c r="B43" s="63"/>
      <c r="C43" s="50">
        <f aca="true" t="shared" si="1" ref="C43:I43">SUM(C11:C42)</f>
        <v>2509259369</v>
      </c>
      <c r="D43" s="50">
        <f t="shared" si="1"/>
        <v>182101338</v>
      </c>
      <c r="E43" s="50">
        <f t="shared" si="1"/>
        <v>1934080984</v>
      </c>
      <c r="F43" s="50">
        <f t="shared" si="1"/>
        <v>347260395</v>
      </c>
      <c r="G43" s="50">
        <f t="shared" si="1"/>
        <v>76223809</v>
      </c>
      <c r="H43" s="50">
        <f t="shared" si="1"/>
        <v>357438700</v>
      </c>
      <c r="I43" s="50">
        <f t="shared" si="1"/>
        <v>5406364595</v>
      </c>
    </row>
    <row r="44" spans="1:9" ht="12.75">
      <c r="A44" s="13" t="s">
        <v>115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110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111</v>
      </c>
      <c r="C57" s="36">
        <f aca="true" t="shared" si="2" ref="C57:H57">+C43/$A$53</f>
        <v>2509.259369</v>
      </c>
      <c r="D57" s="36">
        <f t="shared" si="2"/>
        <v>182.101338</v>
      </c>
      <c r="E57" s="36">
        <f t="shared" si="2"/>
        <v>1934.080984</v>
      </c>
      <c r="F57" s="36">
        <f t="shared" si="2"/>
        <v>347.260395</v>
      </c>
      <c r="G57" s="36">
        <f t="shared" si="2"/>
        <v>76.223809</v>
      </c>
      <c r="H57" s="36">
        <f t="shared" si="2"/>
        <v>357.4387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9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</row>
    <row r="11" spans="1:9" ht="15" customHeight="1">
      <c r="A11" s="7" t="s">
        <v>9</v>
      </c>
      <c r="B11" s="8" t="s">
        <v>10</v>
      </c>
      <c r="C11" s="48">
        <v>484589</v>
      </c>
      <c r="D11" s="48">
        <v>867000</v>
      </c>
      <c r="E11" s="48">
        <v>67422143</v>
      </c>
      <c r="F11" s="48">
        <v>0</v>
      </c>
      <c r="G11" s="48">
        <v>112942</v>
      </c>
      <c r="H11" s="48">
        <v>4496201</v>
      </c>
      <c r="I11" s="49">
        <f>SUM(C11:H11)</f>
        <v>73382875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5228888</v>
      </c>
      <c r="F12" s="48">
        <v>0</v>
      </c>
      <c r="G12" s="48">
        <v>78551</v>
      </c>
      <c r="H12" s="48">
        <v>470000</v>
      </c>
      <c r="I12" s="49">
        <f aca="true" t="shared" si="0" ref="I12:I42">SUM(C12:H12)</f>
        <v>5777439</v>
      </c>
    </row>
    <row r="13" spans="1:9" ht="15" customHeight="1">
      <c r="A13" s="7" t="s">
        <v>49</v>
      </c>
      <c r="B13" s="8" t="s">
        <v>80</v>
      </c>
      <c r="C13" s="48">
        <v>0</v>
      </c>
      <c r="D13" s="48">
        <v>0</v>
      </c>
      <c r="E13" s="48">
        <v>5972303</v>
      </c>
      <c r="F13" s="48">
        <v>0</v>
      </c>
      <c r="G13" s="48">
        <v>0</v>
      </c>
      <c r="H13" s="48">
        <v>178209</v>
      </c>
      <c r="I13" s="49">
        <f t="shared" si="0"/>
        <v>6150512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16866237</v>
      </c>
      <c r="F14" s="48">
        <v>0</v>
      </c>
      <c r="G14" s="48">
        <v>0</v>
      </c>
      <c r="H14" s="48">
        <v>3519171</v>
      </c>
      <c r="I14" s="49">
        <f t="shared" si="0"/>
        <v>20385408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2209650</v>
      </c>
      <c r="F15" s="48">
        <v>0</v>
      </c>
      <c r="G15" s="48">
        <v>2490</v>
      </c>
      <c r="H15" s="48">
        <v>1240</v>
      </c>
      <c r="I15" s="49">
        <f t="shared" si="0"/>
        <v>2213380</v>
      </c>
    </row>
    <row r="16" spans="1:9" ht="15" customHeight="1">
      <c r="A16" s="7" t="s">
        <v>52</v>
      </c>
      <c r="B16" s="8" t="s">
        <v>83</v>
      </c>
      <c r="C16" s="48">
        <v>480000</v>
      </c>
      <c r="D16" s="48">
        <v>0</v>
      </c>
      <c r="E16" s="48">
        <v>14507495</v>
      </c>
      <c r="F16" s="48">
        <v>0</v>
      </c>
      <c r="G16" s="48">
        <v>320000</v>
      </c>
      <c r="H16" s="48">
        <v>340280</v>
      </c>
      <c r="I16" s="49">
        <f t="shared" si="0"/>
        <v>15647775</v>
      </c>
    </row>
    <row r="17" spans="1:9" ht="15" customHeight="1">
      <c r="A17" s="7" t="s">
        <v>53</v>
      </c>
      <c r="B17" s="8" t="s">
        <v>84</v>
      </c>
      <c r="C17" s="48">
        <v>245000</v>
      </c>
      <c r="D17" s="48">
        <v>0</v>
      </c>
      <c r="E17" s="48">
        <v>14994640</v>
      </c>
      <c r="F17" s="48">
        <v>0</v>
      </c>
      <c r="G17" s="48">
        <v>150000</v>
      </c>
      <c r="H17" s="48">
        <v>1110360</v>
      </c>
      <c r="I17" s="49">
        <f t="shared" si="0"/>
        <v>16500000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11891340</v>
      </c>
      <c r="F18" s="48">
        <v>0</v>
      </c>
      <c r="G18" s="48">
        <v>0</v>
      </c>
      <c r="H18" s="48">
        <v>411042</v>
      </c>
      <c r="I18" s="49">
        <f t="shared" si="0"/>
        <v>12302382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4976140</v>
      </c>
      <c r="F19" s="48">
        <v>0</v>
      </c>
      <c r="G19" s="48">
        <v>42614</v>
      </c>
      <c r="H19" s="48">
        <v>200000</v>
      </c>
      <c r="I19" s="49">
        <f t="shared" si="0"/>
        <v>5218754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4536598</v>
      </c>
      <c r="F20" s="48">
        <v>0</v>
      </c>
      <c r="G20" s="48">
        <v>0</v>
      </c>
      <c r="H20" s="48">
        <v>269000</v>
      </c>
      <c r="I20" s="49">
        <f t="shared" si="0"/>
        <v>4805598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11990000</v>
      </c>
      <c r="F21" s="48">
        <v>0</v>
      </c>
      <c r="G21" s="48">
        <v>120000</v>
      </c>
      <c r="H21" s="48">
        <v>530000</v>
      </c>
      <c r="I21" s="49">
        <f t="shared" si="0"/>
        <v>12640000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6398949</v>
      </c>
      <c r="F22" s="48">
        <v>0</v>
      </c>
      <c r="G22" s="48">
        <v>567600</v>
      </c>
      <c r="H22" s="48">
        <v>109600</v>
      </c>
      <c r="I22" s="49">
        <f t="shared" si="0"/>
        <v>7076149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17428303</v>
      </c>
      <c r="F23" s="48">
        <v>0</v>
      </c>
      <c r="G23" s="48">
        <v>0</v>
      </c>
      <c r="H23" s="48">
        <v>834271</v>
      </c>
      <c r="I23" s="49">
        <f t="shared" si="0"/>
        <v>18262574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10750658</v>
      </c>
      <c r="F24" s="48">
        <v>0</v>
      </c>
      <c r="G24" s="48">
        <v>304214</v>
      </c>
      <c r="H24" s="48">
        <v>623702</v>
      </c>
      <c r="I24" s="49">
        <f t="shared" si="0"/>
        <v>11678574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6924204</v>
      </c>
      <c r="F25" s="48">
        <v>0</v>
      </c>
      <c r="G25" s="48">
        <v>34194</v>
      </c>
      <c r="H25" s="48">
        <v>240000</v>
      </c>
      <c r="I25" s="49">
        <f t="shared" si="0"/>
        <v>7198398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6307907</v>
      </c>
      <c r="F26" s="48">
        <v>0</v>
      </c>
      <c r="G26" s="48">
        <v>31913</v>
      </c>
      <c r="H26" s="48">
        <v>1660180</v>
      </c>
      <c r="I26" s="49">
        <f t="shared" si="0"/>
        <v>8000000</v>
      </c>
    </row>
    <row r="27" spans="1:9" ht="15" customHeight="1">
      <c r="A27" s="7" t="s">
        <v>63</v>
      </c>
      <c r="B27" s="8" t="s">
        <v>94</v>
      </c>
      <c r="C27" s="48">
        <v>650000</v>
      </c>
      <c r="D27" s="48">
        <v>0</v>
      </c>
      <c r="E27" s="48">
        <v>1548943</v>
      </c>
      <c r="F27" s="48">
        <v>0</v>
      </c>
      <c r="G27" s="48">
        <v>0</v>
      </c>
      <c r="H27" s="48">
        <v>674503</v>
      </c>
      <c r="I27" s="49">
        <f t="shared" si="0"/>
        <v>2873446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3151413</v>
      </c>
      <c r="F28" s="48">
        <v>0</v>
      </c>
      <c r="G28" s="48">
        <v>10000</v>
      </c>
      <c r="H28" s="48">
        <v>124000</v>
      </c>
      <c r="I28" s="49">
        <f t="shared" si="0"/>
        <v>3285413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4509495</v>
      </c>
      <c r="F29" s="48">
        <v>0</v>
      </c>
      <c r="G29" s="48">
        <v>0</v>
      </c>
      <c r="H29" s="48">
        <v>253398</v>
      </c>
      <c r="I29" s="49">
        <f t="shared" si="0"/>
        <v>4762893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2396853</v>
      </c>
      <c r="F30" s="48">
        <v>0</v>
      </c>
      <c r="G30" s="48">
        <v>10000</v>
      </c>
      <c r="H30" s="48">
        <v>175151</v>
      </c>
      <c r="I30" s="49">
        <f t="shared" si="0"/>
        <v>2582004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2852384</v>
      </c>
      <c r="F31" s="48">
        <v>0</v>
      </c>
      <c r="G31" s="48">
        <v>0</v>
      </c>
      <c r="H31" s="48">
        <v>11804</v>
      </c>
      <c r="I31" s="49">
        <f t="shared" si="0"/>
        <v>2864188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5355062</v>
      </c>
      <c r="F32" s="48">
        <v>0</v>
      </c>
      <c r="G32" s="48">
        <v>86000</v>
      </c>
      <c r="H32" s="48">
        <v>343500</v>
      </c>
      <c r="I32" s="49">
        <f t="shared" si="0"/>
        <v>5784562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3183743</v>
      </c>
      <c r="F33" s="48">
        <v>0</v>
      </c>
      <c r="G33" s="48">
        <v>0</v>
      </c>
      <c r="H33" s="48">
        <v>55600</v>
      </c>
      <c r="I33" s="49">
        <f t="shared" si="0"/>
        <v>3239343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1639304</v>
      </c>
      <c r="F34" s="48">
        <v>0</v>
      </c>
      <c r="G34" s="48">
        <v>0</v>
      </c>
      <c r="H34" s="48">
        <v>0</v>
      </c>
      <c r="I34" s="49">
        <f t="shared" si="0"/>
        <v>1639304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2114509</v>
      </c>
      <c r="F35" s="48">
        <v>0</v>
      </c>
      <c r="G35" s="48">
        <v>0</v>
      </c>
      <c r="H35" s="48">
        <v>0</v>
      </c>
      <c r="I35" s="49">
        <f t="shared" si="0"/>
        <v>2114509</v>
      </c>
    </row>
    <row r="36" spans="1:9" ht="15" customHeight="1">
      <c r="A36" s="7" t="s">
        <v>72</v>
      </c>
      <c r="B36" s="8" t="s">
        <v>103</v>
      </c>
      <c r="C36" s="48">
        <v>0</v>
      </c>
      <c r="D36" s="48">
        <v>0</v>
      </c>
      <c r="E36" s="48">
        <v>3791313</v>
      </c>
      <c r="F36" s="48">
        <v>0</v>
      </c>
      <c r="G36" s="48">
        <v>0</v>
      </c>
      <c r="H36" s="48">
        <v>234500</v>
      </c>
      <c r="I36" s="49">
        <f t="shared" si="0"/>
        <v>4025813</v>
      </c>
    </row>
    <row r="37" spans="1:9" ht="15" customHeight="1">
      <c r="A37" s="7" t="s">
        <v>73</v>
      </c>
      <c r="B37" s="8" t="s">
        <v>104</v>
      </c>
      <c r="C37" s="48">
        <v>0</v>
      </c>
      <c r="D37" s="48">
        <v>0</v>
      </c>
      <c r="E37" s="48">
        <v>1092476</v>
      </c>
      <c r="F37" s="48">
        <v>0</v>
      </c>
      <c r="G37" s="48">
        <v>0</v>
      </c>
      <c r="H37" s="48">
        <v>168715</v>
      </c>
      <c r="I37" s="49">
        <f t="shared" si="0"/>
        <v>1261191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495216</v>
      </c>
      <c r="F38" s="48">
        <v>0</v>
      </c>
      <c r="G38" s="48">
        <v>0</v>
      </c>
      <c r="H38" s="48">
        <v>1549335</v>
      </c>
      <c r="I38" s="49">
        <f t="shared" si="0"/>
        <v>2044551</v>
      </c>
    </row>
    <row r="39" spans="1:9" ht="15" customHeight="1">
      <c r="A39" s="7" t="s">
        <v>75</v>
      </c>
      <c r="B39" s="8" t="s">
        <v>106</v>
      </c>
      <c r="C39" s="48">
        <v>0</v>
      </c>
      <c r="D39" s="48">
        <v>0</v>
      </c>
      <c r="E39" s="48">
        <v>6005575</v>
      </c>
      <c r="F39" s="48">
        <v>0</v>
      </c>
      <c r="G39" s="48">
        <v>0</v>
      </c>
      <c r="H39" s="48">
        <v>0</v>
      </c>
      <c r="I39" s="49">
        <f t="shared" si="0"/>
        <v>6005575</v>
      </c>
    </row>
    <row r="40" spans="1:9" ht="15" customHeight="1">
      <c r="A40" s="7" t="s">
        <v>76</v>
      </c>
      <c r="B40" s="8" t="s">
        <v>107</v>
      </c>
      <c r="C40" s="48">
        <v>0</v>
      </c>
      <c r="D40" s="48">
        <v>0</v>
      </c>
      <c r="E40" s="48">
        <v>6091146</v>
      </c>
      <c r="F40" s="48">
        <v>0</v>
      </c>
      <c r="G40" s="48">
        <v>341122</v>
      </c>
      <c r="H40" s="48">
        <v>0</v>
      </c>
      <c r="I40" s="49">
        <f t="shared" si="0"/>
        <v>6432268</v>
      </c>
    </row>
    <row r="41" spans="1:9" ht="15" customHeight="1">
      <c r="A41" s="7" t="s">
        <v>77</v>
      </c>
      <c r="B41" s="8" t="s">
        <v>108</v>
      </c>
      <c r="C41" s="48">
        <v>0</v>
      </c>
      <c r="D41" s="48">
        <v>0</v>
      </c>
      <c r="E41" s="48">
        <v>9731014</v>
      </c>
      <c r="F41" s="48">
        <v>0</v>
      </c>
      <c r="G41" s="48">
        <v>2210</v>
      </c>
      <c r="H41" s="48">
        <v>139749</v>
      </c>
      <c r="I41" s="49">
        <f t="shared" si="0"/>
        <v>9872973</v>
      </c>
    </row>
    <row r="42" spans="1:9" ht="15" customHeight="1">
      <c r="A42" s="7" t="s">
        <v>78</v>
      </c>
      <c r="B42" s="8" t="s">
        <v>109</v>
      </c>
      <c r="C42" s="48">
        <v>0</v>
      </c>
      <c r="D42" s="48">
        <v>0</v>
      </c>
      <c r="E42" s="48">
        <v>3223076</v>
      </c>
      <c r="F42" s="48">
        <v>0</v>
      </c>
      <c r="G42" s="48">
        <v>36457</v>
      </c>
      <c r="H42" s="48">
        <v>118138</v>
      </c>
      <c r="I42" s="49">
        <f t="shared" si="0"/>
        <v>3377671</v>
      </c>
    </row>
    <row r="43" spans="1:9" ht="19.5" customHeight="1">
      <c r="A43" s="62" t="s">
        <v>15</v>
      </c>
      <c r="B43" s="63"/>
      <c r="C43" s="50">
        <f aca="true" t="shared" si="1" ref="C43:I43">SUM(C11:C42)</f>
        <v>1859589</v>
      </c>
      <c r="D43" s="50">
        <f t="shared" si="1"/>
        <v>867000</v>
      </c>
      <c r="E43" s="50">
        <f t="shared" si="1"/>
        <v>265586977</v>
      </c>
      <c r="F43" s="50">
        <f t="shared" si="1"/>
        <v>0</v>
      </c>
      <c r="G43" s="50">
        <f t="shared" si="1"/>
        <v>2250307</v>
      </c>
      <c r="H43" s="50">
        <f t="shared" si="1"/>
        <v>18841649</v>
      </c>
      <c r="I43" s="50">
        <f t="shared" si="1"/>
        <v>289405522</v>
      </c>
    </row>
    <row r="44" ht="12.75">
      <c r="A44" s="13" t="s">
        <v>115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110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111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265.586977</v>
      </c>
      <c r="F57" s="36">
        <f t="shared" si="2"/>
        <v>0</v>
      </c>
      <c r="G57" s="36">
        <f t="shared" si="2"/>
        <v>2.250307</v>
      </c>
      <c r="H57" s="36">
        <f t="shared" si="2"/>
        <v>18.841649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0"/>
      <c r="D59" s="40"/>
      <c r="E59" s="40"/>
      <c r="F59" s="40"/>
      <c r="G59" s="40"/>
      <c r="H59" s="40"/>
    </row>
    <row r="60" spans="3:8" s="39" customFormat="1" ht="12.75">
      <c r="C60" s="40"/>
      <c r="D60" s="40"/>
      <c r="E60" s="40"/>
      <c r="F60" s="40"/>
      <c r="G60" s="40"/>
      <c r="H60" s="40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3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61"/>
      <c r="K10" s="34"/>
      <c r="L10" s="34"/>
      <c r="M10" s="34"/>
    </row>
    <row r="11" spans="1:9" ht="15" customHeight="1">
      <c r="A11" s="7" t="s">
        <v>9</v>
      </c>
      <c r="B11" s="8" t="s">
        <v>10</v>
      </c>
      <c r="C11" s="48">
        <v>0</v>
      </c>
      <c r="D11" s="48">
        <v>0</v>
      </c>
      <c r="E11" s="48">
        <v>3821573</v>
      </c>
      <c r="F11" s="48">
        <v>0</v>
      </c>
      <c r="G11" s="48">
        <v>0</v>
      </c>
      <c r="H11" s="48">
        <v>0</v>
      </c>
      <c r="I11" s="49">
        <f>SUM(C11:H11)</f>
        <v>3821573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7322111</v>
      </c>
      <c r="F12" s="48">
        <v>0</v>
      </c>
      <c r="G12" s="48">
        <v>0</v>
      </c>
      <c r="H12" s="48">
        <v>300000</v>
      </c>
      <c r="I12" s="49">
        <f aca="true" t="shared" si="0" ref="I12:I41">SUM(C12:H12)</f>
        <v>7622111</v>
      </c>
    </row>
    <row r="13" spans="1:9" ht="15" customHeight="1">
      <c r="A13" s="7" t="s">
        <v>49</v>
      </c>
      <c r="B13" s="8" t="s">
        <v>80</v>
      </c>
      <c r="C13" s="48">
        <v>18270</v>
      </c>
      <c r="D13" s="48">
        <v>0</v>
      </c>
      <c r="E13" s="48">
        <v>13169348</v>
      </c>
      <c r="F13" s="48">
        <v>0</v>
      </c>
      <c r="G13" s="48">
        <v>0</v>
      </c>
      <c r="H13" s="48">
        <v>97000</v>
      </c>
      <c r="I13" s="49">
        <f t="shared" si="0"/>
        <v>13284618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10425886</v>
      </c>
      <c r="F14" s="48">
        <v>0</v>
      </c>
      <c r="G14" s="48">
        <v>0</v>
      </c>
      <c r="H14" s="48">
        <v>2540603</v>
      </c>
      <c r="I14" s="49">
        <f t="shared" si="0"/>
        <v>12966489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3689918</v>
      </c>
      <c r="F15" s="48">
        <v>0</v>
      </c>
      <c r="G15" s="48">
        <v>0</v>
      </c>
      <c r="H15" s="48">
        <v>25000</v>
      </c>
      <c r="I15" s="49">
        <f t="shared" si="0"/>
        <v>3714918</v>
      </c>
    </row>
    <row r="16" spans="1:9" ht="15" customHeight="1">
      <c r="A16" s="7" t="s">
        <v>52</v>
      </c>
      <c r="B16" s="8" t="s">
        <v>83</v>
      </c>
      <c r="C16" s="48">
        <v>0</v>
      </c>
      <c r="D16" s="48">
        <v>0</v>
      </c>
      <c r="E16" s="48">
        <v>38446944</v>
      </c>
      <c r="F16" s="48">
        <v>0</v>
      </c>
      <c r="G16" s="48">
        <v>0</v>
      </c>
      <c r="H16" s="48">
        <v>349540</v>
      </c>
      <c r="I16" s="49">
        <f t="shared" si="0"/>
        <v>38796484</v>
      </c>
    </row>
    <row r="17" spans="1:9" ht="15" customHeight="1">
      <c r="A17" s="7" t="s">
        <v>53</v>
      </c>
      <c r="B17" s="8" t="s">
        <v>84</v>
      </c>
      <c r="C17" s="48">
        <v>0</v>
      </c>
      <c r="D17" s="48">
        <v>0</v>
      </c>
      <c r="E17" s="48">
        <v>30299592</v>
      </c>
      <c r="F17" s="48">
        <v>0</v>
      </c>
      <c r="G17" s="48">
        <v>0</v>
      </c>
      <c r="H17" s="48">
        <v>13797</v>
      </c>
      <c r="I17" s="49">
        <f t="shared" si="0"/>
        <v>30313389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38247289</v>
      </c>
      <c r="F18" s="48">
        <v>0</v>
      </c>
      <c r="G18" s="48">
        <v>0</v>
      </c>
      <c r="H18" s="48">
        <v>3841554</v>
      </c>
      <c r="I18" s="49">
        <f t="shared" si="0"/>
        <v>42088843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8751296</v>
      </c>
      <c r="F19" s="48">
        <v>0</v>
      </c>
      <c r="G19" s="48">
        <v>0</v>
      </c>
      <c r="H19" s="48">
        <v>41398</v>
      </c>
      <c r="I19" s="49">
        <f t="shared" si="0"/>
        <v>8792694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19386342</v>
      </c>
      <c r="F20" s="48">
        <v>0</v>
      </c>
      <c r="G20" s="48">
        <v>0</v>
      </c>
      <c r="H20" s="48">
        <v>1233200</v>
      </c>
      <c r="I20" s="49">
        <f t="shared" si="0"/>
        <v>20619542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39918897</v>
      </c>
      <c r="F21" s="48">
        <v>0</v>
      </c>
      <c r="G21" s="48">
        <v>0</v>
      </c>
      <c r="H21" s="48">
        <v>0</v>
      </c>
      <c r="I21" s="49">
        <f t="shared" si="0"/>
        <v>39918897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41686481</v>
      </c>
      <c r="F22" s="48">
        <v>0</v>
      </c>
      <c r="G22" s="48">
        <v>0</v>
      </c>
      <c r="H22" s="48">
        <v>128115</v>
      </c>
      <c r="I22" s="49">
        <f t="shared" si="0"/>
        <v>41814596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58775694</v>
      </c>
      <c r="F23" s="48">
        <v>0</v>
      </c>
      <c r="G23" s="48">
        <v>0</v>
      </c>
      <c r="H23" s="48">
        <v>351703</v>
      </c>
      <c r="I23" s="49">
        <f t="shared" si="0"/>
        <v>59127397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46607354</v>
      </c>
      <c r="F24" s="48">
        <v>0</v>
      </c>
      <c r="G24" s="48">
        <v>0</v>
      </c>
      <c r="H24" s="48">
        <v>0</v>
      </c>
      <c r="I24" s="49">
        <f t="shared" si="0"/>
        <v>46607354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13178416</v>
      </c>
      <c r="F25" s="48">
        <v>0</v>
      </c>
      <c r="G25" s="48">
        <v>0</v>
      </c>
      <c r="H25" s="48">
        <v>0</v>
      </c>
      <c r="I25" s="49">
        <f t="shared" si="0"/>
        <v>13178416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8349206</v>
      </c>
      <c r="F26" s="48">
        <v>0</v>
      </c>
      <c r="G26" s="48">
        <v>0</v>
      </c>
      <c r="H26" s="48">
        <v>0</v>
      </c>
      <c r="I26" s="49">
        <f t="shared" si="0"/>
        <v>8349206</v>
      </c>
    </row>
    <row r="27" spans="1:9" ht="15" customHeight="1">
      <c r="A27" s="7" t="s">
        <v>63</v>
      </c>
      <c r="B27" s="8" t="s">
        <v>94</v>
      </c>
      <c r="C27" s="48">
        <v>0</v>
      </c>
      <c r="D27" s="48">
        <v>0</v>
      </c>
      <c r="E27" s="48">
        <v>7227671</v>
      </c>
      <c r="F27" s="48">
        <v>0</v>
      </c>
      <c r="G27" s="48">
        <v>0</v>
      </c>
      <c r="H27" s="48">
        <v>0</v>
      </c>
      <c r="I27" s="49">
        <f t="shared" si="0"/>
        <v>7227671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8318973</v>
      </c>
      <c r="F28" s="48">
        <v>0</v>
      </c>
      <c r="G28" s="48">
        <v>0</v>
      </c>
      <c r="H28" s="48">
        <v>535000</v>
      </c>
      <c r="I28" s="49">
        <f t="shared" si="0"/>
        <v>8853973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24514561</v>
      </c>
      <c r="F29" s="48">
        <v>0</v>
      </c>
      <c r="G29" s="48">
        <v>0</v>
      </c>
      <c r="H29" s="48">
        <v>0</v>
      </c>
      <c r="I29" s="49">
        <f t="shared" si="0"/>
        <v>24514561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8208953</v>
      </c>
      <c r="F30" s="48">
        <v>0</v>
      </c>
      <c r="G30" s="48">
        <v>0</v>
      </c>
      <c r="H30" s="48">
        <v>518229</v>
      </c>
      <c r="I30" s="49">
        <f t="shared" si="0"/>
        <v>8727182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3990814</v>
      </c>
      <c r="F31" s="48">
        <v>0</v>
      </c>
      <c r="G31" s="48">
        <v>0</v>
      </c>
      <c r="H31" s="48">
        <v>496528</v>
      </c>
      <c r="I31" s="49">
        <f t="shared" si="0"/>
        <v>4487342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16376934</v>
      </c>
      <c r="F32" s="48">
        <v>0</v>
      </c>
      <c r="G32" s="48">
        <v>0</v>
      </c>
      <c r="H32" s="48">
        <v>1748433</v>
      </c>
      <c r="I32" s="49">
        <f t="shared" si="0"/>
        <v>18125367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9042879</v>
      </c>
      <c r="F33" s="48">
        <v>0</v>
      </c>
      <c r="G33" s="48">
        <v>0</v>
      </c>
      <c r="H33" s="48">
        <v>25179</v>
      </c>
      <c r="I33" s="49">
        <f t="shared" si="0"/>
        <v>9068058</v>
      </c>
    </row>
    <row r="34" spans="1:9" ht="15" customHeight="1">
      <c r="A34" s="7" t="s">
        <v>71</v>
      </c>
      <c r="B34" s="8" t="s">
        <v>102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9">
        <f t="shared" si="0"/>
        <v>0</v>
      </c>
    </row>
    <row r="35" spans="1:9" ht="15" customHeight="1">
      <c r="A35" s="7" t="s">
        <v>72</v>
      </c>
      <c r="B35" s="8" t="s">
        <v>103</v>
      </c>
      <c r="C35" s="48">
        <v>0</v>
      </c>
      <c r="D35" s="48">
        <v>0</v>
      </c>
      <c r="E35" s="48">
        <v>55113511</v>
      </c>
      <c r="F35" s="48">
        <v>0</v>
      </c>
      <c r="G35" s="48">
        <v>0</v>
      </c>
      <c r="H35" s="48">
        <v>235000</v>
      </c>
      <c r="I35" s="49">
        <f t="shared" si="0"/>
        <v>55348511</v>
      </c>
    </row>
    <row r="36" spans="1:9" ht="15" customHeight="1">
      <c r="A36" s="7" t="s">
        <v>73</v>
      </c>
      <c r="B36" s="8" t="s">
        <v>104</v>
      </c>
      <c r="C36" s="48">
        <v>0</v>
      </c>
      <c r="D36" s="48">
        <v>0</v>
      </c>
      <c r="E36" s="48">
        <v>3699063</v>
      </c>
      <c r="F36" s="48">
        <v>0</v>
      </c>
      <c r="G36" s="48">
        <v>0</v>
      </c>
      <c r="H36" s="48">
        <v>70340</v>
      </c>
      <c r="I36" s="49">
        <f t="shared" si="0"/>
        <v>3769403</v>
      </c>
    </row>
    <row r="37" spans="1:9" ht="15" customHeight="1">
      <c r="A37" s="7" t="s">
        <v>74</v>
      </c>
      <c r="B37" s="8" t="s">
        <v>105</v>
      </c>
      <c r="C37" s="48">
        <v>0</v>
      </c>
      <c r="D37" s="48">
        <v>0</v>
      </c>
      <c r="E37" s="48">
        <v>19540242</v>
      </c>
      <c r="F37" s="48">
        <v>0</v>
      </c>
      <c r="G37" s="48">
        <v>0</v>
      </c>
      <c r="H37" s="48">
        <v>60000</v>
      </c>
      <c r="I37" s="49">
        <f t="shared" si="0"/>
        <v>19600242</v>
      </c>
    </row>
    <row r="38" spans="1:9" ht="15" customHeight="1">
      <c r="A38" s="7" t="s">
        <v>75</v>
      </c>
      <c r="B38" s="8" t="s">
        <v>106</v>
      </c>
      <c r="C38" s="48">
        <v>0</v>
      </c>
      <c r="D38" s="48">
        <v>0</v>
      </c>
      <c r="E38" s="48">
        <v>11715616</v>
      </c>
      <c r="F38" s="48">
        <v>0</v>
      </c>
      <c r="G38" s="48">
        <v>0</v>
      </c>
      <c r="H38" s="48">
        <v>3254441</v>
      </c>
      <c r="I38" s="49">
        <f t="shared" si="0"/>
        <v>14970057</v>
      </c>
    </row>
    <row r="39" spans="1:9" ht="15" customHeight="1">
      <c r="A39" s="7" t="s">
        <v>76</v>
      </c>
      <c r="B39" s="8" t="s">
        <v>107</v>
      </c>
      <c r="C39" s="48">
        <v>0</v>
      </c>
      <c r="D39" s="48">
        <v>0</v>
      </c>
      <c r="E39" s="48">
        <v>16739547</v>
      </c>
      <c r="F39" s="48">
        <v>0</v>
      </c>
      <c r="G39" s="48">
        <v>0</v>
      </c>
      <c r="H39" s="48">
        <v>180340</v>
      </c>
      <c r="I39" s="49">
        <f t="shared" si="0"/>
        <v>16919887</v>
      </c>
    </row>
    <row r="40" spans="1:9" ht="15" customHeight="1">
      <c r="A40" s="7" t="s">
        <v>77</v>
      </c>
      <c r="B40" s="8" t="s">
        <v>108</v>
      </c>
      <c r="C40" s="48">
        <v>0</v>
      </c>
      <c r="D40" s="48">
        <v>0</v>
      </c>
      <c r="E40" s="48">
        <v>12376721</v>
      </c>
      <c r="F40" s="48">
        <v>0</v>
      </c>
      <c r="G40" s="48">
        <v>80000</v>
      </c>
      <c r="H40" s="48">
        <v>800000</v>
      </c>
      <c r="I40" s="49">
        <f t="shared" si="0"/>
        <v>13256721</v>
      </c>
    </row>
    <row r="41" spans="1:9" ht="15" customHeight="1">
      <c r="A41" s="7" t="s">
        <v>78</v>
      </c>
      <c r="B41" s="8" t="s">
        <v>109</v>
      </c>
      <c r="C41" s="48">
        <v>0</v>
      </c>
      <c r="D41" s="48">
        <v>0</v>
      </c>
      <c r="E41" s="48">
        <v>7674245</v>
      </c>
      <c r="F41" s="48">
        <v>0</v>
      </c>
      <c r="G41" s="48">
        <v>0</v>
      </c>
      <c r="H41" s="48">
        <v>814438</v>
      </c>
      <c r="I41" s="49">
        <f t="shared" si="0"/>
        <v>8488683</v>
      </c>
    </row>
    <row r="42" spans="1:9" ht="19.5" customHeight="1">
      <c r="A42" s="62" t="s">
        <v>15</v>
      </c>
      <c r="B42" s="63"/>
      <c r="C42" s="50">
        <f aca="true" t="shared" si="1" ref="C42:I42">SUM(C11:C41)</f>
        <v>18270</v>
      </c>
      <c r="D42" s="50">
        <f t="shared" si="1"/>
        <v>0</v>
      </c>
      <c r="E42" s="50">
        <f t="shared" si="1"/>
        <v>586616077</v>
      </c>
      <c r="F42" s="50">
        <f t="shared" si="1"/>
        <v>0</v>
      </c>
      <c r="G42" s="50">
        <f t="shared" si="1"/>
        <v>80000</v>
      </c>
      <c r="H42" s="50">
        <f t="shared" si="1"/>
        <v>17659838</v>
      </c>
      <c r="I42" s="50">
        <f t="shared" si="1"/>
        <v>604374185</v>
      </c>
    </row>
    <row r="43" ht="12.75">
      <c r="A43" s="13" t="s">
        <v>115</v>
      </c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28" t="s">
        <v>16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27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28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29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33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/>
    <row r="53" spans="1:3" s="31" customFormat="1" ht="12.75">
      <c r="A53" s="35"/>
      <c r="C53" s="31">
        <v>1000000</v>
      </c>
    </row>
    <row r="54" spans="1:8" s="31" customFormat="1" ht="12.75">
      <c r="A54" s="33"/>
      <c r="B54" s="31" t="s">
        <v>110</v>
      </c>
      <c r="C54" s="20">
        <v>2.1</v>
      </c>
      <c r="D54" s="20">
        <v>2.2</v>
      </c>
      <c r="E54" s="31">
        <v>2.3</v>
      </c>
      <c r="F54" s="31">
        <v>2.4</v>
      </c>
      <c r="G54" s="31" t="s">
        <v>32</v>
      </c>
      <c r="H54" s="31">
        <v>2.6</v>
      </c>
    </row>
    <row r="55" spans="2:8" s="31" customFormat="1" ht="12.75">
      <c r="B55" s="31" t="s">
        <v>112</v>
      </c>
      <c r="C55" s="21">
        <f aca="true" t="shared" si="2" ref="C55:H55">+C42/$C$53</f>
        <v>0.01827</v>
      </c>
      <c r="D55" s="21">
        <f t="shared" si="2"/>
        <v>0</v>
      </c>
      <c r="E55" s="21">
        <f t="shared" si="2"/>
        <v>586.616077</v>
      </c>
      <c r="F55" s="21">
        <f t="shared" si="2"/>
        <v>0</v>
      </c>
      <c r="G55" s="21">
        <f t="shared" si="2"/>
        <v>0.08</v>
      </c>
      <c r="H55" s="21">
        <f t="shared" si="2"/>
        <v>17.659838</v>
      </c>
    </row>
    <row r="56" spans="3:4" s="31" customFormat="1" ht="12.75">
      <c r="C56" s="21"/>
      <c r="D56" s="22"/>
    </row>
    <row r="57" spans="3:4" s="31" customFormat="1" ht="12.75">
      <c r="C57" s="21"/>
      <c r="D57" s="22"/>
    </row>
    <row r="58" s="31" customFormat="1" ht="12.75"/>
    <row r="59" s="31" customFormat="1" ht="12.75"/>
    <row r="60" s="31" customFormat="1" ht="12.75"/>
    <row r="61" s="39" customFormat="1" ht="12.75"/>
    <row r="62" s="39" customFormat="1" ht="12.75"/>
    <row r="63" s="39" customFormat="1" ht="12.75"/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</sheetData>
  <sheetProtection/>
  <mergeCells count="5">
    <mergeCell ref="I9:I10"/>
    <mergeCell ref="A42:B42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G11" sqref="G11:G19"/>
    </sheetView>
  </sheetViews>
  <sheetFormatPr defaultColWidth="11.421875" defaultRowHeight="12.75"/>
  <cols>
    <col min="1" max="1" width="11.421875" style="24" customWidth="1"/>
    <col min="2" max="2" width="50.710937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45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46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114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44</v>
      </c>
    </row>
    <row r="9" spans="1:8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0" t="s">
        <v>47</v>
      </c>
    </row>
    <row r="10" spans="1:8" ht="19.5" customHeight="1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 t="s">
        <v>113</v>
      </c>
      <c r="H10" s="61"/>
    </row>
    <row r="11" spans="1:8" ht="15" customHeight="1">
      <c r="A11" s="42" t="s">
        <v>9</v>
      </c>
      <c r="B11" s="43" t="s">
        <v>10</v>
      </c>
      <c r="C11" s="51">
        <v>0</v>
      </c>
      <c r="D11" s="51">
        <v>0</v>
      </c>
      <c r="E11" s="51">
        <v>0</v>
      </c>
      <c r="F11" s="51">
        <v>0</v>
      </c>
      <c r="G11" s="51">
        <v>27331740</v>
      </c>
      <c r="H11" s="52">
        <f aca="true" t="shared" si="0" ref="H11:H19">SUM(C11:G11)</f>
        <v>27331740</v>
      </c>
    </row>
    <row r="12" spans="1:8" ht="15" customHeight="1">
      <c r="A12" s="57" t="s">
        <v>49</v>
      </c>
      <c r="B12" s="58" t="s">
        <v>80</v>
      </c>
      <c r="C12" s="59">
        <v>0</v>
      </c>
      <c r="D12" s="59">
        <v>0</v>
      </c>
      <c r="E12" s="59">
        <v>0</v>
      </c>
      <c r="F12" s="59">
        <v>0</v>
      </c>
      <c r="G12" s="59">
        <v>279196</v>
      </c>
      <c r="H12" s="54">
        <f>SUM(C12:G12)</f>
        <v>279196</v>
      </c>
    </row>
    <row r="13" spans="1:8" ht="15" customHeight="1">
      <c r="A13" s="57" t="s">
        <v>59</v>
      </c>
      <c r="B13" s="58" t="s">
        <v>90</v>
      </c>
      <c r="C13" s="59">
        <v>0</v>
      </c>
      <c r="D13" s="59">
        <v>0</v>
      </c>
      <c r="E13" s="59">
        <v>0</v>
      </c>
      <c r="F13" s="59">
        <v>0</v>
      </c>
      <c r="G13" s="59">
        <v>122861</v>
      </c>
      <c r="H13" s="54">
        <f t="shared" si="0"/>
        <v>122861</v>
      </c>
    </row>
    <row r="14" spans="1:8" ht="15" customHeight="1">
      <c r="A14" s="57" t="s">
        <v>60</v>
      </c>
      <c r="B14" s="58" t="s">
        <v>91</v>
      </c>
      <c r="C14" s="59">
        <v>0</v>
      </c>
      <c r="D14" s="59">
        <v>0</v>
      </c>
      <c r="E14" s="59">
        <v>0</v>
      </c>
      <c r="F14" s="59">
        <v>0</v>
      </c>
      <c r="G14" s="59">
        <v>1236870</v>
      </c>
      <c r="H14" s="54">
        <f t="shared" si="0"/>
        <v>1236870</v>
      </c>
    </row>
    <row r="15" spans="1:8" ht="15" customHeight="1">
      <c r="A15" s="57" t="s">
        <v>62</v>
      </c>
      <c r="B15" s="58" t="s">
        <v>93</v>
      </c>
      <c r="C15" s="59">
        <v>0</v>
      </c>
      <c r="D15" s="59">
        <v>0</v>
      </c>
      <c r="E15" s="59">
        <v>0</v>
      </c>
      <c r="F15" s="59">
        <v>0</v>
      </c>
      <c r="G15" s="59">
        <v>355067</v>
      </c>
      <c r="H15" s="54">
        <f t="shared" si="0"/>
        <v>355067</v>
      </c>
    </row>
    <row r="16" spans="1:8" ht="15" customHeight="1">
      <c r="A16" s="44" t="s">
        <v>65</v>
      </c>
      <c r="B16" s="45" t="s">
        <v>96</v>
      </c>
      <c r="C16" s="53">
        <v>0</v>
      </c>
      <c r="D16" s="53">
        <v>0</v>
      </c>
      <c r="E16" s="53">
        <v>0</v>
      </c>
      <c r="F16" s="53">
        <v>0</v>
      </c>
      <c r="G16" s="53">
        <v>48720</v>
      </c>
      <c r="H16" s="54">
        <f t="shared" si="0"/>
        <v>48720</v>
      </c>
    </row>
    <row r="17" spans="1:8" ht="15" customHeight="1">
      <c r="A17" s="44" t="s">
        <v>71</v>
      </c>
      <c r="B17" s="45" t="s">
        <v>102</v>
      </c>
      <c r="C17" s="53">
        <v>0</v>
      </c>
      <c r="D17" s="53">
        <v>0</v>
      </c>
      <c r="E17" s="53">
        <v>0</v>
      </c>
      <c r="F17" s="53">
        <v>0</v>
      </c>
      <c r="G17" s="53">
        <v>52370983</v>
      </c>
      <c r="H17" s="54">
        <f t="shared" si="0"/>
        <v>52370983</v>
      </c>
    </row>
    <row r="18" spans="1:8" ht="15" customHeight="1">
      <c r="A18" s="44" t="s">
        <v>75</v>
      </c>
      <c r="B18" s="45" t="s">
        <v>106</v>
      </c>
      <c r="C18" s="53">
        <v>0</v>
      </c>
      <c r="D18" s="53">
        <v>0</v>
      </c>
      <c r="E18" s="53">
        <v>0</v>
      </c>
      <c r="F18" s="53">
        <v>0</v>
      </c>
      <c r="G18" s="53">
        <v>21067</v>
      </c>
      <c r="H18" s="54">
        <f t="shared" si="0"/>
        <v>21067</v>
      </c>
    </row>
    <row r="19" spans="1:8" ht="15" customHeight="1">
      <c r="A19" s="46" t="s">
        <v>76</v>
      </c>
      <c r="B19" s="47" t="s">
        <v>107</v>
      </c>
      <c r="C19" s="55">
        <v>0</v>
      </c>
      <c r="D19" s="55">
        <v>0</v>
      </c>
      <c r="E19" s="55">
        <v>0</v>
      </c>
      <c r="F19" s="55">
        <v>0</v>
      </c>
      <c r="G19" s="55">
        <v>514500</v>
      </c>
      <c r="H19" s="56">
        <f t="shared" si="0"/>
        <v>514500</v>
      </c>
    </row>
    <row r="20" spans="1:8" ht="19.5" customHeight="1">
      <c r="A20" s="62" t="s">
        <v>15</v>
      </c>
      <c r="B20" s="63"/>
      <c r="C20" s="50">
        <f aca="true" t="shared" si="1" ref="C20:H20">SUM(C11:C19)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82281004</v>
      </c>
      <c r="H20" s="50">
        <f t="shared" si="1"/>
        <v>82281004</v>
      </c>
    </row>
    <row r="21" ht="12.75">
      <c r="A21" s="13" t="s">
        <v>115</v>
      </c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28" t="s">
        <v>16</v>
      </c>
      <c r="B23" s="10"/>
      <c r="C23" s="10"/>
      <c r="D23" s="10"/>
      <c r="E23" s="10"/>
      <c r="F23" s="10"/>
      <c r="G23" s="10"/>
      <c r="H23" s="10"/>
    </row>
    <row r="24" spans="1:8" ht="12.75">
      <c r="A24" s="30" t="s">
        <v>27</v>
      </c>
      <c r="B24" s="10"/>
      <c r="C24" s="10"/>
      <c r="D24" s="10"/>
      <c r="E24" s="10"/>
      <c r="F24" s="10"/>
      <c r="G24" s="10"/>
      <c r="H24" s="10"/>
    </row>
    <row r="25" spans="1:8" ht="12.75">
      <c r="A25" s="30" t="s">
        <v>28</v>
      </c>
      <c r="B25" s="10"/>
      <c r="C25" s="10"/>
      <c r="D25" s="10"/>
      <c r="E25" s="10"/>
      <c r="F25" s="10"/>
      <c r="G25" s="10"/>
      <c r="H25" s="10"/>
    </row>
    <row r="26" spans="1:8" ht="12.75">
      <c r="A26" s="30" t="s">
        <v>29</v>
      </c>
      <c r="B26" s="10"/>
      <c r="C26" s="10"/>
      <c r="D26" s="10"/>
      <c r="E26" s="10"/>
      <c r="F26" s="10"/>
      <c r="G26" s="10"/>
      <c r="H26" s="10"/>
    </row>
    <row r="27" ht="12.75">
      <c r="A27" s="30" t="s">
        <v>30</v>
      </c>
    </row>
    <row r="28" ht="12.75">
      <c r="A28" s="30" t="s">
        <v>31</v>
      </c>
    </row>
    <row r="29" ht="12.75">
      <c r="A29" s="28"/>
    </row>
    <row r="30" s="31" customFormat="1" ht="12.75"/>
    <row r="31" s="31" customFormat="1" ht="12.75">
      <c r="A31" s="33"/>
    </row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</sheetData>
  <sheetProtection/>
  <mergeCells count="5">
    <mergeCell ref="H9:H10"/>
    <mergeCell ref="A20:B20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60" t="s">
        <v>5</v>
      </c>
      <c r="B9" s="65" t="s">
        <v>6</v>
      </c>
      <c r="C9" s="67" t="s">
        <v>18</v>
      </c>
      <c r="D9" s="68"/>
      <c r="E9" s="68"/>
      <c r="F9" s="68"/>
      <c r="G9" s="68"/>
      <c r="H9" s="65" t="s">
        <v>8</v>
      </c>
    </row>
    <row r="10" spans="1:8" ht="12.75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61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62" t="s">
        <v>15</v>
      </c>
      <c r="B15" s="63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2019-01-02T20:33:24Z</dcterms:modified>
  <cp:category/>
  <cp:version/>
  <cp:contentType/>
  <cp:contentStatus/>
</cp:coreProperties>
</file>