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<sst xmlns="http://schemas.openxmlformats.org/spreadsheetml/2006/main" count="413" uniqueCount="116">
  <si>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</si>
  <si>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</si>
  <si>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</si>
  <si>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</si>
  <si>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</si>
  <si>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</si>
  <si>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</si>
  <si>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</si>
  <si>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</si>
  <si>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</si>
  <si>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</si>
  <si>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</si>
  <si>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</si>
  <si>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</si>
  <si>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</si>
  <si>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</si>
  <si>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</si>
  <si>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</si>
  <si>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</si>
  <si>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</si>
  <si>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</si>
  <si>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</si>
  <si>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</si>
  <si>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</si>
  <si>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</si>
  <si>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</si>
  <si>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</si>
  <si>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</si>
  <si>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</si>
  <si>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</si>
  <si>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</si>
  <si>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</si>
  <si>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</si>
  <si>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</si>
  <si>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</si>
  <si>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</si>
  <si>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</si>
  <si>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</si>
  <si>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</si>
  <si>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</si>
  <si>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</si>
  <si>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</si>
  <si>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</si>
  <si>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</si>
  <si>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</si>
  <si>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</si>
  <si>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</si>
  <si>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</si>
  <si>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</si>
  <si>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</si>
  <si>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</si>
  <si>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</si>
  <si>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</si>
  <si>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</si>
  <si>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</si>
  <si>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</si>
  <si>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</si>
  <si>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</si>
  <si>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</si>
  <si>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</si>
  <si>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</si>
  <si>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</si>
  <si>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</si>
  <si>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</si>
  <si>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</si>
  <si>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</si>
  <si>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</si>
  <si>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</si>
  <si>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</si>
  <si>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</si>
  <si>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</si>
  <si>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</si>
  <si>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</si>
  <si>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</si>
  <si>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</si>
  <si>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</si>
  <si>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</si>
  <si>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</si>
  <si>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</si>
  <si>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</si>
  <si>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</si>
  <si>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</si>
  <si>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</si>
  <si>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</si>
  <si>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</si>
  <si>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</si>
  <si>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</si>
  <si>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</si>
  <si>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</si>
  <si>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</si>
  <si>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</si>
  <si>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</si>
  <si>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</si>
  <si>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</si>
  <si>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</si>
  <si>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</si>
  <si>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</si>
  <si>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</si>
  <si>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</si>
  <si>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</si>
  <si>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</si>
  <si>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</si>
  <si>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</si>
  <si>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</si>
  <si>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</si>
  <si>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</si>
  <si>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</si>
  <si>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</si>
  <si>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</si>
  <si>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</si>
  <si>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</si>
  <si>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</si>
  <si>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</si>
  <si>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2.6</t>
  </si>
  <si>
    <t>PRESUPUESTO INSTITUCIONAL MODIFICADO AÑO FISCAL 2018 - MES DE OCTUBRE</t>
  </si>
  <si>
    <t>Fuente: SIAF, Consulta Amigable y Base de Datos al 31 de Octubre del 2018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</si>
</sst>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171" fontId="53" fillId="34" borderId="0" xfId="0" applyNumberFormat="1" applyFont="1" applyFill="1" applyBorder="1" applyAlignment="1" applyProtection="1">
      <alignment vertical="center"/>
      <protection/>
    </xf>
    <xf numFmtId="200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97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33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48517303"/>
        <c:axId val="34002544"/>
      </c:bar3D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02544"/>
        <c:crosses val="autoZero"/>
        <c:auto val="1"/>
        <c:lblOffset val="100"/>
        <c:tickLblSkip val="1"/>
        <c:noMultiLvlLbl val="0"/>
      </c:catAx>
      <c:valAx>
        <c:axId val="34002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37587441"/>
        <c:axId val="2742650"/>
      </c:bar3DChart>
      <c:cat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50"/>
        <c:crosses val="autoZero"/>
        <c:auto val="1"/>
        <c:lblOffset val="100"/>
        <c:tickLblSkip val="1"/>
        <c:noMultiLvlLbl val="0"/>
      </c:catAx>
      <c:valAx>
        <c:axId val="2742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7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75"/>
          <c:y val="0.39575"/>
          <c:w val="0.031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24683851"/>
        <c:axId val="20828068"/>
      </c:bar3DChart>
      <c:catAx>
        <c:axId val="2468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28068"/>
        <c:crosses val="autoZero"/>
        <c:auto val="1"/>
        <c:lblOffset val="100"/>
        <c:tickLblSkip val="1"/>
        <c:noMultiLvlLbl val="0"/>
      </c:catAx>
      <c:valAx>
        <c:axId val="20828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DONA'!$B$55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DONA'!$C$54:$H$54</c:f>
              <c:strCache/>
            </c:strRef>
          </c:cat>
          <c:val>
            <c:numRef>
              <c:f>'PTO DONA'!$C$55:$H$55</c:f>
              <c:numCache/>
            </c:numRef>
          </c:val>
          <c:shape val="box"/>
        </c:ser>
        <c:shape val="box"/>
        <c:axId val="53234885"/>
        <c:axId val="9351918"/>
      </c:bar3DChart>
      <c:catAx>
        <c:axId val="5323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51918"/>
        <c:crosses val="autoZero"/>
        <c:auto val="1"/>
        <c:lblOffset val="100"/>
        <c:tickLblSkip val="1"/>
        <c:noMultiLvlLbl val="0"/>
      </c:catAx>
      <c:valAx>
        <c:axId val="935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48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85725</xdr:rowOff>
    </xdr:from>
    <xdr:to>
      <xdr:col>8</xdr:col>
      <xdr:colOff>676275</xdr:colOff>
      <xdr:row>77</xdr:row>
      <xdr:rowOff>57150</xdr:rowOff>
    </xdr:to>
    <xdr:graphicFrame>
      <xdr:nvGraphicFramePr>
        <xdr:cNvPr id="1" name="2 Gráfico"/>
        <xdr:cNvGraphicFramePr/>
      </xdr:nvGraphicFramePr>
      <xdr:xfrm>
        <a:off x="47625" y="9572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44</v>
      </c>
      <c r="I8" s="10"/>
      <c r="J8" s="10"/>
      <c r="K8" s="10"/>
      <c r="L8" s="10"/>
      <c r="M8" s="10"/>
    </row>
    <row r="9" spans="1:13" ht="19.5" customHeight="1">
      <c r="A9" s="60" t="s">
        <v>5</v>
      </c>
      <c r="B9" s="65" t="s">
        <v>41</v>
      </c>
      <c r="C9" s="62" t="s">
        <v>7</v>
      </c>
      <c r="D9" s="66"/>
      <c r="E9" s="66"/>
      <c r="F9" s="66"/>
      <c r="G9" s="63"/>
      <c r="H9" s="60" t="s">
        <v>47</v>
      </c>
      <c r="I9" s="23"/>
      <c r="J9" s="23"/>
      <c r="K9" s="23"/>
      <c r="L9" s="23"/>
      <c r="M9" s="23"/>
    </row>
    <row r="10" spans="1:13" ht="19.5" customHeight="1">
      <c r="A10" s="64"/>
      <c r="B10" s="61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1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48">
        <v>1295609837</v>
      </c>
      <c r="D11" s="48">
        <v>68136374</v>
      </c>
      <c r="E11" s="48">
        <v>27331740</v>
      </c>
      <c r="F11" s="48">
        <v>9785764</v>
      </c>
      <c r="G11" s="48">
        <v>0</v>
      </c>
      <c r="H11" s="49">
        <f>SUM(C11:G11)</f>
        <v>1400863715</v>
      </c>
      <c r="I11" s="17"/>
      <c r="J11" s="11"/>
      <c r="K11" s="11"/>
      <c r="L11" s="10"/>
      <c r="M11" s="11"/>
    </row>
    <row r="12" spans="1:13" ht="15" customHeight="1">
      <c r="A12" s="7" t="s">
        <v>48</v>
      </c>
      <c r="B12" s="8" t="s">
        <v>79</v>
      </c>
      <c r="C12" s="48">
        <v>37746501</v>
      </c>
      <c r="D12" s="48">
        <v>5777439</v>
      </c>
      <c r="E12" s="48">
        <v>0</v>
      </c>
      <c r="F12" s="48">
        <v>8114085</v>
      </c>
      <c r="G12" s="48">
        <v>0</v>
      </c>
      <c r="H12" s="49">
        <f aca="true" t="shared" si="0" ref="H12:H42">SUM(C12:G12)</f>
        <v>51638025</v>
      </c>
      <c r="I12" s="17"/>
      <c r="J12" s="11"/>
      <c r="K12" s="11"/>
      <c r="L12" s="10"/>
      <c r="M12" s="11"/>
    </row>
    <row r="13" spans="1:13" ht="15" customHeight="1">
      <c r="A13" s="7" t="s">
        <v>49</v>
      </c>
      <c r="B13" s="8" t="s">
        <v>80</v>
      </c>
      <c r="C13" s="48">
        <v>46885553</v>
      </c>
      <c r="D13" s="48">
        <v>6150512</v>
      </c>
      <c r="E13" s="48">
        <v>279196</v>
      </c>
      <c r="F13" s="48">
        <v>14711633</v>
      </c>
      <c r="G13" s="48">
        <v>0</v>
      </c>
      <c r="H13" s="49">
        <f t="shared" si="0"/>
        <v>68026894</v>
      </c>
      <c r="I13" s="17"/>
      <c r="J13" s="11"/>
      <c r="K13" s="11"/>
      <c r="L13" s="10"/>
      <c r="M13" s="11"/>
    </row>
    <row r="14" spans="1:13" ht="15" customHeight="1">
      <c r="A14" s="7" t="s">
        <v>50</v>
      </c>
      <c r="B14" s="8" t="s">
        <v>81</v>
      </c>
      <c r="C14" s="48">
        <v>33276783</v>
      </c>
      <c r="D14" s="48">
        <v>20385408</v>
      </c>
      <c r="E14" s="48">
        <v>0</v>
      </c>
      <c r="F14" s="48">
        <v>14406049</v>
      </c>
      <c r="G14" s="48">
        <v>0</v>
      </c>
      <c r="H14" s="49">
        <f t="shared" si="0"/>
        <v>68068240</v>
      </c>
      <c r="I14" s="17"/>
      <c r="J14" s="11"/>
      <c r="K14" s="11"/>
      <c r="L14" s="10"/>
      <c r="M14" s="11"/>
    </row>
    <row r="15" spans="1:13" ht="15" customHeight="1">
      <c r="A15" s="7" t="s">
        <v>51</v>
      </c>
      <c r="B15" s="8" t="s">
        <v>82</v>
      </c>
      <c r="C15" s="48">
        <v>35226155</v>
      </c>
      <c r="D15" s="48">
        <v>2715580</v>
      </c>
      <c r="E15" s="48">
        <v>0</v>
      </c>
      <c r="F15" s="48">
        <v>4127258</v>
      </c>
      <c r="G15" s="48">
        <v>0</v>
      </c>
      <c r="H15" s="49">
        <f t="shared" si="0"/>
        <v>42068993</v>
      </c>
      <c r="I15" s="17"/>
      <c r="J15" s="11"/>
      <c r="K15" s="11"/>
      <c r="L15" s="10"/>
      <c r="M15" s="11"/>
    </row>
    <row r="16" spans="1:13" ht="15" customHeight="1">
      <c r="A16" s="7" t="s">
        <v>52</v>
      </c>
      <c r="B16" s="8" t="s">
        <v>83</v>
      </c>
      <c r="C16" s="48">
        <v>175846535</v>
      </c>
      <c r="D16" s="48">
        <v>15647775</v>
      </c>
      <c r="E16" s="48">
        <v>0</v>
      </c>
      <c r="F16" s="48">
        <v>42609197</v>
      </c>
      <c r="G16" s="48">
        <v>0</v>
      </c>
      <c r="H16" s="49">
        <f t="shared" si="0"/>
        <v>234103507</v>
      </c>
      <c r="I16" s="17"/>
      <c r="J16" s="11"/>
      <c r="K16" s="11"/>
      <c r="L16" s="10"/>
      <c r="M16" s="11"/>
    </row>
    <row r="17" spans="1:13" ht="15" customHeight="1">
      <c r="A17" s="7" t="s">
        <v>53</v>
      </c>
      <c r="B17" s="8" t="s">
        <v>84</v>
      </c>
      <c r="C17" s="48">
        <v>119698158</v>
      </c>
      <c r="D17" s="48">
        <v>16500000</v>
      </c>
      <c r="E17" s="48">
        <v>0</v>
      </c>
      <c r="F17" s="48">
        <v>33448132</v>
      </c>
      <c r="G17" s="48">
        <v>0</v>
      </c>
      <c r="H17" s="49">
        <f t="shared" si="0"/>
        <v>169646290</v>
      </c>
      <c r="I17" s="17"/>
      <c r="J17" s="11"/>
      <c r="K17" s="11"/>
      <c r="L17" s="10"/>
      <c r="M17" s="11"/>
    </row>
    <row r="18" spans="1:13" ht="15" customHeight="1">
      <c r="A18" s="7" t="s">
        <v>54</v>
      </c>
      <c r="B18" s="8" t="s">
        <v>85</v>
      </c>
      <c r="C18" s="48">
        <v>144079447</v>
      </c>
      <c r="D18" s="48">
        <v>12302382</v>
      </c>
      <c r="E18" s="48">
        <v>0</v>
      </c>
      <c r="F18" s="48">
        <v>46243220</v>
      </c>
      <c r="G18" s="48">
        <v>0</v>
      </c>
      <c r="H18" s="49">
        <f t="shared" si="0"/>
        <v>202625049</v>
      </c>
      <c r="I18" s="17"/>
      <c r="J18" s="11"/>
      <c r="K18" s="11"/>
      <c r="L18" s="10"/>
      <c r="M18" s="11"/>
    </row>
    <row r="19" spans="1:13" ht="15" customHeight="1">
      <c r="A19" s="7" t="s">
        <v>55</v>
      </c>
      <c r="B19" s="8" t="s">
        <v>86</v>
      </c>
      <c r="C19" s="48">
        <v>36238187</v>
      </c>
      <c r="D19" s="48">
        <v>5218754</v>
      </c>
      <c r="E19" s="48">
        <v>0</v>
      </c>
      <c r="F19" s="48">
        <v>9610405</v>
      </c>
      <c r="G19" s="48">
        <v>0</v>
      </c>
      <c r="H19" s="49">
        <f t="shared" si="0"/>
        <v>51067346</v>
      </c>
      <c r="I19" s="17"/>
      <c r="J19" s="11"/>
      <c r="K19" s="11"/>
      <c r="L19" s="10"/>
      <c r="M19" s="11"/>
    </row>
    <row r="20" spans="1:13" ht="15" customHeight="1">
      <c r="A20" s="7" t="s">
        <v>56</v>
      </c>
      <c r="B20" s="8" t="s">
        <v>87</v>
      </c>
      <c r="C20" s="48">
        <v>83500610</v>
      </c>
      <c r="D20" s="48">
        <v>4805598</v>
      </c>
      <c r="E20" s="48">
        <v>0</v>
      </c>
      <c r="F20" s="48">
        <v>22748349</v>
      </c>
      <c r="G20" s="48">
        <v>0</v>
      </c>
      <c r="H20" s="49">
        <f t="shared" si="0"/>
        <v>111054557</v>
      </c>
      <c r="I20" s="17"/>
      <c r="J20" s="11"/>
      <c r="K20" s="11"/>
      <c r="L20" s="10"/>
      <c r="M20" s="11"/>
    </row>
    <row r="21" spans="1:13" ht="15" customHeight="1">
      <c r="A21" s="7" t="s">
        <v>57</v>
      </c>
      <c r="B21" s="8" t="s">
        <v>88</v>
      </c>
      <c r="C21" s="48">
        <v>147852813</v>
      </c>
      <c r="D21" s="48">
        <v>13542892</v>
      </c>
      <c r="E21" s="48">
        <v>0</v>
      </c>
      <c r="F21" s="48">
        <v>44107055</v>
      </c>
      <c r="G21" s="48">
        <v>0</v>
      </c>
      <c r="H21" s="49">
        <f t="shared" si="0"/>
        <v>205502760</v>
      </c>
      <c r="I21" s="17"/>
      <c r="J21" s="11"/>
      <c r="K21" s="11"/>
      <c r="L21" s="10"/>
      <c r="M21" s="11"/>
    </row>
    <row r="22" spans="1:13" ht="15" customHeight="1">
      <c r="A22" s="7" t="s">
        <v>58</v>
      </c>
      <c r="B22" s="8" t="s">
        <v>89</v>
      </c>
      <c r="C22" s="48">
        <v>125825106</v>
      </c>
      <c r="D22" s="48">
        <v>7076149</v>
      </c>
      <c r="E22" s="48">
        <v>0</v>
      </c>
      <c r="F22" s="48">
        <v>46069953</v>
      </c>
      <c r="G22" s="48">
        <v>0</v>
      </c>
      <c r="H22" s="49">
        <f t="shared" si="0"/>
        <v>178971208</v>
      </c>
      <c r="I22" s="17"/>
      <c r="J22" s="11"/>
      <c r="K22" s="11"/>
      <c r="L22" s="10"/>
      <c r="M22" s="11"/>
    </row>
    <row r="23" spans="1:13" ht="15" customHeight="1">
      <c r="A23" s="7" t="s">
        <v>59</v>
      </c>
      <c r="B23" s="8" t="s">
        <v>90</v>
      </c>
      <c r="C23" s="48">
        <v>193614963</v>
      </c>
      <c r="D23" s="48">
        <v>18262574</v>
      </c>
      <c r="E23" s="48">
        <v>122861</v>
      </c>
      <c r="F23" s="48">
        <v>59187079</v>
      </c>
      <c r="G23" s="48">
        <v>0</v>
      </c>
      <c r="H23" s="49">
        <f t="shared" si="0"/>
        <v>271187477</v>
      </c>
      <c r="I23" s="17"/>
      <c r="J23" s="11"/>
      <c r="K23" s="11"/>
      <c r="L23" s="10"/>
      <c r="M23" s="11"/>
    </row>
    <row r="24" spans="1:13" ht="15" customHeight="1">
      <c r="A24" s="7" t="s">
        <v>60</v>
      </c>
      <c r="B24" s="8" t="s">
        <v>91</v>
      </c>
      <c r="C24" s="48">
        <v>175101389</v>
      </c>
      <c r="D24" s="48">
        <v>11678574</v>
      </c>
      <c r="E24" s="48">
        <v>1236870</v>
      </c>
      <c r="F24" s="48">
        <v>49610879</v>
      </c>
      <c r="G24" s="48">
        <v>0</v>
      </c>
      <c r="H24" s="49">
        <f t="shared" si="0"/>
        <v>237627712</v>
      </c>
      <c r="I24" s="17"/>
      <c r="J24" s="11"/>
      <c r="K24" s="11"/>
      <c r="L24" s="10"/>
      <c r="M24" s="11"/>
    </row>
    <row r="25" spans="1:13" ht="15" customHeight="1">
      <c r="A25" s="7" t="s">
        <v>61</v>
      </c>
      <c r="B25" s="8" t="s">
        <v>92</v>
      </c>
      <c r="C25" s="48">
        <v>82288525</v>
      </c>
      <c r="D25" s="48">
        <v>7198398</v>
      </c>
      <c r="E25" s="48">
        <v>0</v>
      </c>
      <c r="F25" s="48">
        <v>14382866</v>
      </c>
      <c r="G25" s="48">
        <v>0</v>
      </c>
      <c r="H25" s="49">
        <f t="shared" si="0"/>
        <v>103869789</v>
      </c>
      <c r="I25" s="17"/>
      <c r="J25" s="11"/>
      <c r="K25" s="11"/>
      <c r="L25" s="10"/>
      <c r="M25" s="11"/>
    </row>
    <row r="26" spans="1:13" ht="15" customHeight="1">
      <c r="A26" s="7" t="s">
        <v>62</v>
      </c>
      <c r="B26" s="8" t="s">
        <v>93</v>
      </c>
      <c r="C26" s="48">
        <v>62093826</v>
      </c>
      <c r="D26" s="48">
        <v>8000000</v>
      </c>
      <c r="E26" s="48">
        <v>355067</v>
      </c>
      <c r="F26" s="48">
        <v>9248541</v>
      </c>
      <c r="G26" s="48">
        <v>0</v>
      </c>
      <c r="H26" s="49">
        <f t="shared" si="0"/>
        <v>79697434</v>
      </c>
      <c r="I26" s="17"/>
      <c r="J26" s="11"/>
      <c r="K26" s="11"/>
      <c r="L26" s="10"/>
      <c r="M26" s="11"/>
    </row>
    <row r="27" spans="1:13" ht="15" customHeight="1">
      <c r="A27" s="7" t="s">
        <v>63</v>
      </c>
      <c r="B27" s="8" t="s">
        <v>94</v>
      </c>
      <c r="C27" s="48">
        <v>46255188</v>
      </c>
      <c r="D27" s="48">
        <v>2873446</v>
      </c>
      <c r="E27" s="48">
        <v>0</v>
      </c>
      <c r="F27" s="48">
        <v>7950883</v>
      </c>
      <c r="G27" s="48">
        <v>0</v>
      </c>
      <c r="H27" s="49">
        <f t="shared" si="0"/>
        <v>57079517</v>
      </c>
      <c r="I27" s="17"/>
      <c r="J27" s="11"/>
      <c r="K27" s="11"/>
      <c r="L27" s="10"/>
      <c r="M27" s="11"/>
    </row>
    <row r="28" spans="1:13" ht="15" customHeight="1">
      <c r="A28" s="7" t="s">
        <v>64</v>
      </c>
      <c r="B28" s="8" t="s">
        <v>95</v>
      </c>
      <c r="C28" s="48">
        <v>55967719</v>
      </c>
      <c r="D28" s="48">
        <v>3285413</v>
      </c>
      <c r="E28" s="48">
        <v>0</v>
      </c>
      <c r="F28" s="48">
        <v>9012236</v>
      </c>
      <c r="G28" s="48">
        <v>0</v>
      </c>
      <c r="H28" s="49">
        <f t="shared" si="0"/>
        <v>68265368</v>
      </c>
      <c r="I28" s="17"/>
      <c r="J28" s="11"/>
      <c r="K28" s="11"/>
      <c r="L28" s="10"/>
      <c r="M28" s="11"/>
    </row>
    <row r="29" spans="1:13" ht="15" customHeight="1">
      <c r="A29" s="7" t="s">
        <v>65</v>
      </c>
      <c r="B29" s="8" t="s">
        <v>96</v>
      </c>
      <c r="C29" s="48">
        <v>93332868</v>
      </c>
      <c r="D29" s="48">
        <v>4762893</v>
      </c>
      <c r="E29" s="48">
        <v>48720</v>
      </c>
      <c r="F29" s="48">
        <v>26958619</v>
      </c>
      <c r="G29" s="48">
        <v>0</v>
      </c>
      <c r="H29" s="49">
        <f t="shared" si="0"/>
        <v>125103100</v>
      </c>
      <c r="I29" s="17"/>
      <c r="J29" s="11"/>
      <c r="K29" s="11"/>
      <c r="L29" s="10"/>
      <c r="M29" s="11"/>
    </row>
    <row r="30" spans="1:13" ht="15" customHeight="1">
      <c r="A30" s="7" t="s">
        <v>66</v>
      </c>
      <c r="B30" s="8" t="s">
        <v>97</v>
      </c>
      <c r="C30" s="48">
        <v>41286057</v>
      </c>
      <c r="D30" s="48">
        <v>2582004</v>
      </c>
      <c r="E30" s="48">
        <v>0</v>
      </c>
      <c r="F30" s="48">
        <v>9663274</v>
      </c>
      <c r="G30" s="48">
        <v>0</v>
      </c>
      <c r="H30" s="49">
        <f t="shared" si="0"/>
        <v>53531335</v>
      </c>
      <c r="I30" s="17"/>
      <c r="J30" s="11"/>
      <c r="K30" s="11"/>
      <c r="L30" s="10"/>
      <c r="M30" s="11"/>
    </row>
    <row r="31" spans="1:13" ht="15" customHeight="1">
      <c r="A31" s="7" t="s">
        <v>67</v>
      </c>
      <c r="B31" s="8" t="s">
        <v>98</v>
      </c>
      <c r="C31" s="48">
        <v>23674686</v>
      </c>
      <c r="D31" s="48">
        <v>3658939</v>
      </c>
      <c r="E31" s="48">
        <v>0</v>
      </c>
      <c r="F31" s="48">
        <v>4908306</v>
      </c>
      <c r="G31" s="48">
        <v>0</v>
      </c>
      <c r="H31" s="49">
        <f t="shared" si="0"/>
        <v>32241931</v>
      </c>
      <c r="I31" s="17"/>
      <c r="J31" s="11"/>
      <c r="K31" s="11"/>
      <c r="L31" s="10"/>
      <c r="M31" s="11"/>
    </row>
    <row r="32" spans="1:13" ht="15" customHeight="1">
      <c r="A32" s="7" t="s">
        <v>68</v>
      </c>
      <c r="B32" s="8" t="s">
        <v>99</v>
      </c>
      <c r="C32" s="48">
        <v>57829034</v>
      </c>
      <c r="D32" s="48">
        <v>5784562</v>
      </c>
      <c r="E32" s="48">
        <v>0</v>
      </c>
      <c r="F32" s="48">
        <v>19820454</v>
      </c>
      <c r="G32" s="48">
        <v>0</v>
      </c>
      <c r="H32" s="49">
        <f t="shared" si="0"/>
        <v>83434050</v>
      </c>
      <c r="I32" s="17"/>
      <c r="J32" s="11"/>
      <c r="K32" s="11"/>
      <c r="L32" s="10"/>
      <c r="M32" s="11"/>
    </row>
    <row r="33" spans="1:13" ht="15" customHeight="1">
      <c r="A33" s="7" t="s">
        <v>69</v>
      </c>
      <c r="B33" s="8" t="s">
        <v>100</v>
      </c>
      <c r="C33" s="48">
        <v>52205157</v>
      </c>
      <c r="D33" s="48">
        <v>3239343</v>
      </c>
      <c r="E33" s="48">
        <v>0</v>
      </c>
      <c r="F33" s="48">
        <v>10007727</v>
      </c>
      <c r="G33" s="48">
        <v>0</v>
      </c>
      <c r="H33" s="49">
        <f t="shared" si="0"/>
        <v>65452227</v>
      </c>
      <c r="I33" s="17"/>
      <c r="J33" s="11"/>
      <c r="K33" s="11"/>
      <c r="L33" s="10"/>
      <c r="M33" s="11"/>
    </row>
    <row r="34" spans="1:13" ht="15" customHeight="1">
      <c r="A34" s="7" t="s">
        <v>70</v>
      </c>
      <c r="B34" s="8" t="s">
        <v>101</v>
      </c>
      <c r="C34" s="48">
        <v>927994000</v>
      </c>
      <c r="D34" s="48">
        <v>1833220</v>
      </c>
      <c r="E34" s="48">
        <v>0</v>
      </c>
      <c r="F34" s="48">
        <v>0</v>
      </c>
      <c r="G34" s="48">
        <v>0</v>
      </c>
      <c r="H34" s="49">
        <f t="shared" si="0"/>
        <v>929827220</v>
      </c>
      <c r="I34" s="17"/>
      <c r="J34" s="11"/>
      <c r="K34" s="11"/>
      <c r="L34" s="10"/>
      <c r="M34" s="11"/>
    </row>
    <row r="35" spans="1:13" ht="15" customHeight="1">
      <c r="A35" s="7" t="s">
        <v>71</v>
      </c>
      <c r="B35" s="8" t="s">
        <v>102</v>
      </c>
      <c r="C35" s="48">
        <v>163432901</v>
      </c>
      <c r="D35" s="48">
        <v>2114509</v>
      </c>
      <c r="E35" s="48">
        <v>58139497</v>
      </c>
      <c r="F35" s="48">
        <v>0</v>
      </c>
      <c r="G35" s="48">
        <v>0</v>
      </c>
      <c r="H35" s="49">
        <f t="shared" si="0"/>
        <v>223686907</v>
      </c>
      <c r="I35" s="17"/>
      <c r="J35" s="11"/>
      <c r="K35" s="11"/>
      <c r="L35" s="10"/>
      <c r="M35" s="11"/>
    </row>
    <row r="36" spans="1:13" ht="15" customHeight="1">
      <c r="A36" s="7" t="s">
        <v>72</v>
      </c>
      <c r="B36" s="8" t="s">
        <v>103</v>
      </c>
      <c r="C36" s="48">
        <v>166075091</v>
      </c>
      <c r="D36" s="48">
        <v>4025813</v>
      </c>
      <c r="E36" s="48">
        <v>0</v>
      </c>
      <c r="F36" s="48">
        <v>66239018</v>
      </c>
      <c r="G36" s="48">
        <v>0</v>
      </c>
      <c r="H36" s="49">
        <f t="shared" si="0"/>
        <v>236339922</v>
      </c>
      <c r="I36" s="17"/>
      <c r="J36" s="11"/>
      <c r="K36" s="11"/>
      <c r="L36" s="10"/>
      <c r="M36" s="11"/>
    </row>
    <row r="37" spans="1:13" ht="15" customHeight="1">
      <c r="A37" s="7" t="s">
        <v>73</v>
      </c>
      <c r="B37" s="8" t="s">
        <v>104</v>
      </c>
      <c r="C37" s="48">
        <v>23511747</v>
      </c>
      <c r="D37" s="48">
        <v>1261191</v>
      </c>
      <c r="E37" s="48">
        <v>0</v>
      </c>
      <c r="F37" s="48">
        <v>4116490</v>
      </c>
      <c r="G37" s="48">
        <v>0</v>
      </c>
      <c r="H37" s="49">
        <f t="shared" si="0"/>
        <v>28889428</v>
      </c>
      <c r="I37" s="17"/>
      <c r="J37" s="11"/>
      <c r="K37" s="11"/>
      <c r="L37" s="10"/>
      <c r="M37" s="11"/>
    </row>
    <row r="38" spans="1:13" ht="15" customHeight="1">
      <c r="A38" s="7" t="s">
        <v>74</v>
      </c>
      <c r="B38" s="8" t="s">
        <v>105</v>
      </c>
      <c r="C38" s="48">
        <v>83073706</v>
      </c>
      <c r="D38" s="48">
        <v>2861043</v>
      </c>
      <c r="E38" s="48">
        <v>0</v>
      </c>
      <c r="F38" s="48">
        <v>19359526</v>
      </c>
      <c r="G38" s="48">
        <v>0</v>
      </c>
      <c r="H38" s="49">
        <f t="shared" si="0"/>
        <v>105294275</v>
      </c>
      <c r="I38" s="17"/>
      <c r="J38" s="11"/>
      <c r="K38" s="11"/>
      <c r="L38" s="10"/>
      <c r="M38" s="11"/>
    </row>
    <row r="39" spans="1:13" ht="15" customHeight="1">
      <c r="A39" s="7" t="s">
        <v>75</v>
      </c>
      <c r="B39" s="8" t="s">
        <v>106</v>
      </c>
      <c r="C39" s="48">
        <v>195463570</v>
      </c>
      <c r="D39" s="48">
        <v>6073396</v>
      </c>
      <c r="E39" s="48">
        <v>21067</v>
      </c>
      <c r="F39" s="48">
        <v>15290029</v>
      </c>
      <c r="G39" s="48">
        <v>0</v>
      </c>
      <c r="H39" s="49">
        <f t="shared" si="0"/>
        <v>216848062</v>
      </c>
      <c r="I39" s="17"/>
      <c r="J39" s="11"/>
      <c r="K39" s="11"/>
      <c r="L39" s="10"/>
      <c r="M39" s="11"/>
    </row>
    <row r="40" spans="1:13" ht="15" customHeight="1">
      <c r="A40" s="7" t="s">
        <v>76</v>
      </c>
      <c r="B40" s="8" t="s">
        <v>107</v>
      </c>
      <c r="C40" s="48">
        <v>225889623</v>
      </c>
      <c r="D40" s="48">
        <v>6119836</v>
      </c>
      <c r="E40" s="48">
        <v>514500</v>
      </c>
      <c r="F40" s="48">
        <v>17213792</v>
      </c>
      <c r="G40" s="48">
        <v>0</v>
      </c>
      <c r="H40" s="49">
        <f t="shared" si="0"/>
        <v>249737751</v>
      </c>
      <c r="I40" s="17"/>
      <c r="J40" s="11"/>
      <c r="K40" s="11"/>
      <c r="L40" s="10"/>
      <c r="M40" s="11"/>
    </row>
    <row r="41" spans="1:13" ht="15" customHeight="1">
      <c r="A41" s="7" t="s">
        <v>77</v>
      </c>
      <c r="B41" s="8" t="s">
        <v>108</v>
      </c>
      <c r="C41" s="48">
        <v>273731989</v>
      </c>
      <c r="D41" s="48">
        <v>9654305</v>
      </c>
      <c r="E41" s="48">
        <v>0</v>
      </c>
      <c r="F41" s="48">
        <v>12311878</v>
      </c>
      <c r="G41" s="48">
        <v>0</v>
      </c>
      <c r="H41" s="49">
        <f t="shared" si="0"/>
        <v>295698172</v>
      </c>
      <c r="I41" s="17"/>
      <c r="J41" s="11"/>
      <c r="K41" s="11"/>
      <c r="L41" s="10"/>
      <c r="M41" s="11"/>
    </row>
    <row r="42" spans="1:13" ht="15" customHeight="1">
      <c r="A42" s="7" t="s">
        <v>78</v>
      </c>
      <c r="B42" s="8" t="s">
        <v>109</v>
      </c>
      <c r="C42" s="48">
        <v>130070495</v>
      </c>
      <c r="D42" s="48">
        <v>5877200</v>
      </c>
      <c r="E42" s="48">
        <v>0</v>
      </c>
      <c r="F42" s="48">
        <v>7568694</v>
      </c>
      <c r="G42" s="48">
        <v>0</v>
      </c>
      <c r="H42" s="49">
        <f t="shared" si="0"/>
        <v>143516389</v>
      </c>
      <c r="I42" s="17"/>
      <c r="J42" s="11"/>
      <c r="K42" s="11"/>
      <c r="L42" s="10"/>
      <c r="M42" s="11"/>
    </row>
    <row r="43" spans="1:13" ht="19.5" customHeight="1">
      <c r="A43" s="62" t="s">
        <v>15</v>
      </c>
      <c r="B43" s="63"/>
      <c r="C43" s="50">
        <f aca="true" t="shared" si="1" ref="C43:H43">SUM(C11:C42)</f>
        <v>5354678219</v>
      </c>
      <c r="D43" s="50">
        <f t="shared" si="1"/>
        <v>289405522</v>
      </c>
      <c r="E43" s="50">
        <f t="shared" si="1"/>
        <v>88049518</v>
      </c>
      <c r="F43" s="50">
        <f t="shared" si="1"/>
        <v>658831391</v>
      </c>
      <c r="G43" s="50">
        <f t="shared" si="1"/>
        <v>0</v>
      </c>
      <c r="H43" s="50">
        <f t="shared" si="1"/>
        <v>6390964650</v>
      </c>
      <c r="I43" s="10"/>
      <c r="J43" s="10"/>
      <c r="K43" s="10"/>
      <c r="L43" s="10"/>
      <c r="M43" s="10"/>
    </row>
    <row r="44" spans="1:8" ht="12.75">
      <c r="A44" s="13" t="s">
        <v>115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110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111</v>
      </c>
      <c r="C57" s="32">
        <f>C43/$A$52</f>
        <v>5354.678219</v>
      </c>
      <c r="D57" s="32">
        <f>D43/$A$52</f>
        <v>289.405522</v>
      </c>
      <c r="E57" s="32">
        <f>E43/$A$52</f>
        <v>88.049518</v>
      </c>
      <c r="F57" s="32">
        <f>F43/$A$52</f>
        <v>658.831391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1"/>
      <c r="D60" s="41"/>
      <c r="E60" s="41"/>
      <c r="F60" s="41"/>
      <c r="G60" s="41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4" width="11.57421875" style="24" bestFit="1" customWidth="1"/>
    <col min="5" max="5" width="12.00390625" style="24" bestFit="1" customWidth="1"/>
    <col min="6" max="6" width="11.421875" style="24" customWidth="1"/>
    <col min="7" max="8" width="11.57421875" style="24" bestFit="1" customWidth="1"/>
    <col min="9" max="9" width="12.00390625" style="24" bestFit="1" customWidth="1"/>
    <col min="10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6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48">
        <v>807092521</v>
      </c>
      <c r="D11" s="48">
        <v>36032552</v>
      </c>
      <c r="E11" s="48">
        <v>286674379</v>
      </c>
      <c r="F11" s="48">
        <v>33240644</v>
      </c>
      <c r="G11" s="48">
        <v>17825008</v>
      </c>
      <c r="H11" s="48">
        <v>114744733</v>
      </c>
      <c r="I11" s="49">
        <f>SUM(C11:H11)</f>
        <v>1295609837</v>
      </c>
    </row>
    <row r="12" spans="1:9" ht="15" customHeight="1">
      <c r="A12" s="7" t="s">
        <v>48</v>
      </c>
      <c r="B12" s="8" t="s">
        <v>79</v>
      </c>
      <c r="C12" s="48">
        <v>24655775</v>
      </c>
      <c r="D12" s="48">
        <v>1077100</v>
      </c>
      <c r="E12" s="48">
        <v>11760506</v>
      </c>
      <c r="F12" s="48"/>
      <c r="G12" s="48">
        <v>62120</v>
      </c>
      <c r="H12" s="48">
        <v>191000</v>
      </c>
      <c r="I12" s="49">
        <f aca="true" t="shared" si="0" ref="I12:I42">SUM(C12:H12)</f>
        <v>37746501</v>
      </c>
    </row>
    <row r="13" spans="1:9" ht="15" customHeight="1">
      <c r="A13" s="7" t="s">
        <v>49</v>
      </c>
      <c r="B13" s="8" t="s">
        <v>80</v>
      </c>
      <c r="C13" s="48">
        <v>28307629</v>
      </c>
      <c r="D13" s="48">
        <v>2236192</v>
      </c>
      <c r="E13" s="48">
        <v>15132353</v>
      </c>
      <c r="F13" s="48"/>
      <c r="G13" s="48">
        <v>87804</v>
      </c>
      <c r="H13" s="48">
        <v>1121575</v>
      </c>
      <c r="I13" s="49">
        <f t="shared" si="0"/>
        <v>46885553</v>
      </c>
    </row>
    <row r="14" spans="1:9" ht="15" customHeight="1">
      <c r="A14" s="7" t="s">
        <v>50</v>
      </c>
      <c r="B14" s="8" t="s">
        <v>81</v>
      </c>
      <c r="C14" s="48">
        <v>15506066</v>
      </c>
      <c r="D14" s="48">
        <v>806825</v>
      </c>
      <c r="E14" s="48">
        <v>14658825</v>
      </c>
      <c r="F14" s="48"/>
      <c r="G14" s="48">
        <v>112669</v>
      </c>
      <c r="H14" s="48">
        <v>2192398</v>
      </c>
      <c r="I14" s="49">
        <f t="shared" si="0"/>
        <v>33276783</v>
      </c>
    </row>
    <row r="15" spans="1:9" ht="15" customHeight="1">
      <c r="A15" s="7" t="s">
        <v>51</v>
      </c>
      <c r="B15" s="8" t="s">
        <v>82</v>
      </c>
      <c r="C15" s="48">
        <v>20242803</v>
      </c>
      <c r="D15" s="48">
        <v>1648945</v>
      </c>
      <c r="E15" s="48">
        <v>12432131</v>
      </c>
      <c r="F15" s="48"/>
      <c r="G15" s="48">
        <v>125885</v>
      </c>
      <c r="H15" s="48">
        <v>776391</v>
      </c>
      <c r="I15" s="49">
        <f t="shared" si="0"/>
        <v>35226155</v>
      </c>
    </row>
    <row r="16" spans="1:9" ht="15" customHeight="1">
      <c r="A16" s="7" t="s">
        <v>52</v>
      </c>
      <c r="B16" s="8" t="s">
        <v>83</v>
      </c>
      <c r="C16" s="48">
        <v>111502176</v>
      </c>
      <c r="D16" s="48">
        <v>14533419</v>
      </c>
      <c r="E16" s="48">
        <v>45207480</v>
      </c>
      <c r="F16" s="48"/>
      <c r="G16" s="48">
        <v>375533</v>
      </c>
      <c r="H16" s="48">
        <v>4227927</v>
      </c>
      <c r="I16" s="49">
        <f t="shared" si="0"/>
        <v>175846535</v>
      </c>
    </row>
    <row r="17" spans="1:9" ht="15" customHeight="1">
      <c r="A17" s="7" t="s">
        <v>53</v>
      </c>
      <c r="B17" s="8" t="s">
        <v>84</v>
      </c>
      <c r="C17" s="48">
        <v>77405187</v>
      </c>
      <c r="D17" s="48">
        <v>9376784</v>
      </c>
      <c r="E17" s="48">
        <v>30000366</v>
      </c>
      <c r="F17" s="48"/>
      <c r="G17" s="48">
        <v>208347</v>
      </c>
      <c r="H17" s="48">
        <v>2707474</v>
      </c>
      <c r="I17" s="49">
        <f t="shared" si="0"/>
        <v>119698158</v>
      </c>
    </row>
    <row r="18" spans="1:9" ht="15" customHeight="1">
      <c r="A18" s="7" t="s">
        <v>54</v>
      </c>
      <c r="B18" s="8" t="s">
        <v>85</v>
      </c>
      <c r="C18" s="48">
        <v>83257666</v>
      </c>
      <c r="D18" s="48">
        <v>9561907</v>
      </c>
      <c r="E18" s="48">
        <v>44370888</v>
      </c>
      <c r="F18" s="48"/>
      <c r="G18" s="48">
        <v>263598</v>
      </c>
      <c r="H18" s="48">
        <v>6625388</v>
      </c>
      <c r="I18" s="49">
        <f t="shared" si="0"/>
        <v>144079447</v>
      </c>
    </row>
    <row r="19" spans="1:9" ht="15" customHeight="1">
      <c r="A19" s="7" t="s">
        <v>55</v>
      </c>
      <c r="B19" s="8" t="s">
        <v>86</v>
      </c>
      <c r="C19" s="48">
        <v>23298588</v>
      </c>
      <c r="D19" s="48">
        <v>2849764</v>
      </c>
      <c r="E19" s="48">
        <v>9780691</v>
      </c>
      <c r="F19" s="48"/>
      <c r="G19" s="48">
        <v>64144</v>
      </c>
      <c r="H19" s="48">
        <v>245000</v>
      </c>
      <c r="I19" s="49">
        <f t="shared" si="0"/>
        <v>36238187</v>
      </c>
    </row>
    <row r="20" spans="1:9" ht="15" customHeight="1">
      <c r="A20" s="7" t="s">
        <v>56</v>
      </c>
      <c r="B20" s="8" t="s">
        <v>87</v>
      </c>
      <c r="C20" s="48">
        <v>54322428</v>
      </c>
      <c r="D20" s="48">
        <v>5559756</v>
      </c>
      <c r="E20" s="48">
        <v>20163345</v>
      </c>
      <c r="F20" s="48"/>
      <c r="G20" s="48">
        <v>178781</v>
      </c>
      <c r="H20" s="48">
        <v>3276300</v>
      </c>
      <c r="I20" s="49">
        <f t="shared" si="0"/>
        <v>83500610</v>
      </c>
    </row>
    <row r="21" spans="1:9" ht="15" customHeight="1">
      <c r="A21" s="7" t="s">
        <v>57</v>
      </c>
      <c r="B21" s="8" t="s">
        <v>88</v>
      </c>
      <c r="C21" s="48">
        <v>82422471</v>
      </c>
      <c r="D21" s="48">
        <v>9559453</v>
      </c>
      <c r="E21" s="48">
        <v>50875181</v>
      </c>
      <c r="F21" s="48"/>
      <c r="G21" s="48">
        <v>0</v>
      </c>
      <c r="H21" s="48">
        <v>4995708</v>
      </c>
      <c r="I21" s="49">
        <f t="shared" si="0"/>
        <v>147852813</v>
      </c>
    </row>
    <row r="22" spans="1:9" ht="15" customHeight="1">
      <c r="A22" s="7" t="s">
        <v>58</v>
      </c>
      <c r="B22" s="8" t="s">
        <v>89</v>
      </c>
      <c r="C22" s="48">
        <v>83393343</v>
      </c>
      <c r="D22" s="48">
        <v>4578648</v>
      </c>
      <c r="E22" s="48">
        <v>35102132</v>
      </c>
      <c r="F22" s="48"/>
      <c r="G22" s="48">
        <v>397473</v>
      </c>
      <c r="H22" s="48">
        <v>2353510</v>
      </c>
      <c r="I22" s="49">
        <f t="shared" si="0"/>
        <v>125825106</v>
      </c>
    </row>
    <row r="23" spans="1:9" ht="15" customHeight="1">
      <c r="A23" s="7" t="s">
        <v>59</v>
      </c>
      <c r="B23" s="8" t="s">
        <v>90</v>
      </c>
      <c r="C23" s="48">
        <v>121378437</v>
      </c>
      <c r="D23" s="48">
        <v>17644028</v>
      </c>
      <c r="E23" s="48">
        <v>48099683</v>
      </c>
      <c r="F23" s="48"/>
      <c r="G23" s="48">
        <v>517739</v>
      </c>
      <c r="H23" s="48">
        <v>5975076</v>
      </c>
      <c r="I23" s="49">
        <f t="shared" si="0"/>
        <v>193614963</v>
      </c>
    </row>
    <row r="24" spans="1:9" ht="15" customHeight="1">
      <c r="A24" s="7" t="s">
        <v>60</v>
      </c>
      <c r="B24" s="8" t="s">
        <v>91</v>
      </c>
      <c r="C24" s="48">
        <v>102781168</v>
      </c>
      <c r="D24" s="48">
        <v>15602803</v>
      </c>
      <c r="E24" s="48">
        <v>49620827</v>
      </c>
      <c r="F24" s="48"/>
      <c r="G24" s="48">
        <v>97348</v>
      </c>
      <c r="H24" s="48">
        <v>6999243</v>
      </c>
      <c r="I24" s="49">
        <f t="shared" si="0"/>
        <v>175101389</v>
      </c>
    </row>
    <row r="25" spans="1:9" ht="15" customHeight="1">
      <c r="A25" s="7" t="s">
        <v>61</v>
      </c>
      <c r="B25" s="8" t="s">
        <v>92</v>
      </c>
      <c r="C25" s="48">
        <v>48613728</v>
      </c>
      <c r="D25" s="48">
        <v>12554744</v>
      </c>
      <c r="E25" s="48">
        <v>17684021</v>
      </c>
      <c r="F25" s="48"/>
      <c r="G25" s="48">
        <v>455158</v>
      </c>
      <c r="H25" s="48">
        <v>2980874</v>
      </c>
      <c r="I25" s="49">
        <f t="shared" si="0"/>
        <v>82288525</v>
      </c>
    </row>
    <row r="26" spans="1:9" ht="15" customHeight="1">
      <c r="A26" s="7" t="s">
        <v>62</v>
      </c>
      <c r="B26" s="8" t="s">
        <v>93</v>
      </c>
      <c r="C26" s="48">
        <v>37471305</v>
      </c>
      <c r="D26" s="48">
        <v>2937660</v>
      </c>
      <c r="E26" s="48">
        <v>18278018</v>
      </c>
      <c r="F26" s="48"/>
      <c r="G26" s="48">
        <v>56393</v>
      </c>
      <c r="H26" s="48">
        <v>3350450</v>
      </c>
      <c r="I26" s="49">
        <f t="shared" si="0"/>
        <v>62093826</v>
      </c>
    </row>
    <row r="27" spans="1:9" ht="15" customHeight="1">
      <c r="A27" s="7" t="s">
        <v>63</v>
      </c>
      <c r="B27" s="8" t="s">
        <v>94</v>
      </c>
      <c r="C27" s="48">
        <v>25494806</v>
      </c>
      <c r="D27" s="48">
        <v>164599</v>
      </c>
      <c r="E27" s="48">
        <v>17940859</v>
      </c>
      <c r="F27" s="48"/>
      <c r="G27" s="48">
        <v>89856</v>
      </c>
      <c r="H27" s="48">
        <v>2565068</v>
      </c>
      <c r="I27" s="49">
        <f t="shared" si="0"/>
        <v>46255188</v>
      </c>
    </row>
    <row r="28" spans="1:9" ht="15" customHeight="1">
      <c r="A28" s="7" t="s">
        <v>64</v>
      </c>
      <c r="B28" s="8" t="s">
        <v>95</v>
      </c>
      <c r="C28" s="48">
        <v>36805188</v>
      </c>
      <c r="D28" s="48">
        <v>4969468</v>
      </c>
      <c r="E28" s="48">
        <v>13529262</v>
      </c>
      <c r="F28" s="48"/>
      <c r="G28" s="48">
        <v>521339</v>
      </c>
      <c r="H28" s="48">
        <v>142462</v>
      </c>
      <c r="I28" s="49">
        <f t="shared" si="0"/>
        <v>55967719</v>
      </c>
    </row>
    <row r="29" spans="1:9" ht="15" customHeight="1">
      <c r="A29" s="7" t="s">
        <v>65</v>
      </c>
      <c r="B29" s="8" t="s">
        <v>96</v>
      </c>
      <c r="C29" s="48">
        <v>59066692</v>
      </c>
      <c r="D29" s="48">
        <v>7135024</v>
      </c>
      <c r="E29" s="48">
        <v>22652779</v>
      </c>
      <c r="F29" s="48"/>
      <c r="G29" s="48">
        <v>150091</v>
      </c>
      <c r="H29" s="48">
        <v>4328282</v>
      </c>
      <c r="I29" s="49">
        <f t="shared" si="0"/>
        <v>93332868</v>
      </c>
    </row>
    <row r="30" spans="1:9" ht="15" customHeight="1">
      <c r="A30" s="7" t="s">
        <v>66</v>
      </c>
      <c r="B30" s="8" t="s">
        <v>97</v>
      </c>
      <c r="C30" s="48">
        <v>24734664</v>
      </c>
      <c r="D30" s="48">
        <v>1016405</v>
      </c>
      <c r="E30" s="48">
        <v>15440136</v>
      </c>
      <c r="F30" s="48"/>
      <c r="G30" s="48">
        <v>661</v>
      </c>
      <c r="H30" s="48">
        <v>94191</v>
      </c>
      <c r="I30" s="49">
        <f t="shared" si="0"/>
        <v>41286057</v>
      </c>
    </row>
    <row r="31" spans="1:9" ht="15" customHeight="1">
      <c r="A31" s="7" t="s">
        <v>67</v>
      </c>
      <c r="B31" s="8" t="s">
        <v>98</v>
      </c>
      <c r="C31" s="48">
        <v>14415522</v>
      </c>
      <c r="D31" s="48">
        <v>5000</v>
      </c>
      <c r="E31" s="48">
        <v>8613898</v>
      </c>
      <c r="F31" s="48"/>
      <c r="G31" s="48">
        <v>0</v>
      </c>
      <c r="H31" s="48">
        <v>640266</v>
      </c>
      <c r="I31" s="49">
        <f t="shared" si="0"/>
        <v>23674686</v>
      </c>
    </row>
    <row r="32" spans="1:9" ht="15" customHeight="1">
      <c r="A32" s="7" t="s">
        <v>68</v>
      </c>
      <c r="B32" s="8" t="s">
        <v>99</v>
      </c>
      <c r="C32" s="48">
        <v>31008032</v>
      </c>
      <c r="D32" s="48">
        <v>142784</v>
      </c>
      <c r="E32" s="48">
        <v>24589399</v>
      </c>
      <c r="F32" s="48"/>
      <c r="G32" s="48"/>
      <c r="H32" s="48">
        <v>2088819</v>
      </c>
      <c r="I32" s="49">
        <f t="shared" si="0"/>
        <v>57829034</v>
      </c>
    </row>
    <row r="33" spans="1:9" ht="15" customHeight="1">
      <c r="A33" s="7" t="s">
        <v>69</v>
      </c>
      <c r="B33" s="8" t="s">
        <v>100</v>
      </c>
      <c r="C33" s="48">
        <v>29009873</v>
      </c>
      <c r="D33" s="48">
        <v>47455</v>
      </c>
      <c r="E33" s="48">
        <v>23075289</v>
      </c>
      <c r="F33" s="48"/>
      <c r="G33" s="48">
        <v>830</v>
      </c>
      <c r="H33" s="48">
        <v>71710</v>
      </c>
      <c r="I33" s="49">
        <f t="shared" si="0"/>
        <v>52205157</v>
      </c>
    </row>
    <row r="34" spans="1:9" ht="15" customHeight="1">
      <c r="A34" s="7" t="s">
        <v>70</v>
      </c>
      <c r="B34" s="8" t="s">
        <v>101</v>
      </c>
      <c r="C34" s="48"/>
      <c r="D34" s="48"/>
      <c r="E34" s="48">
        <v>371594511</v>
      </c>
      <c r="F34" s="48">
        <v>485995590</v>
      </c>
      <c r="G34" s="48">
        <v>68520419</v>
      </c>
      <c r="H34" s="48">
        <v>1883480</v>
      </c>
      <c r="I34" s="49">
        <f t="shared" si="0"/>
        <v>927994000</v>
      </c>
    </row>
    <row r="35" spans="1:9" ht="15" customHeight="1">
      <c r="A35" s="7" t="s">
        <v>71</v>
      </c>
      <c r="B35" s="8" t="s">
        <v>102</v>
      </c>
      <c r="C35" s="48"/>
      <c r="D35" s="48"/>
      <c r="E35" s="48">
        <v>23361595</v>
      </c>
      <c r="F35" s="48"/>
      <c r="G35" s="48">
        <v>44452</v>
      </c>
      <c r="H35" s="48">
        <v>140026854</v>
      </c>
      <c r="I35" s="49">
        <f t="shared" si="0"/>
        <v>163432901</v>
      </c>
    </row>
    <row r="36" spans="1:9" ht="15" customHeight="1">
      <c r="A36" s="7" t="s">
        <v>72</v>
      </c>
      <c r="B36" s="8" t="s">
        <v>103</v>
      </c>
      <c r="C36" s="48">
        <v>9945116</v>
      </c>
      <c r="D36" s="48"/>
      <c r="E36" s="48">
        <v>153001153</v>
      </c>
      <c r="F36" s="48"/>
      <c r="G36" s="48">
        <v>72179</v>
      </c>
      <c r="H36" s="48">
        <v>3056643</v>
      </c>
      <c r="I36" s="49">
        <f t="shared" si="0"/>
        <v>166075091</v>
      </c>
    </row>
    <row r="37" spans="1:9" ht="15" customHeight="1">
      <c r="A37" s="7" t="s">
        <v>73</v>
      </c>
      <c r="B37" s="8" t="s">
        <v>104</v>
      </c>
      <c r="C37" s="48">
        <v>11000767</v>
      </c>
      <c r="D37" s="48">
        <v>14988</v>
      </c>
      <c r="E37" s="48">
        <v>12325874</v>
      </c>
      <c r="F37" s="48"/>
      <c r="G37" s="48">
        <v>6838</v>
      </c>
      <c r="H37" s="48">
        <v>163280</v>
      </c>
      <c r="I37" s="49">
        <f t="shared" si="0"/>
        <v>23511747</v>
      </c>
    </row>
    <row r="38" spans="1:9" ht="15" customHeight="1">
      <c r="A38" s="7" t="s">
        <v>74</v>
      </c>
      <c r="B38" s="8" t="s">
        <v>105</v>
      </c>
      <c r="C38" s="48"/>
      <c r="D38" s="48"/>
      <c r="E38" s="48">
        <v>82836855</v>
      </c>
      <c r="F38" s="48"/>
      <c r="G38" s="48"/>
      <c r="H38" s="48">
        <v>236851</v>
      </c>
      <c r="I38" s="49">
        <f t="shared" si="0"/>
        <v>83073706</v>
      </c>
    </row>
    <row r="39" spans="1:9" ht="15" customHeight="1">
      <c r="A39" s="7" t="s">
        <v>75</v>
      </c>
      <c r="B39" s="8" t="s">
        <v>106</v>
      </c>
      <c r="C39" s="48">
        <v>131842302</v>
      </c>
      <c r="D39" s="48">
        <v>7863807</v>
      </c>
      <c r="E39" s="48">
        <v>49229404</v>
      </c>
      <c r="F39" s="48"/>
      <c r="G39" s="48">
        <v>425683</v>
      </c>
      <c r="H39" s="48">
        <v>6102374</v>
      </c>
      <c r="I39" s="49">
        <f t="shared" si="0"/>
        <v>195463570</v>
      </c>
    </row>
    <row r="40" spans="1:9" ht="15" customHeight="1">
      <c r="A40" s="7" t="s">
        <v>76</v>
      </c>
      <c r="B40" s="8" t="s">
        <v>107</v>
      </c>
      <c r="C40" s="48">
        <v>132639188</v>
      </c>
      <c r="D40" s="48">
        <v>2761388</v>
      </c>
      <c r="E40" s="48">
        <v>79807287</v>
      </c>
      <c r="F40" s="48"/>
      <c r="G40" s="48">
        <v>276689</v>
      </c>
      <c r="H40" s="48">
        <v>10405071</v>
      </c>
      <c r="I40" s="49">
        <f t="shared" si="0"/>
        <v>225889623</v>
      </c>
    </row>
    <row r="41" spans="1:9" ht="15" customHeight="1">
      <c r="A41" s="7" t="s">
        <v>77</v>
      </c>
      <c r="B41" s="8" t="s">
        <v>108</v>
      </c>
      <c r="C41" s="48">
        <v>165038910</v>
      </c>
      <c r="D41" s="48">
        <v>9620344</v>
      </c>
      <c r="E41" s="48">
        <v>79214178</v>
      </c>
      <c r="F41" s="48"/>
      <c r="G41" s="48">
        <v>1927646</v>
      </c>
      <c r="H41" s="48">
        <v>17930911</v>
      </c>
      <c r="I41" s="49">
        <f t="shared" si="0"/>
        <v>273731989</v>
      </c>
    </row>
    <row r="42" spans="1:9" ht="15" customHeight="1">
      <c r="A42" s="7" t="s">
        <v>78</v>
      </c>
      <c r="B42" s="8" t="s">
        <v>109</v>
      </c>
      <c r="C42" s="48">
        <v>79486408</v>
      </c>
      <c r="D42" s="48">
        <v>2410000</v>
      </c>
      <c r="E42" s="48">
        <v>40625519</v>
      </c>
      <c r="F42" s="48"/>
      <c r="G42" s="48">
        <v>433049</v>
      </c>
      <c r="H42" s="48">
        <v>7115519</v>
      </c>
      <c r="I42" s="49">
        <f t="shared" si="0"/>
        <v>130070495</v>
      </c>
    </row>
    <row r="43" spans="1:9" ht="19.5" customHeight="1">
      <c r="A43" s="62" t="s">
        <v>15</v>
      </c>
      <c r="B43" s="63"/>
      <c r="C43" s="50">
        <f aca="true" t="shared" si="1" ref="C43:I43">SUM(C11:C42)</f>
        <v>2472138759</v>
      </c>
      <c r="D43" s="50">
        <f t="shared" si="1"/>
        <v>182711842</v>
      </c>
      <c r="E43" s="50">
        <f t="shared" si="1"/>
        <v>1727678824</v>
      </c>
      <c r="F43" s="50">
        <f t="shared" si="1"/>
        <v>519236234</v>
      </c>
      <c r="G43" s="50">
        <f t="shared" si="1"/>
        <v>93297732</v>
      </c>
      <c r="H43" s="50">
        <f t="shared" si="1"/>
        <v>359614828</v>
      </c>
      <c r="I43" s="50">
        <f t="shared" si="1"/>
        <v>5354678219</v>
      </c>
    </row>
    <row r="44" spans="1:9" ht="12.75">
      <c r="A44" s="13" t="s">
        <v>115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110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111</v>
      </c>
      <c r="C57" s="36">
        <f aca="true" t="shared" si="2" ref="C57:H57">+C43/$A$53</f>
        <v>2472.138759</v>
      </c>
      <c r="D57" s="36">
        <f t="shared" si="2"/>
        <v>182.711842</v>
      </c>
      <c r="E57" s="36">
        <f t="shared" si="2"/>
        <v>1727.678824</v>
      </c>
      <c r="F57" s="36">
        <f t="shared" si="2"/>
        <v>519.236234</v>
      </c>
      <c r="G57" s="36">
        <f t="shared" si="2"/>
        <v>93.297732</v>
      </c>
      <c r="H57" s="36">
        <f t="shared" si="2"/>
        <v>359.614828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9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</row>
    <row r="11" spans="1:9" ht="15" customHeight="1">
      <c r="A11" s="7" t="s">
        <v>9</v>
      </c>
      <c r="B11" s="8" t="s">
        <v>10</v>
      </c>
      <c r="C11" s="48">
        <v>484589</v>
      </c>
      <c r="D11" s="48">
        <v>867000</v>
      </c>
      <c r="E11" s="48">
        <v>61640547</v>
      </c>
      <c r="F11" s="48">
        <v>0</v>
      </c>
      <c r="G11" s="48">
        <v>97531</v>
      </c>
      <c r="H11" s="48">
        <v>5046707</v>
      </c>
      <c r="I11" s="49">
        <f>SUM(C11:H11)</f>
        <v>68136374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5228888</v>
      </c>
      <c r="F12" s="48">
        <v>0</v>
      </c>
      <c r="G12" s="48">
        <v>78551</v>
      </c>
      <c r="H12" s="48">
        <v>470000</v>
      </c>
      <c r="I12" s="49">
        <f aca="true" t="shared" si="0" ref="I12:I42">SUM(C12:H12)</f>
        <v>5777439</v>
      </c>
    </row>
    <row r="13" spans="1:9" ht="15" customHeight="1">
      <c r="A13" s="7" t="s">
        <v>49</v>
      </c>
      <c r="B13" s="8" t="s">
        <v>80</v>
      </c>
      <c r="C13" s="48">
        <v>0</v>
      </c>
      <c r="D13" s="48">
        <v>0</v>
      </c>
      <c r="E13" s="48">
        <v>5967303</v>
      </c>
      <c r="F13" s="48">
        <v>0</v>
      </c>
      <c r="G13" s="48">
        <v>0</v>
      </c>
      <c r="H13" s="48">
        <v>183209</v>
      </c>
      <c r="I13" s="49">
        <f t="shared" si="0"/>
        <v>6150512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16823134</v>
      </c>
      <c r="F14" s="48">
        <v>0</v>
      </c>
      <c r="G14" s="48">
        <v>0</v>
      </c>
      <c r="H14" s="48">
        <v>3562274</v>
      </c>
      <c r="I14" s="49">
        <f t="shared" si="0"/>
        <v>20385408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2711850</v>
      </c>
      <c r="F15" s="48">
        <v>0</v>
      </c>
      <c r="G15" s="48">
        <v>2490</v>
      </c>
      <c r="H15" s="48">
        <v>1240</v>
      </c>
      <c r="I15" s="49">
        <f t="shared" si="0"/>
        <v>2715580</v>
      </c>
    </row>
    <row r="16" spans="1:9" ht="15" customHeight="1">
      <c r="A16" s="7" t="s">
        <v>52</v>
      </c>
      <c r="B16" s="8" t="s">
        <v>83</v>
      </c>
      <c r="C16" s="48">
        <v>480000</v>
      </c>
      <c r="D16" s="48">
        <v>0</v>
      </c>
      <c r="E16" s="48">
        <v>14507495</v>
      </c>
      <c r="F16" s="48">
        <v>0</v>
      </c>
      <c r="G16" s="48">
        <v>320000</v>
      </c>
      <c r="H16" s="48">
        <v>340280</v>
      </c>
      <c r="I16" s="49">
        <f t="shared" si="0"/>
        <v>15647775</v>
      </c>
    </row>
    <row r="17" spans="1:9" ht="15" customHeight="1">
      <c r="A17" s="7" t="s">
        <v>53</v>
      </c>
      <c r="B17" s="8" t="s">
        <v>84</v>
      </c>
      <c r="C17" s="48">
        <v>245000</v>
      </c>
      <c r="D17" s="48">
        <v>0</v>
      </c>
      <c r="E17" s="48">
        <v>14994640</v>
      </c>
      <c r="F17" s="48">
        <v>0</v>
      </c>
      <c r="G17" s="48">
        <v>150000</v>
      </c>
      <c r="H17" s="48">
        <v>1110360</v>
      </c>
      <c r="I17" s="49">
        <f t="shared" si="0"/>
        <v>16500000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11891340</v>
      </c>
      <c r="F18" s="48">
        <v>0</v>
      </c>
      <c r="G18" s="48">
        <v>0</v>
      </c>
      <c r="H18" s="48">
        <v>411042</v>
      </c>
      <c r="I18" s="49">
        <f t="shared" si="0"/>
        <v>12302382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4976140</v>
      </c>
      <c r="F19" s="48">
        <v>0</v>
      </c>
      <c r="G19" s="48">
        <v>42614</v>
      </c>
      <c r="H19" s="48">
        <v>200000</v>
      </c>
      <c r="I19" s="49">
        <f t="shared" si="0"/>
        <v>5218754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4536598</v>
      </c>
      <c r="F20" s="48">
        <v>0</v>
      </c>
      <c r="G20" s="48">
        <v>0</v>
      </c>
      <c r="H20" s="48">
        <v>269000</v>
      </c>
      <c r="I20" s="49">
        <f t="shared" si="0"/>
        <v>4805598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12892892</v>
      </c>
      <c r="F21" s="48">
        <v>0</v>
      </c>
      <c r="G21" s="48">
        <v>120000</v>
      </c>
      <c r="H21" s="48">
        <v>530000</v>
      </c>
      <c r="I21" s="49">
        <f t="shared" si="0"/>
        <v>13542892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6398949</v>
      </c>
      <c r="F22" s="48">
        <v>0</v>
      </c>
      <c r="G22" s="48">
        <v>567600</v>
      </c>
      <c r="H22" s="48">
        <v>109600</v>
      </c>
      <c r="I22" s="49">
        <f t="shared" si="0"/>
        <v>7076149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17368955</v>
      </c>
      <c r="F23" s="48">
        <v>0</v>
      </c>
      <c r="G23" s="48">
        <v>0</v>
      </c>
      <c r="H23" s="48">
        <v>893619</v>
      </c>
      <c r="I23" s="49">
        <f t="shared" si="0"/>
        <v>18262574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10750658</v>
      </c>
      <c r="F24" s="48">
        <v>0</v>
      </c>
      <c r="G24" s="48">
        <v>304214</v>
      </c>
      <c r="H24" s="48">
        <v>623702</v>
      </c>
      <c r="I24" s="49">
        <f t="shared" si="0"/>
        <v>11678574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6858033</v>
      </c>
      <c r="F25" s="48">
        <v>0</v>
      </c>
      <c r="G25" s="48">
        <v>48082</v>
      </c>
      <c r="H25" s="48">
        <v>292283</v>
      </c>
      <c r="I25" s="49">
        <f t="shared" si="0"/>
        <v>7198398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6359105</v>
      </c>
      <c r="F26" s="48">
        <v>0</v>
      </c>
      <c r="G26" s="48">
        <v>2275</v>
      </c>
      <c r="H26" s="48">
        <v>1638620</v>
      </c>
      <c r="I26" s="49">
        <f t="shared" si="0"/>
        <v>8000000</v>
      </c>
    </row>
    <row r="27" spans="1:9" ht="15" customHeight="1">
      <c r="A27" s="7" t="s">
        <v>63</v>
      </c>
      <c r="B27" s="8" t="s">
        <v>94</v>
      </c>
      <c r="C27" s="48">
        <v>650000</v>
      </c>
      <c r="D27" s="48">
        <v>0</v>
      </c>
      <c r="E27" s="48">
        <v>1338943</v>
      </c>
      <c r="F27" s="48">
        <v>0</v>
      </c>
      <c r="G27" s="48">
        <v>0</v>
      </c>
      <c r="H27" s="48">
        <v>884503</v>
      </c>
      <c r="I27" s="49">
        <f t="shared" si="0"/>
        <v>2873446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3151413</v>
      </c>
      <c r="F28" s="48">
        <v>0</v>
      </c>
      <c r="G28" s="48">
        <v>10000</v>
      </c>
      <c r="H28" s="48">
        <v>124000</v>
      </c>
      <c r="I28" s="49">
        <f t="shared" si="0"/>
        <v>3285413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4509495</v>
      </c>
      <c r="F29" s="48">
        <v>0</v>
      </c>
      <c r="G29" s="48">
        <v>0</v>
      </c>
      <c r="H29" s="48">
        <v>253398</v>
      </c>
      <c r="I29" s="49">
        <f t="shared" si="0"/>
        <v>4762893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2376856</v>
      </c>
      <c r="F30" s="48">
        <v>0</v>
      </c>
      <c r="G30" s="48">
        <v>10000</v>
      </c>
      <c r="H30" s="48">
        <v>195148</v>
      </c>
      <c r="I30" s="49">
        <f t="shared" si="0"/>
        <v>2582004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3647135</v>
      </c>
      <c r="F31" s="48">
        <v>0</v>
      </c>
      <c r="G31" s="48">
        <v>0</v>
      </c>
      <c r="H31" s="48">
        <v>11804</v>
      </c>
      <c r="I31" s="49">
        <f t="shared" si="0"/>
        <v>3658939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5336662</v>
      </c>
      <c r="F32" s="48">
        <v>0</v>
      </c>
      <c r="G32" s="48">
        <v>104400</v>
      </c>
      <c r="H32" s="48">
        <v>343500</v>
      </c>
      <c r="I32" s="49">
        <f t="shared" si="0"/>
        <v>5784562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3183743</v>
      </c>
      <c r="F33" s="48">
        <v>0</v>
      </c>
      <c r="G33" s="48">
        <v>0</v>
      </c>
      <c r="H33" s="48">
        <v>55600</v>
      </c>
      <c r="I33" s="49">
        <f t="shared" si="0"/>
        <v>3239343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1833220</v>
      </c>
      <c r="F34" s="48">
        <v>0</v>
      </c>
      <c r="G34" s="48">
        <v>0</v>
      </c>
      <c r="H34" s="48">
        <v>0</v>
      </c>
      <c r="I34" s="49">
        <f t="shared" si="0"/>
        <v>1833220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2114509</v>
      </c>
      <c r="F35" s="48">
        <v>0</v>
      </c>
      <c r="G35" s="48">
        <v>0</v>
      </c>
      <c r="H35" s="48">
        <v>0</v>
      </c>
      <c r="I35" s="49">
        <f t="shared" si="0"/>
        <v>2114509</v>
      </c>
    </row>
    <row r="36" spans="1:9" ht="15" customHeight="1">
      <c r="A36" s="7" t="s">
        <v>72</v>
      </c>
      <c r="B36" s="8" t="s">
        <v>103</v>
      </c>
      <c r="C36" s="48">
        <v>0</v>
      </c>
      <c r="D36" s="48">
        <v>0</v>
      </c>
      <c r="E36" s="48">
        <v>3791313</v>
      </c>
      <c r="F36" s="48">
        <v>0</v>
      </c>
      <c r="G36" s="48">
        <v>0</v>
      </c>
      <c r="H36" s="48">
        <v>234500</v>
      </c>
      <c r="I36" s="49">
        <f t="shared" si="0"/>
        <v>4025813</v>
      </c>
    </row>
    <row r="37" spans="1:9" ht="15" customHeight="1">
      <c r="A37" s="7" t="s">
        <v>73</v>
      </c>
      <c r="B37" s="8" t="s">
        <v>104</v>
      </c>
      <c r="C37" s="48">
        <v>0</v>
      </c>
      <c r="D37" s="48">
        <v>0</v>
      </c>
      <c r="E37" s="48">
        <v>1092476</v>
      </c>
      <c r="F37" s="48">
        <v>0</v>
      </c>
      <c r="G37" s="48">
        <v>0</v>
      </c>
      <c r="H37" s="48">
        <v>168715</v>
      </c>
      <c r="I37" s="49">
        <f t="shared" si="0"/>
        <v>1261191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1311708</v>
      </c>
      <c r="F38" s="48">
        <v>0</v>
      </c>
      <c r="G38" s="48">
        <v>0</v>
      </c>
      <c r="H38" s="48">
        <v>1549335</v>
      </c>
      <c r="I38" s="49">
        <f t="shared" si="0"/>
        <v>2861043</v>
      </c>
    </row>
    <row r="39" spans="1:9" ht="15" customHeight="1">
      <c r="A39" s="7" t="s">
        <v>75</v>
      </c>
      <c r="B39" s="8" t="s">
        <v>106</v>
      </c>
      <c r="C39" s="48">
        <v>0</v>
      </c>
      <c r="D39" s="48">
        <v>0</v>
      </c>
      <c r="E39" s="48">
        <v>6073396</v>
      </c>
      <c r="F39" s="48">
        <v>0</v>
      </c>
      <c r="G39" s="48">
        <v>0</v>
      </c>
      <c r="H39" s="48">
        <v>0</v>
      </c>
      <c r="I39" s="49">
        <f t="shared" si="0"/>
        <v>6073396</v>
      </c>
    </row>
    <row r="40" spans="1:9" ht="15" customHeight="1">
      <c r="A40" s="7" t="s">
        <v>76</v>
      </c>
      <c r="B40" s="8" t="s">
        <v>107</v>
      </c>
      <c r="C40" s="48">
        <v>0</v>
      </c>
      <c r="D40" s="48">
        <v>0</v>
      </c>
      <c r="E40" s="48">
        <v>6113836</v>
      </c>
      <c r="F40" s="48">
        <v>0</v>
      </c>
      <c r="G40" s="48">
        <v>6000</v>
      </c>
      <c r="H40" s="48">
        <v>0</v>
      </c>
      <c r="I40" s="49">
        <f t="shared" si="0"/>
        <v>6119836</v>
      </c>
    </row>
    <row r="41" spans="1:9" ht="15" customHeight="1">
      <c r="A41" s="7" t="s">
        <v>77</v>
      </c>
      <c r="B41" s="8" t="s">
        <v>108</v>
      </c>
      <c r="C41" s="48">
        <v>0</v>
      </c>
      <c r="D41" s="48">
        <v>0</v>
      </c>
      <c r="E41" s="48">
        <v>9313366</v>
      </c>
      <c r="F41" s="48">
        <v>0</v>
      </c>
      <c r="G41" s="48">
        <v>44807</v>
      </c>
      <c r="H41" s="48">
        <v>296132</v>
      </c>
      <c r="I41" s="49">
        <f t="shared" si="0"/>
        <v>9654305</v>
      </c>
    </row>
    <row r="42" spans="1:9" ht="15" customHeight="1">
      <c r="A42" s="7" t="s">
        <v>78</v>
      </c>
      <c r="B42" s="8" t="s">
        <v>109</v>
      </c>
      <c r="C42" s="48">
        <v>0</v>
      </c>
      <c r="D42" s="48">
        <v>0</v>
      </c>
      <c r="E42" s="48">
        <v>5722605</v>
      </c>
      <c r="F42" s="48">
        <v>0</v>
      </c>
      <c r="G42" s="48">
        <v>36457</v>
      </c>
      <c r="H42" s="48">
        <v>118138</v>
      </c>
      <c r="I42" s="49">
        <f t="shared" si="0"/>
        <v>5877200</v>
      </c>
    </row>
    <row r="43" spans="1:9" ht="19.5" customHeight="1">
      <c r="A43" s="62" t="s">
        <v>15</v>
      </c>
      <c r="B43" s="63"/>
      <c r="C43" s="50">
        <f aca="true" t="shared" si="1" ref="C43:I43">SUM(C11:C42)</f>
        <v>1859589</v>
      </c>
      <c r="D43" s="50">
        <f t="shared" si="1"/>
        <v>867000</v>
      </c>
      <c r="E43" s="50">
        <f t="shared" si="1"/>
        <v>264817203</v>
      </c>
      <c r="F43" s="50">
        <f t="shared" si="1"/>
        <v>0</v>
      </c>
      <c r="G43" s="50">
        <f t="shared" si="1"/>
        <v>1945021</v>
      </c>
      <c r="H43" s="50">
        <f t="shared" si="1"/>
        <v>19916709</v>
      </c>
      <c r="I43" s="50">
        <f t="shared" si="1"/>
        <v>289405522</v>
      </c>
    </row>
    <row r="44" ht="12.75">
      <c r="A44" s="13" t="s">
        <v>115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110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111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264.817203</v>
      </c>
      <c r="F57" s="36">
        <f t="shared" si="2"/>
        <v>0</v>
      </c>
      <c r="G57" s="36">
        <f t="shared" si="2"/>
        <v>1.945021</v>
      </c>
      <c r="H57" s="36">
        <f t="shared" si="2"/>
        <v>19.916709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0"/>
      <c r="D59" s="40"/>
      <c r="E59" s="40"/>
      <c r="F59" s="40"/>
      <c r="G59" s="40"/>
      <c r="H59" s="40"/>
    </row>
    <row r="60" spans="3:8" s="39" customFormat="1" ht="12.75">
      <c r="C60" s="40"/>
      <c r="D60" s="40"/>
      <c r="E60" s="40"/>
      <c r="F60" s="40"/>
      <c r="G60" s="40"/>
      <c r="H60" s="40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3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61"/>
      <c r="K10" s="34"/>
      <c r="L10" s="34"/>
      <c r="M10" s="34"/>
    </row>
    <row r="11" spans="1:9" ht="15" customHeight="1">
      <c r="A11" s="7" t="s">
        <v>9</v>
      </c>
      <c r="B11" s="8" t="s">
        <v>10</v>
      </c>
      <c r="C11" s="48">
        <v>0</v>
      </c>
      <c r="D11" s="48">
        <v>0</v>
      </c>
      <c r="E11" s="48">
        <v>9785764</v>
      </c>
      <c r="F11" s="48">
        <v>0</v>
      </c>
      <c r="G11" s="48">
        <v>0</v>
      </c>
      <c r="H11" s="48">
        <v>0</v>
      </c>
      <c r="I11" s="49">
        <f>SUM(C11:H11)</f>
        <v>9785764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7814085</v>
      </c>
      <c r="F12" s="48">
        <v>0</v>
      </c>
      <c r="G12" s="48">
        <v>0</v>
      </c>
      <c r="H12" s="48">
        <v>300000</v>
      </c>
      <c r="I12" s="49">
        <f aca="true" t="shared" si="0" ref="I12:I41">SUM(C12:H12)</f>
        <v>8114085</v>
      </c>
    </row>
    <row r="13" spans="1:9" ht="15" customHeight="1">
      <c r="A13" s="7" t="s">
        <v>49</v>
      </c>
      <c r="B13" s="8" t="s">
        <v>80</v>
      </c>
      <c r="C13" s="48">
        <v>18270</v>
      </c>
      <c r="D13" s="48">
        <v>0</v>
      </c>
      <c r="E13" s="48">
        <v>14583363</v>
      </c>
      <c r="F13" s="48">
        <v>0</v>
      </c>
      <c r="G13" s="48">
        <v>0</v>
      </c>
      <c r="H13" s="48">
        <v>110000</v>
      </c>
      <c r="I13" s="49">
        <f t="shared" si="0"/>
        <v>14711633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10746635</v>
      </c>
      <c r="F14" s="48">
        <v>0</v>
      </c>
      <c r="G14" s="48">
        <v>0</v>
      </c>
      <c r="H14" s="48">
        <v>3659414</v>
      </c>
      <c r="I14" s="49">
        <f t="shared" si="0"/>
        <v>14406049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3959836</v>
      </c>
      <c r="F15" s="48">
        <v>0</v>
      </c>
      <c r="G15" s="48">
        <v>0</v>
      </c>
      <c r="H15" s="48">
        <v>167422</v>
      </c>
      <c r="I15" s="49">
        <f t="shared" si="0"/>
        <v>4127258</v>
      </c>
    </row>
    <row r="16" spans="1:9" ht="15" customHeight="1">
      <c r="A16" s="7" t="s">
        <v>52</v>
      </c>
      <c r="B16" s="8" t="s">
        <v>83</v>
      </c>
      <c r="C16" s="48">
        <v>0</v>
      </c>
      <c r="D16" s="48">
        <v>0</v>
      </c>
      <c r="E16" s="48">
        <v>42259657</v>
      </c>
      <c r="F16" s="48">
        <v>0</v>
      </c>
      <c r="G16" s="48">
        <v>0</v>
      </c>
      <c r="H16" s="48">
        <v>349540</v>
      </c>
      <c r="I16" s="49">
        <f t="shared" si="0"/>
        <v>42609197</v>
      </c>
    </row>
    <row r="17" spans="1:9" ht="15" customHeight="1">
      <c r="A17" s="7" t="s">
        <v>53</v>
      </c>
      <c r="B17" s="8" t="s">
        <v>84</v>
      </c>
      <c r="C17" s="48">
        <v>0</v>
      </c>
      <c r="D17" s="48">
        <v>0</v>
      </c>
      <c r="E17" s="48">
        <v>33434335</v>
      </c>
      <c r="F17" s="48">
        <v>0</v>
      </c>
      <c r="G17" s="48">
        <v>0</v>
      </c>
      <c r="H17" s="48">
        <v>13797</v>
      </c>
      <c r="I17" s="49">
        <f t="shared" si="0"/>
        <v>33448132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42401666</v>
      </c>
      <c r="F18" s="48">
        <v>0</v>
      </c>
      <c r="G18" s="48">
        <v>0</v>
      </c>
      <c r="H18" s="48">
        <v>3841554</v>
      </c>
      <c r="I18" s="49">
        <f t="shared" si="0"/>
        <v>46243220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9480845</v>
      </c>
      <c r="F19" s="48">
        <v>0</v>
      </c>
      <c r="G19" s="48">
        <v>0</v>
      </c>
      <c r="H19" s="48">
        <v>129560</v>
      </c>
      <c r="I19" s="49">
        <f t="shared" si="0"/>
        <v>9610405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21020215</v>
      </c>
      <c r="F20" s="48">
        <v>0</v>
      </c>
      <c r="G20" s="48">
        <v>0</v>
      </c>
      <c r="H20" s="48">
        <v>1728134</v>
      </c>
      <c r="I20" s="49">
        <f t="shared" si="0"/>
        <v>22748349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44107055</v>
      </c>
      <c r="F21" s="48">
        <v>0</v>
      </c>
      <c r="G21" s="48">
        <v>0</v>
      </c>
      <c r="H21" s="48">
        <v>0</v>
      </c>
      <c r="I21" s="49">
        <f t="shared" si="0"/>
        <v>44107055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45941838</v>
      </c>
      <c r="F22" s="48">
        <v>0</v>
      </c>
      <c r="G22" s="48">
        <v>0</v>
      </c>
      <c r="H22" s="48">
        <v>128115</v>
      </c>
      <c r="I22" s="49">
        <f t="shared" si="0"/>
        <v>46069953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58014761</v>
      </c>
      <c r="F23" s="48">
        <v>0</v>
      </c>
      <c r="G23" s="48">
        <v>0</v>
      </c>
      <c r="H23" s="48">
        <v>1172318</v>
      </c>
      <c r="I23" s="49">
        <f t="shared" si="0"/>
        <v>59187079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49610879</v>
      </c>
      <c r="F24" s="48">
        <v>0</v>
      </c>
      <c r="G24" s="48">
        <v>0</v>
      </c>
      <c r="H24" s="48">
        <v>0</v>
      </c>
      <c r="I24" s="49">
        <f t="shared" si="0"/>
        <v>49610879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14382866</v>
      </c>
      <c r="F25" s="48">
        <v>0</v>
      </c>
      <c r="G25" s="48">
        <v>0</v>
      </c>
      <c r="H25" s="48">
        <v>0</v>
      </c>
      <c r="I25" s="49">
        <f t="shared" si="0"/>
        <v>14382866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9248541</v>
      </c>
      <c r="F26" s="48">
        <v>0</v>
      </c>
      <c r="G26" s="48">
        <v>0</v>
      </c>
      <c r="H26" s="48">
        <v>0</v>
      </c>
      <c r="I26" s="49">
        <f t="shared" si="0"/>
        <v>9248541</v>
      </c>
    </row>
    <row r="27" spans="1:9" ht="15" customHeight="1">
      <c r="A27" s="7" t="s">
        <v>63</v>
      </c>
      <c r="B27" s="8" t="s">
        <v>94</v>
      </c>
      <c r="C27" s="48">
        <v>0</v>
      </c>
      <c r="D27" s="48">
        <v>0</v>
      </c>
      <c r="E27" s="48">
        <v>7950883</v>
      </c>
      <c r="F27" s="48">
        <v>0</v>
      </c>
      <c r="G27" s="48">
        <v>0</v>
      </c>
      <c r="H27" s="48">
        <v>0</v>
      </c>
      <c r="I27" s="49">
        <f t="shared" si="0"/>
        <v>7950883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8387236</v>
      </c>
      <c r="F28" s="48">
        <v>0</v>
      </c>
      <c r="G28" s="48">
        <v>0</v>
      </c>
      <c r="H28" s="48">
        <v>625000</v>
      </c>
      <c r="I28" s="49">
        <f t="shared" si="0"/>
        <v>9012236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26506039</v>
      </c>
      <c r="F29" s="48">
        <v>0</v>
      </c>
      <c r="G29" s="48">
        <v>0</v>
      </c>
      <c r="H29" s="48">
        <v>452580</v>
      </c>
      <c r="I29" s="49">
        <f t="shared" si="0"/>
        <v>26958619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9145045</v>
      </c>
      <c r="F30" s="48">
        <v>0</v>
      </c>
      <c r="G30" s="48">
        <v>0</v>
      </c>
      <c r="H30" s="48">
        <v>518229</v>
      </c>
      <c r="I30" s="49">
        <f t="shared" si="0"/>
        <v>9663274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4390928</v>
      </c>
      <c r="F31" s="48">
        <v>0</v>
      </c>
      <c r="G31" s="48">
        <v>0</v>
      </c>
      <c r="H31" s="48">
        <v>517378</v>
      </c>
      <c r="I31" s="49">
        <f t="shared" si="0"/>
        <v>4908306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17798441</v>
      </c>
      <c r="F32" s="48">
        <v>0</v>
      </c>
      <c r="G32" s="48">
        <v>0</v>
      </c>
      <c r="H32" s="48">
        <v>2022013</v>
      </c>
      <c r="I32" s="49">
        <f t="shared" si="0"/>
        <v>19820454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9982548</v>
      </c>
      <c r="F33" s="48">
        <v>0</v>
      </c>
      <c r="G33" s="48">
        <v>0</v>
      </c>
      <c r="H33" s="48">
        <v>25179</v>
      </c>
      <c r="I33" s="49">
        <f t="shared" si="0"/>
        <v>10007727</v>
      </c>
    </row>
    <row r="34" spans="1:9" ht="15" customHeight="1">
      <c r="A34" s="7" t="s">
        <v>71</v>
      </c>
      <c r="B34" s="8" t="s">
        <v>102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9">
        <f t="shared" si="0"/>
        <v>0</v>
      </c>
    </row>
    <row r="35" spans="1:9" ht="15" customHeight="1">
      <c r="A35" s="7" t="s">
        <v>72</v>
      </c>
      <c r="B35" s="8" t="s">
        <v>103</v>
      </c>
      <c r="C35" s="48">
        <v>0</v>
      </c>
      <c r="D35" s="48">
        <v>0</v>
      </c>
      <c r="E35" s="48">
        <v>66004018</v>
      </c>
      <c r="F35" s="48">
        <v>0</v>
      </c>
      <c r="G35" s="48">
        <v>0</v>
      </c>
      <c r="H35" s="48">
        <v>235000</v>
      </c>
      <c r="I35" s="49">
        <f t="shared" si="0"/>
        <v>66239018</v>
      </c>
    </row>
    <row r="36" spans="1:9" ht="15" customHeight="1">
      <c r="A36" s="7" t="s">
        <v>73</v>
      </c>
      <c r="B36" s="8" t="s">
        <v>104</v>
      </c>
      <c r="C36" s="48">
        <v>0</v>
      </c>
      <c r="D36" s="48">
        <v>0</v>
      </c>
      <c r="E36" s="48">
        <v>4046150</v>
      </c>
      <c r="F36" s="48">
        <v>0</v>
      </c>
      <c r="G36" s="48">
        <v>0</v>
      </c>
      <c r="H36" s="48">
        <v>70340</v>
      </c>
      <c r="I36" s="49">
        <f t="shared" si="0"/>
        <v>4116490</v>
      </c>
    </row>
    <row r="37" spans="1:9" ht="15" customHeight="1">
      <c r="A37" s="7" t="s">
        <v>74</v>
      </c>
      <c r="B37" s="8" t="s">
        <v>105</v>
      </c>
      <c r="C37" s="48">
        <v>0</v>
      </c>
      <c r="D37" s="48">
        <v>0</v>
      </c>
      <c r="E37" s="48">
        <v>19299526</v>
      </c>
      <c r="F37" s="48">
        <v>0</v>
      </c>
      <c r="G37" s="48">
        <v>0</v>
      </c>
      <c r="H37" s="48">
        <v>60000</v>
      </c>
      <c r="I37" s="49">
        <f t="shared" si="0"/>
        <v>19359526</v>
      </c>
    </row>
    <row r="38" spans="1:9" ht="15" customHeight="1">
      <c r="A38" s="7" t="s">
        <v>75</v>
      </c>
      <c r="B38" s="8" t="s">
        <v>106</v>
      </c>
      <c r="C38" s="48">
        <v>0</v>
      </c>
      <c r="D38" s="48">
        <v>0</v>
      </c>
      <c r="E38" s="48">
        <v>12976614</v>
      </c>
      <c r="F38" s="48">
        <v>0</v>
      </c>
      <c r="G38" s="48">
        <v>0</v>
      </c>
      <c r="H38" s="48">
        <v>2313415</v>
      </c>
      <c r="I38" s="49">
        <f t="shared" si="0"/>
        <v>15290029</v>
      </c>
    </row>
    <row r="39" spans="1:9" ht="15" customHeight="1">
      <c r="A39" s="7" t="s">
        <v>76</v>
      </c>
      <c r="B39" s="8" t="s">
        <v>107</v>
      </c>
      <c r="C39" s="48">
        <v>0</v>
      </c>
      <c r="D39" s="48">
        <v>0</v>
      </c>
      <c r="E39" s="48">
        <v>17033452</v>
      </c>
      <c r="F39" s="48">
        <v>0</v>
      </c>
      <c r="G39" s="48">
        <v>0</v>
      </c>
      <c r="H39" s="48">
        <v>180340</v>
      </c>
      <c r="I39" s="49">
        <f t="shared" si="0"/>
        <v>17213792</v>
      </c>
    </row>
    <row r="40" spans="1:9" ht="15" customHeight="1">
      <c r="A40" s="7" t="s">
        <v>77</v>
      </c>
      <c r="B40" s="8" t="s">
        <v>108</v>
      </c>
      <c r="C40" s="48">
        <v>0</v>
      </c>
      <c r="D40" s="48">
        <v>0</v>
      </c>
      <c r="E40" s="48">
        <v>11781878</v>
      </c>
      <c r="F40" s="48">
        <v>0</v>
      </c>
      <c r="G40" s="48">
        <v>80000</v>
      </c>
      <c r="H40" s="48">
        <v>450000</v>
      </c>
      <c r="I40" s="49">
        <f t="shared" si="0"/>
        <v>12311878</v>
      </c>
    </row>
    <row r="41" spans="1:9" ht="15" customHeight="1">
      <c r="A41" s="7" t="s">
        <v>78</v>
      </c>
      <c r="B41" s="8" t="s">
        <v>109</v>
      </c>
      <c r="C41" s="48">
        <v>0</v>
      </c>
      <c r="D41" s="48">
        <v>0</v>
      </c>
      <c r="E41" s="48">
        <v>6754256</v>
      </c>
      <c r="F41" s="48">
        <v>0</v>
      </c>
      <c r="G41" s="48">
        <v>0</v>
      </c>
      <c r="H41" s="48">
        <v>814438</v>
      </c>
      <c r="I41" s="49">
        <f t="shared" si="0"/>
        <v>7568694</v>
      </c>
    </row>
    <row r="42" spans="1:9" ht="19.5" customHeight="1">
      <c r="A42" s="62" t="s">
        <v>15</v>
      </c>
      <c r="B42" s="63"/>
      <c r="C42" s="50">
        <f aca="true" t="shared" si="1" ref="C42:I42">SUM(C11:C41)</f>
        <v>18270</v>
      </c>
      <c r="D42" s="50">
        <f t="shared" si="1"/>
        <v>0</v>
      </c>
      <c r="E42" s="50">
        <f t="shared" si="1"/>
        <v>638849355</v>
      </c>
      <c r="F42" s="50">
        <f t="shared" si="1"/>
        <v>0</v>
      </c>
      <c r="G42" s="50">
        <f t="shared" si="1"/>
        <v>80000</v>
      </c>
      <c r="H42" s="50">
        <f t="shared" si="1"/>
        <v>19883766</v>
      </c>
      <c r="I42" s="50">
        <f t="shared" si="1"/>
        <v>658831391</v>
      </c>
    </row>
    <row r="43" ht="12.75">
      <c r="A43" s="13" t="s">
        <v>115</v>
      </c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28" t="s">
        <v>16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27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28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29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33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/>
    <row r="53" spans="1:3" s="31" customFormat="1" ht="12.75">
      <c r="A53" s="35"/>
      <c r="C53" s="31">
        <v>1000000</v>
      </c>
    </row>
    <row r="54" spans="1:8" s="31" customFormat="1" ht="12.75">
      <c r="A54" s="33"/>
      <c r="B54" s="31" t="s">
        <v>110</v>
      </c>
      <c r="C54" s="20">
        <v>2.1</v>
      </c>
      <c r="D54" s="20">
        <v>2.2</v>
      </c>
      <c r="E54" s="31">
        <v>2.3</v>
      </c>
      <c r="F54" s="31">
        <v>2.4</v>
      </c>
      <c r="G54" s="31" t="s">
        <v>32</v>
      </c>
      <c r="H54" s="31">
        <v>2.6</v>
      </c>
    </row>
    <row r="55" spans="2:8" s="31" customFormat="1" ht="12.75">
      <c r="B55" s="31" t="s">
        <v>112</v>
      </c>
      <c r="C55" s="21">
        <f aca="true" t="shared" si="2" ref="C55:H55">+C42/$C$53</f>
        <v>0.01827</v>
      </c>
      <c r="D55" s="21">
        <f t="shared" si="2"/>
        <v>0</v>
      </c>
      <c r="E55" s="21">
        <f t="shared" si="2"/>
        <v>638.849355</v>
      </c>
      <c r="F55" s="21">
        <f t="shared" si="2"/>
        <v>0</v>
      </c>
      <c r="G55" s="21">
        <f t="shared" si="2"/>
        <v>0.08</v>
      </c>
      <c r="H55" s="21">
        <f t="shared" si="2"/>
        <v>19.883766</v>
      </c>
    </row>
    <row r="56" spans="3:4" s="31" customFormat="1" ht="12.75">
      <c r="C56" s="21"/>
      <c r="D56" s="22"/>
    </row>
    <row r="57" spans="3:4" s="31" customFormat="1" ht="12.75">
      <c r="C57" s="21"/>
      <c r="D57" s="22"/>
    </row>
    <row r="58" s="31" customFormat="1" ht="12.75"/>
    <row r="59" s="31" customFormat="1" ht="12.75"/>
    <row r="60" s="31" customFormat="1" ht="12.75"/>
    <row r="61" s="39" customFormat="1" ht="12.75"/>
    <row r="62" s="39" customFormat="1" ht="12.75"/>
    <row r="63" s="39" customFormat="1" ht="12.75"/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</sheetData>
  <sheetProtection/>
  <mergeCells count="5">
    <mergeCell ref="I9:I10"/>
    <mergeCell ref="A42:B42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0.7109375" style="24" bestFit="1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45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46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114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44</v>
      </c>
    </row>
    <row r="9" spans="1:8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0" t="s">
        <v>47</v>
      </c>
    </row>
    <row r="10" spans="1:8" ht="19.5" customHeight="1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 t="s">
        <v>113</v>
      </c>
      <c r="H10" s="61"/>
    </row>
    <row r="11" spans="1:8" ht="15" customHeight="1">
      <c r="A11" s="42" t="s">
        <v>9</v>
      </c>
      <c r="B11" s="43" t="s">
        <v>10</v>
      </c>
      <c r="C11" s="51">
        <v>0</v>
      </c>
      <c r="D11" s="51">
        <v>0</v>
      </c>
      <c r="E11" s="51">
        <v>0</v>
      </c>
      <c r="F11" s="51">
        <v>0</v>
      </c>
      <c r="G11" s="51">
        <v>27331740</v>
      </c>
      <c r="H11" s="52">
        <f aca="true" t="shared" si="0" ref="H11:H19">SUM(C11:G11)</f>
        <v>27331740</v>
      </c>
    </row>
    <row r="12" spans="1:8" ht="15" customHeight="1">
      <c r="A12" s="57" t="s">
        <v>49</v>
      </c>
      <c r="B12" s="58" t="s">
        <v>80</v>
      </c>
      <c r="C12" s="59">
        <v>0</v>
      </c>
      <c r="D12" s="59">
        <v>0</v>
      </c>
      <c r="E12" s="59">
        <v>0</v>
      </c>
      <c r="F12" s="59">
        <v>0</v>
      </c>
      <c r="G12" s="59">
        <v>279196</v>
      </c>
      <c r="H12" s="54">
        <f>SUM(C12:G12)</f>
        <v>279196</v>
      </c>
    </row>
    <row r="13" spans="1:8" ht="15" customHeight="1">
      <c r="A13" s="57" t="s">
        <v>59</v>
      </c>
      <c r="B13" s="58" t="s">
        <v>90</v>
      </c>
      <c r="C13" s="59">
        <v>0</v>
      </c>
      <c r="D13" s="59">
        <v>0</v>
      </c>
      <c r="E13" s="59">
        <v>0</v>
      </c>
      <c r="F13" s="59">
        <v>0</v>
      </c>
      <c r="G13" s="59">
        <v>122861</v>
      </c>
      <c r="H13" s="54">
        <f t="shared" si="0"/>
        <v>122861</v>
      </c>
    </row>
    <row r="14" spans="1:8" ht="15" customHeight="1">
      <c r="A14" s="57" t="s">
        <v>60</v>
      </c>
      <c r="B14" s="58" t="s">
        <v>91</v>
      </c>
      <c r="C14" s="59">
        <v>0</v>
      </c>
      <c r="D14" s="59">
        <v>0</v>
      </c>
      <c r="E14" s="59">
        <v>0</v>
      </c>
      <c r="F14" s="59">
        <v>0</v>
      </c>
      <c r="G14" s="59">
        <v>1236870</v>
      </c>
      <c r="H14" s="54">
        <f t="shared" si="0"/>
        <v>1236870</v>
      </c>
    </row>
    <row r="15" spans="1:8" ht="15" customHeight="1">
      <c r="A15" s="57" t="s">
        <v>62</v>
      </c>
      <c r="B15" s="58" t="s">
        <v>93</v>
      </c>
      <c r="C15" s="59">
        <v>0</v>
      </c>
      <c r="D15" s="59">
        <v>0</v>
      </c>
      <c r="E15" s="59">
        <v>0</v>
      </c>
      <c r="F15" s="59">
        <v>0</v>
      </c>
      <c r="G15" s="59">
        <v>355067</v>
      </c>
      <c r="H15" s="54">
        <f t="shared" si="0"/>
        <v>355067</v>
      </c>
    </row>
    <row r="16" spans="1:8" ht="15" customHeight="1">
      <c r="A16" s="44" t="s">
        <v>65</v>
      </c>
      <c r="B16" s="45" t="s">
        <v>96</v>
      </c>
      <c r="C16" s="53">
        <v>0</v>
      </c>
      <c r="D16" s="53">
        <v>0</v>
      </c>
      <c r="E16" s="53">
        <v>0</v>
      </c>
      <c r="F16" s="53">
        <v>0</v>
      </c>
      <c r="G16" s="53">
        <v>48720</v>
      </c>
      <c r="H16" s="54">
        <f t="shared" si="0"/>
        <v>48720</v>
      </c>
    </row>
    <row r="17" spans="1:8" ht="15" customHeight="1">
      <c r="A17" s="44" t="s">
        <v>71</v>
      </c>
      <c r="B17" s="45" t="s">
        <v>102</v>
      </c>
      <c r="C17" s="53">
        <v>0</v>
      </c>
      <c r="D17" s="53">
        <v>0</v>
      </c>
      <c r="E17" s="53">
        <v>0</v>
      </c>
      <c r="F17" s="53">
        <v>0</v>
      </c>
      <c r="G17" s="53">
        <v>58139497</v>
      </c>
      <c r="H17" s="54">
        <f t="shared" si="0"/>
        <v>58139497</v>
      </c>
    </row>
    <row r="18" spans="1:8" ht="15" customHeight="1">
      <c r="A18" s="44" t="s">
        <v>75</v>
      </c>
      <c r="B18" s="45" t="s">
        <v>106</v>
      </c>
      <c r="C18" s="53">
        <v>0</v>
      </c>
      <c r="D18" s="53">
        <v>0</v>
      </c>
      <c r="E18" s="53">
        <v>0</v>
      </c>
      <c r="F18" s="53">
        <v>0</v>
      </c>
      <c r="G18" s="53">
        <v>21067</v>
      </c>
      <c r="H18" s="54">
        <f t="shared" si="0"/>
        <v>21067</v>
      </c>
    </row>
    <row r="19" spans="1:8" ht="15" customHeight="1">
      <c r="A19" s="46" t="s">
        <v>76</v>
      </c>
      <c r="B19" s="47" t="s">
        <v>107</v>
      </c>
      <c r="C19" s="55">
        <v>0</v>
      </c>
      <c r="D19" s="55">
        <v>0</v>
      </c>
      <c r="E19" s="55">
        <v>0</v>
      </c>
      <c r="F19" s="55">
        <v>0</v>
      </c>
      <c r="G19" s="55">
        <v>514500</v>
      </c>
      <c r="H19" s="56">
        <f t="shared" si="0"/>
        <v>514500</v>
      </c>
    </row>
    <row r="20" spans="1:8" ht="19.5" customHeight="1">
      <c r="A20" s="62" t="s">
        <v>15</v>
      </c>
      <c r="B20" s="63"/>
      <c r="C20" s="50">
        <f aca="true" t="shared" si="1" ref="C20:H20">SUM(C11:C19)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88049518</v>
      </c>
      <c r="H20" s="50">
        <f t="shared" si="1"/>
        <v>88049518</v>
      </c>
    </row>
    <row r="21" ht="12.75">
      <c r="A21" s="13" t="s">
        <v>115</v>
      </c>
    </row>
    <row r="22" spans="2:8" ht="12.75">
      <c r="B22" s="10"/>
      <c r="C22" s="10"/>
      <c r="D22" s="10"/>
      <c r="E22" s="10"/>
      <c r="F22" s="10"/>
      <c r="G22" s="10"/>
      <c r="H22" s="10"/>
    </row>
    <row r="23" spans="1:8" ht="12.75">
      <c r="A23" s="28" t="s">
        <v>16</v>
      </c>
      <c r="B23" s="10"/>
      <c r="C23" s="10"/>
      <c r="D23" s="10"/>
      <c r="E23" s="10"/>
      <c r="F23" s="10"/>
      <c r="G23" s="10"/>
      <c r="H23" s="10"/>
    </row>
    <row r="24" spans="1:8" ht="12.75">
      <c r="A24" s="30" t="s">
        <v>27</v>
      </c>
      <c r="B24" s="10"/>
      <c r="C24" s="10"/>
      <c r="D24" s="10"/>
      <c r="E24" s="10"/>
      <c r="F24" s="10"/>
      <c r="G24" s="10"/>
      <c r="H24" s="10"/>
    </row>
    <row r="25" spans="1:8" ht="12.75">
      <c r="A25" s="30" t="s">
        <v>28</v>
      </c>
      <c r="B25" s="10"/>
      <c r="C25" s="10"/>
      <c r="D25" s="10"/>
      <c r="E25" s="10"/>
      <c r="F25" s="10"/>
      <c r="G25" s="10"/>
      <c r="H25" s="10"/>
    </row>
    <row r="26" spans="1:8" ht="12.75">
      <c r="A26" s="30" t="s">
        <v>29</v>
      </c>
      <c r="B26" s="10"/>
      <c r="C26" s="10"/>
      <c r="D26" s="10"/>
      <c r="E26" s="10"/>
      <c r="F26" s="10"/>
      <c r="G26" s="10"/>
      <c r="H26" s="10"/>
    </row>
    <row r="27" ht="12.75">
      <c r="A27" s="30" t="s">
        <v>30</v>
      </c>
    </row>
    <row r="28" ht="12.75">
      <c r="A28" s="30" t="s">
        <v>31</v>
      </c>
    </row>
    <row r="29" ht="12.75">
      <c r="A29" s="28"/>
    </row>
    <row r="30" s="31" customFormat="1" ht="12.75"/>
    <row r="31" s="31" customFormat="1" ht="12.75">
      <c r="A31" s="33"/>
    </row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</sheetData>
  <sheetProtection/>
  <mergeCells count="5">
    <mergeCell ref="H9:H10"/>
    <mergeCell ref="A20:B20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60" t="s">
        <v>5</v>
      </c>
      <c r="B9" s="65" t="s">
        <v>6</v>
      </c>
      <c r="C9" s="67" t="s">
        <v>18</v>
      </c>
      <c r="D9" s="68"/>
      <c r="E9" s="68"/>
      <c r="F9" s="68"/>
      <c r="G9" s="68"/>
      <c r="H9" s="65" t="s">
        <v>8</v>
      </c>
    </row>
    <row r="10" spans="1:8" ht="12.75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61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62" t="s">
        <v>15</v>
      </c>
      <c r="B15" s="63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2019-01-02T21:14:55Z</dcterms:modified>
  <cp:category/>
  <cp:version/>
  <cp:contentType/>
  <cp:contentStatus/>
</cp:coreProperties>
</file>