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755" activeTab="0"/>
  </bookViews>
  <sheets>
    <sheet name="PIM FTE" sheetId="1" r:id="rId1"/>
    <sheet name="PTO RO" sheetId="2" r:id="rId2"/>
    <sheet name="PTO RDR" sheetId="3" r:id="rId3"/>
    <sheet name="PTO ROOC" sheetId="4" r:id="rId4"/>
    <sheet name="PTO DONA" sheetId="5" r:id="rId5"/>
    <sheet name="PTO RD" sheetId="6" r:id="rId6"/>
  </sheets>
  <definedNames/>
  <calcPr fullCalcOnLoad="1"/>
</workbook>
</file>

<file path=xl/sharedStrings.xml><?xml version="1.0" encoding="utf-8"?>
<sst xmlns="http://schemas.openxmlformats.org/spreadsheetml/2006/main" count="442" uniqueCount="116">
  <si>
    <t>PLIEGO 011 MINISTERIO DE SALUD</t>
  </si>
  <si>
    <t>NUEVOS SOLES</t>
  </si>
  <si>
    <t>COD. EJECUTORA</t>
  </si>
  <si>
    <t>UNIDAD EJECUTORA</t>
  </si>
  <si>
    <t>FUENTE DE FINANCIAMIENTO</t>
  </si>
  <si>
    <t>001</t>
  </si>
  <si>
    <t>ADMINISTRACION CENTRAL - MINSA</t>
  </si>
  <si>
    <t>TOTAL</t>
  </si>
  <si>
    <t>Nota: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</si>
  <si>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</si>
  <si>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</si>
  <si>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</si>
  <si>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</si>
  <si>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</si>
  <si>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</si>
  <si>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</si>
  <si>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</si>
  <si>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</si>
  <si>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</si>
  <si>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5 Recursos Determinados</t>
  </si>
  <si>
    <t>RO</t>
  </si>
  <si>
    <t>RDR</t>
  </si>
  <si>
    <t>ROOCE</t>
  </si>
  <si>
    <t>DYT</t>
  </si>
  <si>
    <t>RD</t>
  </si>
  <si>
    <t>UNIDADES EJECUTORAS</t>
  </si>
  <si>
    <t>EN SOLES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</si>
  <si>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</si>
  <si>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</si>
  <si>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</si>
  <si>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</si>
  <si>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</si>
  <si>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</si>
  <si>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</si>
  <si>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</si>
  <si>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</si>
  <si>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</si>
  <si>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</si>
  <si>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</si>
  <si>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</si>
  <si>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</si>
  <si>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</si>
  <si>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</si>
  <si>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</si>
  <si>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</si>
  <si>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</si>
  <si>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</si>
  <si>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</si>
  <si>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</si>
  <si>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</si>
  <si>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</si>
  <si>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</si>
  <si>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</si>
  <si>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</si>
  <si>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</si>
  <si>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</si>
  <si>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</si>
  <si>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</si>
  <si>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</si>
  <si>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</si>
  <si>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</si>
  <si>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</si>
  <si>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</si>
  <si>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</si>
  <si>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</si>
  <si>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</si>
  <si>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</si>
  <si>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</si>
  <si>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</si>
  <si>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</si>
  <si>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</si>
  <si>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</si>
  <si>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</si>
  <si>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</si>
  <si>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</si>
  <si>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</si>
  <si>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</si>
  <si>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</si>
  <si>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</si>
  <si>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</si>
  <si>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</si>
  <si>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</si>
  <si>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</si>
  <si>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</si>
  <si>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</si>
  <si>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</si>
  <si>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</si>
  <si>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</si>
  <si>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</si>
  <si>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PLIEGO</t>
  </si>
  <si>
    <t>011 MINISTERIO DE SALUD</t>
  </si>
  <si>
    <t>011 MINSA</t>
  </si>
  <si>
    <t>5.2.1</t>
  </si>
  <si>
    <t>5.2.2</t>
  </si>
  <si>
    <t>5.2.3</t>
  </si>
  <si>
    <t>5.2.4</t>
  </si>
  <si>
    <t>5.2.5</t>
  </si>
  <si>
    <t>6.2.6</t>
  </si>
  <si>
    <t>FUENTE DE FINANCIAMIENTO RECURSOS DETERMINADOS SEGÚN GRUPO GENERICO DE GASTO</t>
  </si>
  <si>
    <t>5-2.1</t>
  </si>
  <si>
    <t>5-2.2</t>
  </si>
  <si>
    <t>5-2.3</t>
  </si>
  <si>
    <t>5-2.4</t>
  </si>
  <si>
    <t>5-2.5</t>
  </si>
  <si>
    <t>6-2.4</t>
  </si>
  <si>
    <t>6-2.6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</si>
  <si>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</si>
  <si>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</si>
  <si>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</si>
  <si>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</si>
  <si>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</si>
  <si>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</si>
  <si>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</si>
  <si>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PRESUPUESTO INSTITUCIONAL MODIFICADO AÑO FISCAL 2019 - MES DE FEBRERO</t>
  </si>
  <si>
    <t>TOTAL
GENERAL</t>
  </si>
  <si>
    <t>Fuente: SIAF, Consulta Amigable y Base de Datos al 28 de Febrero del 2019</t>
  </si>
</sst>
</file>

<file path=xl/styles.xml><?xml version="1.0" encoding="utf-8"?>
<styleSheet xmlns="http://schemas.openxmlformats.org/spreadsheetml/2006/main">
  <numFmts count="5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000"/>
    <numFmt numFmtId="195" formatCode="0.0000"/>
    <numFmt numFmtId="196" formatCode="0.000"/>
    <numFmt numFmtId="197" formatCode="0.0"/>
    <numFmt numFmtId="198" formatCode="0.000000"/>
    <numFmt numFmtId="199" formatCode="_ * #,##0.0_ ;_ * \-#,##0.0_ ;_ * &quot;-&quot;_ ;_ @_ "/>
    <numFmt numFmtId="200" formatCode="_ * #,##0.00_ ;_ * \-#,##0.00_ ;_ * &quot;-&quot;_ ;_ @_ 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-* #,##0_-;\-* #,##0_-;_-* &quot;-&quot;??_-;_-@_-"/>
    <numFmt numFmtId="207" formatCode="#,##0.00_ ;\-#,##0.00\ 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.45"/>
      <color indexed="8"/>
      <name val="Calibri"/>
      <family val="0"/>
    </font>
    <font>
      <b/>
      <sz val="3"/>
      <color indexed="9"/>
      <name val="Calibri"/>
      <family val="0"/>
    </font>
    <font>
      <b/>
      <sz val="7"/>
      <color indexed="9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193" fontId="0" fillId="0" borderId="0" applyNumberFormat="0" applyFill="0" applyBorder="0" applyAlignment="0" applyProtection="0"/>
    <xf numFmtId="191" fontId="0" fillId="0" borderId="0" applyNumberFormat="0" applyFill="0" applyBorder="0" applyAlignment="0" applyProtection="0"/>
    <xf numFmtId="192" fontId="0" fillId="0" borderId="0" applyNumberFormat="0" applyFill="0" applyBorder="0" applyAlignment="0" applyProtection="0"/>
    <xf numFmtId="190" fontId="0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169" fontId="8" fillId="0" borderId="10" xfId="0" applyNumberFormat="1" applyFont="1" applyFill="1" applyBorder="1" applyAlignment="1" applyProtection="1">
      <alignment vertical="center"/>
      <protection/>
    </xf>
    <xf numFmtId="197" fontId="0" fillId="0" borderId="0" xfId="55" applyNumberFormat="1" applyFill="1" applyBorder="1" applyAlignment="1" applyProtection="1">
      <alignment vertical="center"/>
      <protection/>
    </xf>
    <xf numFmtId="0" fontId="54" fillId="0" borderId="0" xfId="0" applyFont="1" applyAlignment="1">
      <alignment/>
    </xf>
    <xf numFmtId="0" fontId="55" fillId="0" borderId="0" xfId="0" applyNumberFormat="1" applyFont="1" applyFill="1" applyBorder="1" applyAlignment="1" applyProtection="1" quotePrefix="1">
      <alignment horizontal="left"/>
      <protection/>
    </xf>
    <xf numFmtId="0" fontId="55" fillId="34" borderId="0" xfId="0" applyNumberFormat="1" applyFont="1" applyFill="1" applyBorder="1" applyAlignment="1" applyProtection="1" quotePrefix="1">
      <alignment horizontal="center" vertical="center"/>
      <protection/>
    </xf>
    <xf numFmtId="171" fontId="55" fillId="34" borderId="0" xfId="0" applyNumberFormat="1" applyFont="1" applyFill="1" applyBorder="1" applyAlignment="1" applyProtection="1">
      <alignment vertical="center"/>
      <protection/>
    </xf>
    <xf numFmtId="200" fontId="55" fillId="34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 applyProtection="1" quotePrefix="1">
      <alignment horizontal="left" vertical="center"/>
      <protection/>
    </xf>
    <xf numFmtId="0" fontId="54" fillId="0" borderId="0" xfId="0" applyFont="1" applyAlignment="1">
      <alignment vertical="center"/>
    </xf>
    <xf numFmtId="1" fontId="54" fillId="0" borderId="0" xfId="0" applyNumberFormat="1" applyFont="1" applyAlignment="1">
      <alignment vertical="center"/>
    </xf>
    <xf numFmtId="0" fontId="55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Alignment="1">
      <alignment horizontal="right" vertical="center"/>
    </xf>
    <xf numFmtId="0" fontId="55" fillId="0" borderId="0" xfId="0" applyNumberFormat="1" applyFont="1" applyFill="1" applyBorder="1" applyAlignment="1" applyProtection="1">
      <alignment horizontal="left" vertical="center"/>
      <protection/>
    </xf>
    <xf numFmtId="197" fontId="54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97" fontId="0" fillId="0" borderId="0" xfId="0" applyNumberFormat="1" applyFont="1" applyAlignment="1">
      <alignment vertical="center"/>
    </xf>
    <xf numFmtId="0" fontId="8" fillId="0" borderId="11" xfId="0" applyNumberFormat="1" applyFont="1" applyFill="1" applyBorder="1" applyAlignment="1" applyProtection="1" quotePrefix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 quotePrefix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 quotePrefix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41" fontId="8" fillId="0" borderId="10" xfId="0" applyNumberFormat="1" applyFont="1" applyFill="1" applyBorder="1" applyAlignment="1" applyProtection="1">
      <alignment vertical="center"/>
      <protection/>
    </xf>
    <xf numFmtId="41" fontId="7" fillId="0" borderId="10" xfId="0" applyNumberFormat="1" applyFont="1" applyFill="1" applyBorder="1" applyAlignment="1" applyProtection="1">
      <alignment vertical="center"/>
      <protection/>
    </xf>
    <xf numFmtId="41" fontId="8" fillId="0" borderId="11" xfId="0" applyNumberFormat="1" applyFont="1" applyFill="1" applyBorder="1" applyAlignment="1" applyProtection="1">
      <alignment vertical="center"/>
      <protection/>
    </xf>
    <xf numFmtId="41" fontId="7" fillId="0" borderId="11" xfId="0" applyNumberFormat="1" applyFont="1" applyFill="1" applyBorder="1" applyAlignment="1" applyProtection="1">
      <alignment vertical="center"/>
      <protection/>
    </xf>
    <xf numFmtId="41" fontId="8" fillId="0" borderId="12" xfId="0" applyNumberFormat="1" applyFont="1" applyFill="1" applyBorder="1" applyAlignment="1" applyProtection="1">
      <alignment vertical="center"/>
      <protection/>
    </xf>
    <xf numFmtId="41" fontId="7" fillId="0" borderId="12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41" fontId="7" fillId="0" borderId="13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 quotePrefix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vertical="center"/>
      <protection/>
    </xf>
    <xf numFmtId="41" fontId="8" fillId="0" borderId="14" xfId="0" applyNumberFormat="1" applyFont="1" applyFill="1" applyBorder="1" applyAlignment="1" applyProtection="1">
      <alignment vertical="center"/>
      <protection/>
    </xf>
    <xf numFmtId="206" fontId="8" fillId="0" borderId="10" xfId="0" applyNumberFormat="1" applyFont="1" applyFill="1" applyBorder="1" applyAlignment="1" applyProtection="1">
      <alignment vertical="center"/>
      <protection/>
    </xf>
    <xf numFmtId="41" fontId="7" fillId="35" borderId="1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4" fontId="54" fillId="0" borderId="0" xfId="49" applyNumberFormat="1" applyFont="1" applyAlignment="1">
      <alignment vertical="center"/>
    </xf>
    <xf numFmtId="4" fontId="54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43" fontId="55" fillId="34" borderId="0" xfId="0" applyNumberFormat="1" applyFont="1" applyFill="1" applyBorder="1" applyAlignment="1" applyProtection="1">
      <alignment vertical="center"/>
      <protection/>
    </xf>
    <xf numFmtId="3" fontId="7" fillId="35" borderId="10" xfId="0" applyNumberFormat="1" applyFont="1" applyFill="1" applyBorder="1" applyAlignment="1" applyProtection="1">
      <alignment vertical="center"/>
      <protection/>
    </xf>
    <xf numFmtId="0" fontId="7" fillId="35" borderId="15" xfId="0" applyNumberFormat="1" applyFont="1" applyFill="1" applyBorder="1" applyAlignment="1" applyProtection="1">
      <alignment horizontal="center" vertical="center" wrapText="1"/>
      <protection/>
    </xf>
    <xf numFmtId="0" fontId="7" fillId="35" borderId="16" xfId="0" applyNumberFormat="1" applyFont="1" applyFill="1" applyBorder="1" applyAlignment="1" applyProtection="1">
      <alignment horizontal="center" vertical="center"/>
      <protection/>
    </xf>
    <xf numFmtId="0" fontId="7" fillId="35" borderId="17" xfId="0" applyNumberFormat="1" applyFont="1" applyFill="1" applyBorder="1" applyAlignment="1" applyProtection="1">
      <alignment horizontal="center" vertical="center"/>
      <protection/>
    </xf>
    <xf numFmtId="0" fontId="7" fillId="35" borderId="18" xfId="0" applyNumberFormat="1" applyFont="1" applyFill="1" applyBorder="1" applyAlignment="1" applyProtection="1">
      <alignment horizontal="center" vertical="center"/>
      <protection/>
    </xf>
    <xf numFmtId="0" fontId="7" fillId="35" borderId="16" xfId="0" applyNumberFormat="1" applyFont="1" applyFill="1" applyBorder="1" applyAlignment="1" applyProtection="1">
      <alignment horizontal="center" vertical="center" wrapText="1"/>
      <protection/>
    </xf>
    <xf numFmtId="0" fontId="7" fillId="35" borderId="15" xfId="0" applyNumberFormat="1" applyFont="1" applyFill="1" applyBorder="1" applyAlignment="1" applyProtection="1">
      <alignment horizontal="center" vertical="center"/>
      <protection/>
    </xf>
    <xf numFmtId="0" fontId="7" fillId="35" borderId="19" xfId="0" applyNumberFormat="1" applyFont="1" applyFill="1" applyBorder="1" applyAlignment="1" applyProtection="1">
      <alignment horizontal="center" vertical="center"/>
      <protection/>
    </xf>
    <xf numFmtId="0" fontId="7" fillId="35" borderId="17" xfId="0" applyNumberFormat="1" applyFont="1" applyFill="1" applyBorder="1" applyAlignment="1" applyProtection="1">
      <alignment horizontal="center"/>
      <protection/>
    </xf>
    <xf numFmtId="0" fontId="7" fillId="35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GRAFICO: PLIEGO 011: MINSA, PIM POR FUENTE DE FINANCIAMIENTO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86"/>
          <c:w val="0.925"/>
          <c:h val="0.7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'PIM FTE'!$B$58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FTE'!$C$57:$G$57</c:f>
              <c:strCache/>
            </c:strRef>
          </c:cat>
          <c:val>
            <c:numRef>
              <c:f>'PIM FTE'!$C$58:$G$58</c:f>
              <c:numCache/>
            </c:numRef>
          </c:val>
          <c:shape val="box"/>
        </c:ser>
        <c:shape val="box"/>
        <c:axId val="41441712"/>
        <c:axId val="37431089"/>
      </c:bar3DChart>
      <c:catAx>
        <c:axId val="414417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431089"/>
        <c:crosses val="autoZero"/>
        <c:auto val="1"/>
        <c:lblOffset val="100"/>
        <c:tickLblSkip val="1"/>
        <c:noMultiLvlLbl val="0"/>
      </c:catAx>
      <c:valAx>
        <c:axId val="374310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4417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45475"/>
          <c:w val="0.048"/>
          <c:h val="0.2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8575"/>
          <c:w val="0.9395"/>
          <c:h val="0.7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RO'!$B$59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B7DEE8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RO'!$C$58:$I$58</c:f>
              <c:strCache/>
            </c:strRef>
          </c:cat>
          <c:val>
            <c:numRef>
              <c:f>'PTO RO'!$C$59:$I$59</c:f>
              <c:numCache/>
            </c:numRef>
          </c:val>
          <c:shape val="box"/>
        </c:ser>
        <c:shape val="box"/>
        <c:axId val="1335482"/>
        <c:axId val="12019339"/>
      </c:bar3DChart>
      <c:catAx>
        <c:axId val="1335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5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019339"/>
        <c:crosses val="autoZero"/>
        <c:auto val="1"/>
        <c:lblOffset val="100"/>
        <c:tickLblSkip val="1"/>
        <c:noMultiLvlLbl val="0"/>
      </c:catAx>
      <c:valAx>
        <c:axId val="120193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54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975"/>
          <c:y val="0.405"/>
          <c:w val="0.036"/>
          <c:h val="0.3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RDR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77"/>
          <c:w val="0.9345"/>
          <c:h val="0.754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'PTO RDR'!$B$60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RDR'!$C$59:$H$59</c:f>
              <c:strCache/>
            </c:strRef>
          </c:cat>
          <c:val>
            <c:numRef>
              <c:f>'PTO RDR'!$C$60:$H$60</c:f>
              <c:numCache/>
            </c:numRef>
          </c:val>
          <c:shape val="box"/>
        </c:ser>
        <c:shape val="box"/>
        <c:axId val="41065188"/>
        <c:axId val="34042373"/>
      </c:bar3DChart>
      <c:catAx>
        <c:axId val="41065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042373"/>
        <c:crosses val="autoZero"/>
        <c:auto val="1"/>
        <c:lblOffset val="100"/>
        <c:tickLblSkip val="1"/>
        <c:noMultiLvlLbl val="0"/>
      </c:catAx>
      <c:valAx>
        <c:axId val="340423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651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65"/>
          <c:y val="0.43275"/>
          <c:w val="0.039"/>
          <c:h val="0.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DYT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865"/>
          <c:w val="0.9275"/>
          <c:h val="0.741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'PTO DONA'!$B$57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DONA'!$C$56:$H$56</c:f>
              <c:strCache/>
            </c:strRef>
          </c:cat>
          <c:val>
            <c:numRef>
              <c:f>'PTO DONA'!$C$57:$H$57</c:f>
              <c:numCache/>
            </c:numRef>
          </c:val>
          <c:shape val="box"/>
        </c:ser>
        <c:shape val="box"/>
        <c:axId val="37945902"/>
        <c:axId val="5968799"/>
      </c:bar3DChart>
      <c:catAx>
        <c:axId val="37945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4"/>
              <c:y val="0.05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68799"/>
        <c:crosses val="autoZero"/>
        <c:auto val="1"/>
        <c:lblOffset val="100"/>
        <c:tickLblSkip val="1"/>
        <c:noMultiLvlLbl val="0"/>
      </c:catAx>
      <c:valAx>
        <c:axId val="59687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459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175"/>
          <c:y val="0.428"/>
          <c:w val="0.04325"/>
          <c:h val="0.2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52</xdr:row>
      <xdr:rowOff>133350</xdr:rowOff>
    </xdr:from>
    <xdr:to>
      <xdr:col>8</xdr:col>
      <xdr:colOff>57150</xdr:colOff>
      <xdr:row>78</xdr:row>
      <xdr:rowOff>114300</xdr:rowOff>
    </xdr:to>
    <xdr:graphicFrame>
      <xdr:nvGraphicFramePr>
        <xdr:cNvPr id="1" name="12 Gráfico"/>
        <xdr:cNvGraphicFramePr/>
      </xdr:nvGraphicFramePr>
      <xdr:xfrm>
        <a:off x="38100" y="9705975"/>
        <a:ext cx="104108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104775</xdr:rowOff>
    </xdr:from>
    <xdr:to>
      <xdr:col>1</xdr:col>
      <xdr:colOff>2505075</xdr:colOff>
      <xdr:row>3</xdr:row>
      <xdr:rowOff>95250</xdr:rowOff>
    </xdr:to>
    <xdr:grpSp>
      <xdr:nvGrpSpPr>
        <xdr:cNvPr id="2" name="Grupo 2"/>
        <xdr:cNvGrpSpPr>
          <a:grpSpLocks/>
        </xdr:cNvGrpSpPr>
      </xdr:nvGrpSpPr>
      <xdr:grpSpPr>
        <a:xfrm>
          <a:off x="9525" y="104775"/>
          <a:ext cx="3257550" cy="476250"/>
          <a:chOff x="9525" y="104775"/>
          <a:chExt cx="3258283" cy="480881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9525" y="104775"/>
            <a:ext cx="1704897" cy="48088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1"/>
          <xdr:cNvSpPr txBox="1">
            <a:spLocks noChangeArrowheads="1"/>
          </xdr:cNvSpPr>
        </xdr:nvSpPr>
        <xdr:spPr>
          <a:xfrm>
            <a:off x="1628892" y="143245"/>
            <a:ext cx="1638916" cy="413558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54</xdr:row>
      <xdr:rowOff>152400</xdr:rowOff>
    </xdr:from>
    <xdr:to>
      <xdr:col>9</xdr:col>
      <xdr:colOff>771525</xdr:colOff>
      <xdr:row>80</xdr:row>
      <xdr:rowOff>142875</xdr:rowOff>
    </xdr:to>
    <xdr:graphicFrame>
      <xdr:nvGraphicFramePr>
        <xdr:cNvPr id="1" name="1 Gráfico"/>
        <xdr:cNvGraphicFramePr/>
      </xdr:nvGraphicFramePr>
      <xdr:xfrm>
        <a:off x="38100" y="10048875"/>
        <a:ext cx="114395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104775</xdr:rowOff>
    </xdr:from>
    <xdr:to>
      <xdr:col>1</xdr:col>
      <xdr:colOff>2505075</xdr:colOff>
      <xdr:row>3</xdr:row>
      <xdr:rowOff>95250</xdr:rowOff>
    </xdr:to>
    <xdr:grpSp>
      <xdr:nvGrpSpPr>
        <xdr:cNvPr id="2" name="Grupo 11"/>
        <xdr:cNvGrpSpPr>
          <a:grpSpLocks/>
        </xdr:cNvGrpSpPr>
      </xdr:nvGrpSpPr>
      <xdr:grpSpPr>
        <a:xfrm>
          <a:off x="9525" y="104775"/>
          <a:ext cx="3257550" cy="476250"/>
          <a:chOff x="9525" y="104775"/>
          <a:chExt cx="3258283" cy="480881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9525" y="104775"/>
            <a:ext cx="1704897" cy="48088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13"/>
          <xdr:cNvSpPr txBox="1">
            <a:spLocks noChangeArrowheads="1"/>
          </xdr:cNvSpPr>
        </xdr:nvSpPr>
        <xdr:spPr>
          <a:xfrm>
            <a:off x="1628892" y="143245"/>
            <a:ext cx="1638916" cy="413558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54</xdr:row>
      <xdr:rowOff>114300</xdr:rowOff>
    </xdr:from>
    <xdr:to>
      <xdr:col>8</xdr:col>
      <xdr:colOff>704850</xdr:colOff>
      <xdr:row>81</xdr:row>
      <xdr:rowOff>142875</xdr:rowOff>
    </xdr:to>
    <xdr:graphicFrame>
      <xdr:nvGraphicFramePr>
        <xdr:cNvPr id="1" name="5 Gráfico"/>
        <xdr:cNvGraphicFramePr/>
      </xdr:nvGraphicFramePr>
      <xdr:xfrm>
        <a:off x="66675" y="10010775"/>
        <a:ext cx="106203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104775</xdr:rowOff>
    </xdr:from>
    <xdr:to>
      <xdr:col>1</xdr:col>
      <xdr:colOff>2505075</xdr:colOff>
      <xdr:row>3</xdr:row>
      <xdr:rowOff>95250</xdr:rowOff>
    </xdr:to>
    <xdr:grpSp>
      <xdr:nvGrpSpPr>
        <xdr:cNvPr id="2" name="Grupo 8"/>
        <xdr:cNvGrpSpPr>
          <a:grpSpLocks/>
        </xdr:cNvGrpSpPr>
      </xdr:nvGrpSpPr>
      <xdr:grpSpPr>
        <a:xfrm>
          <a:off x="9525" y="104775"/>
          <a:ext cx="3257550" cy="476250"/>
          <a:chOff x="9525" y="104775"/>
          <a:chExt cx="3258283" cy="480881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9525" y="104775"/>
            <a:ext cx="1704897" cy="48088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10"/>
          <xdr:cNvSpPr txBox="1">
            <a:spLocks noChangeArrowheads="1"/>
          </xdr:cNvSpPr>
        </xdr:nvSpPr>
        <xdr:spPr>
          <a:xfrm>
            <a:off x="1628892" y="143245"/>
            <a:ext cx="1638916" cy="413558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104775</xdr:rowOff>
    </xdr:from>
    <xdr:to>
      <xdr:col>1</xdr:col>
      <xdr:colOff>2505075</xdr:colOff>
      <xdr:row>3</xdr:row>
      <xdr:rowOff>95250</xdr:rowOff>
    </xdr:to>
    <xdr:grpSp>
      <xdr:nvGrpSpPr>
        <xdr:cNvPr id="1" name="Grupo 7"/>
        <xdr:cNvGrpSpPr>
          <a:grpSpLocks/>
        </xdr:cNvGrpSpPr>
      </xdr:nvGrpSpPr>
      <xdr:grpSpPr>
        <a:xfrm>
          <a:off x="9525" y="104775"/>
          <a:ext cx="3257550" cy="476250"/>
          <a:chOff x="9525" y="104775"/>
          <a:chExt cx="3258283" cy="480881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9525" y="104775"/>
            <a:ext cx="1704897" cy="48088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9"/>
          <xdr:cNvSpPr txBox="1">
            <a:spLocks noChangeArrowheads="1"/>
          </xdr:cNvSpPr>
        </xdr:nvSpPr>
        <xdr:spPr>
          <a:xfrm>
            <a:off x="1628892" y="143245"/>
            <a:ext cx="1638916" cy="413558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19050</xdr:rowOff>
    </xdr:from>
    <xdr:to>
      <xdr:col>8</xdr:col>
      <xdr:colOff>676275</xdr:colOff>
      <xdr:row>79</xdr:row>
      <xdr:rowOff>152400</xdr:rowOff>
    </xdr:to>
    <xdr:graphicFrame>
      <xdr:nvGraphicFramePr>
        <xdr:cNvPr id="1" name="2 Gráfico"/>
        <xdr:cNvGraphicFramePr/>
      </xdr:nvGraphicFramePr>
      <xdr:xfrm>
        <a:off x="47625" y="9886950"/>
        <a:ext cx="9563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104775</xdr:rowOff>
    </xdr:from>
    <xdr:to>
      <xdr:col>1</xdr:col>
      <xdr:colOff>2505075</xdr:colOff>
      <xdr:row>3</xdr:row>
      <xdr:rowOff>95250</xdr:rowOff>
    </xdr:to>
    <xdr:grpSp>
      <xdr:nvGrpSpPr>
        <xdr:cNvPr id="2" name="Grupo 12"/>
        <xdr:cNvGrpSpPr>
          <a:grpSpLocks/>
        </xdr:cNvGrpSpPr>
      </xdr:nvGrpSpPr>
      <xdr:grpSpPr>
        <a:xfrm>
          <a:off x="9525" y="104775"/>
          <a:ext cx="3257550" cy="476250"/>
          <a:chOff x="9525" y="104775"/>
          <a:chExt cx="3258283" cy="480881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9525" y="104775"/>
            <a:ext cx="1704897" cy="48088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14"/>
          <xdr:cNvSpPr txBox="1">
            <a:spLocks noChangeArrowheads="1"/>
          </xdr:cNvSpPr>
        </xdr:nvSpPr>
        <xdr:spPr>
          <a:xfrm>
            <a:off x="1628892" y="143245"/>
            <a:ext cx="1638916" cy="413558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104775</xdr:rowOff>
    </xdr:from>
    <xdr:to>
      <xdr:col>1</xdr:col>
      <xdr:colOff>2505075</xdr:colOff>
      <xdr:row>3</xdr:row>
      <xdr:rowOff>95250</xdr:rowOff>
    </xdr:to>
    <xdr:grpSp>
      <xdr:nvGrpSpPr>
        <xdr:cNvPr id="1" name="Grupo 7"/>
        <xdr:cNvGrpSpPr>
          <a:grpSpLocks/>
        </xdr:cNvGrpSpPr>
      </xdr:nvGrpSpPr>
      <xdr:grpSpPr>
        <a:xfrm>
          <a:off x="9525" y="104775"/>
          <a:ext cx="3257550" cy="476250"/>
          <a:chOff x="9525" y="104775"/>
          <a:chExt cx="3258283" cy="480881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9525" y="104775"/>
            <a:ext cx="1704897" cy="48088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9"/>
          <xdr:cNvSpPr txBox="1">
            <a:spLocks noChangeArrowheads="1"/>
          </xdr:cNvSpPr>
        </xdr:nvSpPr>
        <xdr:spPr>
          <a:xfrm>
            <a:off x="1628892" y="143245"/>
            <a:ext cx="1638916" cy="413558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tabSelected="1" zoomScale="130" zoomScaleNormal="130" zoomScalePageLayoutView="0" workbookViewId="0" topLeftCell="A1">
      <selection activeCell="A45" sqref="A45"/>
    </sheetView>
  </sheetViews>
  <sheetFormatPr defaultColWidth="11.421875" defaultRowHeight="12.75"/>
  <cols>
    <col min="1" max="1" width="11.421875" style="20" customWidth="1"/>
    <col min="2" max="2" width="68.28125" style="20" customWidth="1"/>
    <col min="3" max="3" width="14.421875" style="20" bestFit="1" customWidth="1"/>
    <col min="4" max="4" width="12.140625" style="20" bestFit="1" customWidth="1"/>
    <col min="5" max="6" width="12.140625" style="20" customWidth="1"/>
    <col min="7" max="7" width="11.8515625" style="20" bestFit="1" customWidth="1"/>
    <col min="8" max="8" width="13.421875" style="20" bestFit="1" customWidth="1"/>
    <col min="9" max="16384" width="11.421875" style="20" customWidth="1"/>
  </cols>
  <sheetData>
    <row r="1" spans="1:13" ht="12.75">
      <c r="A1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2.75">
      <c r="A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2.75">
      <c r="A3"/>
      <c r="B3" s="8"/>
      <c r="C3" s="19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2.75">
      <c r="A4"/>
      <c r="B4" s="8"/>
      <c r="C4" s="19"/>
      <c r="D4" s="8"/>
      <c r="E4" s="8"/>
      <c r="F4" s="8"/>
      <c r="G4" s="8"/>
      <c r="H4" s="8"/>
      <c r="I4" s="8"/>
      <c r="J4" s="8"/>
      <c r="K4" s="8"/>
      <c r="L4" s="8"/>
      <c r="M4" s="8"/>
    </row>
    <row r="5" spans="2:13" ht="4.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5.75">
      <c r="A6" s="21" t="s">
        <v>113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5.75">
      <c r="A7" s="21" t="s">
        <v>18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2.75">
      <c r="A8" s="22" t="s">
        <v>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3.5">
      <c r="A9" s="22"/>
      <c r="B9" s="8"/>
      <c r="C9" s="8"/>
      <c r="D9" s="8"/>
      <c r="E9" s="8"/>
      <c r="F9" s="8"/>
      <c r="G9" s="8"/>
      <c r="H9" s="23" t="s">
        <v>26</v>
      </c>
      <c r="I9" s="8"/>
      <c r="J9" s="8"/>
      <c r="K9" s="8"/>
      <c r="L9" s="8"/>
      <c r="M9" s="8"/>
    </row>
    <row r="10" spans="1:13" ht="19.5" customHeight="1">
      <c r="A10" s="64" t="s">
        <v>2</v>
      </c>
      <c r="B10" s="69" t="s">
        <v>25</v>
      </c>
      <c r="C10" s="66" t="s">
        <v>4</v>
      </c>
      <c r="D10" s="70"/>
      <c r="E10" s="70"/>
      <c r="F10" s="70"/>
      <c r="G10" s="67"/>
      <c r="H10" s="64" t="s">
        <v>114</v>
      </c>
      <c r="I10" s="19"/>
      <c r="J10" s="19"/>
      <c r="K10" s="19"/>
      <c r="L10" s="19"/>
      <c r="M10" s="19"/>
    </row>
    <row r="11" spans="1:13" ht="19.5" customHeight="1">
      <c r="A11" s="68"/>
      <c r="B11" s="65"/>
      <c r="C11" s="11">
        <v>1</v>
      </c>
      <c r="D11" s="11">
        <v>2</v>
      </c>
      <c r="E11" s="11">
        <v>3</v>
      </c>
      <c r="F11" s="11">
        <v>4</v>
      </c>
      <c r="G11" s="11">
        <v>5</v>
      </c>
      <c r="H11" s="65"/>
      <c r="I11" s="19"/>
      <c r="J11" s="19"/>
      <c r="K11" s="19"/>
      <c r="L11" s="19"/>
      <c r="M11" s="19"/>
    </row>
    <row r="12" spans="1:13" ht="15" customHeight="1">
      <c r="A12" s="55" t="s">
        <v>5</v>
      </c>
      <c r="B12" s="37" t="s">
        <v>6</v>
      </c>
      <c r="C12" s="44">
        <v>2687427944</v>
      </c>
      <c r="D12" s="44">
        <v>88789253</v>
      </c>
      <c r="E12" s="44">
        <v>0</v>
      </c>
      <c r="F12" s="44">
        <v>5359415</v>
      </c>
      <c r="G12" s="44">
        <v>0</v>
      </c>
      <c r="H12" s="45">
        <f>SUM(C12:G12)</f>
        <v>2781576612</v>
      </c>
      <c r="I12" s="13"/>
      <c r="J12" s="9"/>
      <c r="K12" s="9"/>
      <c r="L12" s="8"/>
      <c r="M12" s="9"/>
    </row>
    <row r="13" spans="1:13" ht="15" customHeight="1">
      <c r="A13" s="56" t="s">
        <v>27</v>
      </c>
      <c r="B13" s="39" t="s">
        <v>58</v>
      </c>
      <c r="C13" s="46">
        <v>34269572</v>
      </c>
      <c r="D13" s="46">
        <v>3695312</v>
      </c>
      <c r="E13" s="46">
        <v>0</v>
      </c>
      <c r="F13" s="46">
        <v>6592031</v>
      </c>
      <c r="G13" s="46">
        <v>0</v>
      </c>
      <c r="H13" s="47">
        <f aca="true" t="shared" si="0" ref="H13:H43">SUM(C13:G13)</f>
        <v>44556915</v>
      </c>
      <c r="I13" s="13"/>
      <c r="J13" s="9"/>
      <c r="K13" s="9"/>
      <c r="L13" s="8"/>
      <c r="M13" s="9"/>
    </row>
    <row r="14" spans="1:13" ht="15" customHeight="1">
      <c r="A14" s="56" t="s">
        <v>28</v>
      </c>
      <c r="B14" s="39" t="s">
        <v>59</v>
      </c>
      <c r="C14" s="46">
        <v>43127803</v>
      </c>
      <c r="D14" s="46">
        <v>5244909</v>
      </c>
      <c r="E14" s="46">
        <v>0</v>
      </c>
      <c r="F14" s="46">
        <v>10331755</v>
      </c>
      <c r="G14" s="46">
        <v>0</v>
      </c>
      <c r="H14" s="47">
        <f t="shared" si="0"/>
        <v>58704467</v>
      </c>
      <c r="I14" s="13"/>
      <c r="J14" s="9"/>
      <c r="K14" s="9"/>
      <c r="L14" s="8"/>
      <c r="M14" s="9"/>
    </row>
    <row r="15" spans="1:13" ht="15" customHeight="1">
      <c r="A15" s="56" t="s">
        <v>29</v>
      </c>
      <c r="B15" s="39" t="s">
        <v>60</v>
      </c>
      <c r="C15" s="46">
        <v>27472129</v>
      </c>
      <c r="D15" s="46">
        <v>21431502</v>
      </c>
      <c r="E15" s="46">
        <v>0</v>
      </c>
      <c r="F15" s="46">
        <v>9360863</v>
      </c>
      <c r="G15" s="46">
        <v>0</v>
      </c>
      <c r="H15" s="47">
        <f t="shared" si="0"/>
        <v>58264494</v>
      </c>
      <c r="I15" s="13"/>
      <c r="J15" s="9"/>
      <c r="K15" s="9"/>
      <c r="L15" s="8"/>
      <c r="M15" s="9"/>
    </row>
    <row r="16" spans="1:13" ht="15" customHeight="1">
      <c r="A16" s="56" t="s">
        <v>30</v>
      </c>
      <c r="B16" s="39" t="s">
        <v>61</v>
      </c>
      <c r="C16" s="46">
        <v>35586130</v>
      </c>
      <c r="D16" s="46">
        <v>4906769</v>
      </c>
      <c r="E16" s="46">
        <v>0</v>
      </c>
      <c r="F16" s="46">
        <v>2137065</v>
      </c>
      <c r="G16" s="46">
        <v>0</v>
      </c>
      <c r="H16" s="47">
        <f t="shared" si="0"/>
        <v>42629964</v>
      </c>
      <c r="I16" s="13"/>
      <c r="J16" s="9"/>
      <c r="K16" s="9"/>
      <c r="L16" s="8"/>
      <c r="M16" s="9"/>
    </row>
    <row r="17" spans="1:13" ht="15" customHeight="1">
      <c r="A17" s="56" t="s">
        <v>31</v>
      </c>
      <c r="B17" s="39" t="s">
        <v>62</v>
      </c>
      <c r="C17" s="46">
        <v>160089619</v>
      </c>
      <c r="D17" s="46">
        <v>14689425</v>
      </c>
      <c r="E17" s="46">
        <v>0</v>
      </c>
      <c r="F17" s="46">
        <v>27215924</v>
      </c>
      <c r="G17" s="46">
        <v>0</v>
      </c>
      <c r="H17" s="47">
        <f t="shared" si="0"/>
        <v>201994968</v>
      </c>
      <c r="I17" s="13"/>
      <c r="J17" s="9"/>
      <c r="K17" s="9"/>
      <c r="L17" s="8"/>
      <c r="M17" s="9"/>
    </row>
    <row r="18" spans="1:13" ht="15" customHeight="1">
      <c r="A18" s="56" t="s">
        <v>32</v>
      </c>
      <c r="B18" s="39" t="s">
        <v>63</v>
      </c>
      <c r="C18" s="46">
        <v>112987156</v>
      </c>
      <c r="D18" s="46">
        <v>9240564</v>
      </c>
      <c r="E18" s="46">
        <v>0</v>
      </c>
      <c r="F18" s="46">
        <v>21282997</v>
      </c>
      <c r="G18" s="46">
        <v>0</v>
      </c>
      <c r="H18" s="47">
        <f t="shared" si="0"/>
        <v>143510717</v>
      </c>
      <c r="I18" s="13"/>
      <c r="J18" s="9"/>
      <c r="K18" s="9"/>
      <c r="L18" s="8"/>
      <c r="M18" s="9"/>
    </row>
    <row r="19" spans="1:13" ht="15" customHeight="1">
      <c r="A19" s="56" t="s">
        <v>33</v>
      </c>
      <c r="B19" s="39" t="s">
        <v>64</v>
      </c>
      <c r="C19" s="46">
        <v>135931818</v>
      </c>
      <c r="D19" s="46">
        <v>9056258</v>
      </c>
      <c r="E19" s="46">
        <v>0</v>
      </c>
      <c r="F19" s="46">
        <v>27522207</v>
      </c>
      <c r="G19" s="46">
        <v>0</v>
      </c>
      <c r="H19" s="47">
        <f t="shared" si="0"/>
        <v>172510283</v>
      </c>
      <c r="I19" s="13"/>
      <c r="J19" s="9"/>
      <c r="K19" s="9"/>
      <c r="L19" s="8"/>
      <c r="M19" s="9"/>
    </row>
    <row r="20" spans="1:13" ht="15" customHeight="1">
      <c r="A20" s="56" t="s">
        <v>34</v>
      </c>
      <c r="B20" s="39" t="s">
        <v>65</v>
      </c>
      <c r="C20" s="46">
        <v>34886330</v>
      </c>
      <c r="D20" s="46">
        <v>3701539</v>
      </c>
      <c r="E20" s="46">
        <v>0</v>
      </c>
      <c r="F20" s="46">
        <v>8116212</v>
      </c>
      <c r="G20" s="46">
        <v>0</v>
      </c>
      <c r="H20" s="47">
        <f t="shared" si="0"/>
        <v>46704081</v>
      </c>
      <c r="I20" s="13"/>
      <c r="J20" s="9"/>
      <c r="K20" s="9"/>
      <c r="L20" s="8"/>
      <c r="M20" s="9"/>
    </row>
    <row r="21" spans="1:13" ht="15" customHeight="1">
      <c r="A21" s="56" t="s">
        <v>35</v>
      </c>
      <c r="B21" s="39" t="s">
        <v>66</v>
      </c>
      <c r="C21" s="46">
        <v>75512630</v>
      </c>
      <c r="D21" s="46">
        <v>3577190</v>
      </c>
      <c r="E21" s="46">
        <v>0</v>
      </c>
      <c r="F21" s="46">
        <v>12972107</v>
      </c>
      <c r="G21" s="46">
        <v>0</v>
      </c>
      <c r="H21" s="47">
        <f t="shared" si="0"/>
        <v>92061927</v>
      </c>
      <c r="I21" s="13"/>
      <c r="J21" s="9"/>
      <c r="K21" s="9"/>
      <c r="L21" s="8"/>
      <c r="M21" s="9"/>
    </row>
    <row r="22" spans="1:13" ht="15" customHeight="1">
      <c r="A22" s="56" t="s">
        <v>36</v>
      </c>
      <c r="B22" s="39" t="s">
        <v>67</v>
      </c>
      <c r="C22" s="46">
        <v>129329371</v>
      </c>
      <c r="D22" s="46">
        <v>8902854</v>
      </c>
      <c r="E22" s="46">
        <v>0</v>
      </c>
      <c r="F22" s="46">
        <v>26190946</v>
      </c>
      <c r="G22" s="46">
        <v>0</v>
      </c>
      <c r="H22" s="47">
        <f t="shared" si="0"/>
        <v>164423171</v>
      </c>
      <c r="I22" s="13"/>
      <c r="J22" s="9"/>
      <c r="K22" s="9"/>
      <c r="L22" s="8"/>
      <c r="M22" s="9"/>
    </row>
    <row r="23" spans="1:13" ht="15" customHeight="1">
      <c r="A23" s="56" t="s">
        <v>37</v>
      </c>
      <c r="B23" s="39" t="s">
        <v>68</v>
      </c>
      <c r="C23" s="46">
        <v>115886408</v>
      </c>
      <c r="D23" s="46">
        <v>5424805</v>
      </c>
      <c r="E23" s="46">
        <v>0</v>
      </c>
      <c r="F23" s="46">
        <v>36050195</v>
      </c>
      <c r="G23" s="46">
        <v>0</v>
      </c>
      <c r="H23" s="47">
        <f t="shared" si="0"/>
        <v>157361408</v>
      </c>
      <c r="I23" s="13"/>
      <c r="J23" s="9"/>
      <c r="K23" s="9"/>
      <c r="L23" s="8"/>
      <c r="M23" s="9"/>
    </row>
    <row r="24" spans="1:13" ht="15" customHeight="1">
      <c r="A24" s="56" t="s">
        <v>38</v>
      </c>
      <c r="B24" s="39" t="s">
        <v>69</v>
      </c>
      <c r="C24" s="46">
        <v>180355829</v>
      </c>
      <c r="D24" s="46">
        <v>19964105</v>
      </c>
      <c r="E24" s="46">
        <v>0</v>
      </c>
      <c r="F24" s="46">
        <v>37073861</v>
      </c>
      <c r="G24" s="46">
        <v>0</v>
      </c>
      <c r="H24" s="47">
        <f t="shared" si="0"/>
        <v>237393795</v>
      </c>
      <c r="I24" s="13"/>
      <c r="J24" s="9"/>
      <c r="K24" s="9"/>
      <c r="L24" s="8"/>
      <c r="M24" s="9"/>
    </row>
    <row r="25" spans="1:13" ht="15" customHeight="1">
      <c r="A25" s="56" t="s">
        <v>39</v>
      </c>
      <c r="B25" s="39" t="s">
        <v>70</v>
      </c>
      <c r="C25" s="46">
        <v>163870486</v>
      </c>
      <c r="D25" s="46">
        <v>8478341</v>
      </c>
      <c r="E25" s="46">
        <v>0</v>
      </c>
      <c r="F25" s="46">
        <v>30051468</v>
      </c>
      <c r="G25" s="46">
        <v>0</v>
      </c>
      <c r="H25" s="47">
        <f t="shared" si="0"/>
        <v>202400295</v>
      </c>
      <c r="I25" s="13"/>
      <c r="J25" s="9"/>
      <c r="K25" s="9"/>
      <c r="L25" s="8"/>
      <c r="M25" s="9"/>
    </row>
    <row r="26" spans="1:13" ht="15" customHeight="1">
      <c r="A26" s="56" t="s">
        <v>40</v>
      </c>
      <c r="B26" s="39" t="s">
        <v>70</v>
      </c>
      <c r="C26" s="46">
        <v>78109859</v>
      </c>
      <c r="D26" s="46">
        <v>6375760</v>
      </c>
      <c r="E26" s="46">
        <v>0</v>
      </c>
      <c r="F26" s="46">
        <v>7137908</v>
      </c>
      <c r="G26" s="46">
        <v>0</v>
      </c>
      <c r="H26" s="47">
        <f t="shared" si="0"/>
        <v>91623527</v>
      </c>
      <c r="I26" s="13"/>
      <c r="J26" s="9"/>
      <c r="K26" s="9"/>
      <c r="L26" s="8"/>
      <c r="M26" s="9"/>
    </row>
    <row r="27" spans="1:13" ht="15" customHeight="1">
      <c r="A27" s="56" t="s">
        <v>41</v>
      </c>
      <c r="B27" s="39" t="s">
        <v>72</v>
      </c>
      <c r="C27" s="46">
        <v>57941050</v>
      </c>
      <c r="D27" s="46">
        <v>8633865</v>
      </c>
      <c r="E27" s="46">
        <v>0</v>
      </c>
      <c r="F27" s="46">
        <v>5973089</v>
      </c>
      <c r="G27" s="46">
        <v>0</v>
      </c>
      <c r="H27" s="47">
        <f t="shared" si="0"/>
        <v>72548004</v>
      </c>
      <c r="I27" s="13"/>
      <c r="J27" s="9"/>
      <c r="K27" s="9"/>
      <c r="L27" s="8"/>
      <c r="M27" s="9"/>
    </row>
    <row r="28" spans="1:13" ht="15" customHeight="1">
      <c r="A28" s="56" t="s">
        <v>42</v>
      </c>
      <c r="B28" s="39" t="s">
        <v>73</v>
      </c>
      <c r="C28" s="46">
        <v>42009033</v>
      </c>
      <c r="D28" s="46">
        <v>1716292</v>
      </c>
      <c r="E28" s="46">
        <v>0</v>
      </c>
      <c r="F28" s="46">
        <v>4873256</v>
      </c>
      <c r="G28" s="46">
        <v>0</v>
      </c>
      <c r="H28" s="47">
        <f t="shared" si="0"/>
        <v>48598581</v>
      </c>
      <c r="I28" s="13"/>
      <c r="J28" s="9"/>
      <c r="K28" s="9"/>
      <c r="L28" s="8"/>
      <c r="M28" s="9"/>
    </row>
    <row r="29" spans="1:13" ht="15" customHeight="1">
      <c r="A29" s="56" t="s">
        <v>43</v>
      </c>
      <c r="B29" s="39" t="s">
        <v>74</v>
      </c>
      <c r="C29" s="46">
        <v>51437884</v>
      </c>
      <c r="D29" s="46">
        <v>4767040</v>
      </c>
      <c r="E29" s="46">
        <v>0</v>
      </c>
      <c r="F29" s="46">
        <v>6523858</v>
      </c>
      <c r="G29" s="46">
        <v>0</v>
      </c>
      <c r="H29" s="47">
        <f t="shared" si="0"/>
        <v>62728782</v>
      </c>
      <c r="I29" s="13"/>
      <c r="J29" s="9"/>
      <c r="K29" s="9"/>
      <c r="L29" s="8"/>
      <c r="M29" s="9"/>
    </row>
    <row r="30" spans="1:13" ht="15" customHeight="1">
      <c r="A30" s="56" t="s">
        <v>44</v>
      </c>
      <c r="B30" s="39" t="s">
        <v>75</v>
      </c>
      <c r="C30" s="46">
        <v>85732928</v>
      </c>
      <c r="D30" s="46">
        <v>6176870</v>
      </c>
      <c r="E30" s="46">
        <v>0</v>
      </c>
      <c r="F30" s="46">
        <v>16931972</v>
      </c>
      <c r="G30" s="46">
        <v>0</v>
      </c>
      <c r="H30" s="47">
        <f t="shared" si="0"/>
        <v>108841770</v>
      </c>
      <c r="I30" s="13"/>
      <c r="J30" s="9"/>
      <c r="K30" s="9"/>
      <c r="L30" s="8"/>
      <c r="M30" s="9"/>
    </row>
    <row r="31" spans="1:13" ht="15" customHeight="1">
      <c r="A31" s="56" t="s">
        <v>45</v>
      </c>
      <c r="B31" s="39" t="s">
        <v>76</v>
      </c>
      <c r="C31" s="46">
        <v>38802832</v>
      </c>
      <c r="D31" s="46">
        <v>4062766</v>
      </c>
      <c r="E31" s="46">
        <v>0</v>
      </c>
      <c r="F31" s="46">
        <v>5821668</v>
      </c>
      <c r="G31" s="46">
        <v>0</v>
      </c>
      <c r="H31" s="47">
        <f t="shared" si="0"/>
        <v>48687266</v>
      </c>
      <c r="I31" s="13"/>
      <c r="J31" s="9"/>
      <c r="K31" s="9"/>
      <c r="L31" s="8"/>
      <c r="M31" s="9"/>
    </row>
    <row r="32" spans="1:13" ht="15" customHeight="1">
      <c r="A32" s="56" t="s">
        <v>46</v>
      </c>
      <c r="B32" s="39" t="s">
        <v>77</v>
      </c>
      <c r="C32" s="46">
        <v>22385518</v>
      </c>
      <c r="D32" s="46">
        <v>2327214</v>
      </c>
      <c r="E32" s="46">
        <v>0</v>
      </c>
      <c r="F32" s="46">
        <v>3359825</v>
      </c>
      <c r="G32" s="46">
        <v>0</v>
      </c>
      <c r="H32" s="47">
        <f t="shared" si="0"/>
        <v>28072557</v>
      </c>
      <c r="I32" s="13"/>
      <c r="J32" s="9"/>
      <c r="K32" s="9"/>
      <c r="L32" s="8"/>
      <c r="M32" s="9"/>
    </row>
    <row r="33" spans="1:13" ht="15" customHeight="1">
      <c r="A33" s="56" t="s">
        <v>47</v>
      </c>
      <c r="B33" s="39" t="s">
        <v>78</v>
      </c>
      <c r="C33" s="46">
        <v>54976092</v>
      </c>
      <c r="D33" s="46">
        <v>2058009</v>
      </c>
      <c r="E33" s="46">
        <v>0</v>
      </c>
      <c r="F33" s="46">
        <v>12052690</v>
      </c>
      <c r="G33" s="46">
        <v>0</v>
      </c>
      <c r="H33" s="47">
        <f t="shared" si="0"/>
        <v>69086791</v>
      </c>
      <c r="I33" s="13"/>
      <c r="J33" s="9"/>
      <c r="K33" s="9"/>
      <c r="L33" s="8"/>
      <c r="M33" s="9"/>
    </row>
    <row r="34" spans="1:13" ht="15" customHeight="1">
      <c r="A34" s="56" t="s">
        <v>48</v>
      </c>
      <c r="B34" s="39" t="s">
        <v>79</v>
      </c>
      <c r="C34" s="46">
        <v>52399875</v>
      </c>
      <c r="D34" s="46">
        <v>5327153</v>
      </c>
      <c r="E34" s="46">
        <v>0</v>
      </c>
      <c r="F34" s="46">
        <v>6376274</v>
      </c>
      <c r="G34" s="46">
        <v>0</v>
      </c>
      <c r="H34" s="47">
        <f t="shared" si="0"/>
        <v>64103302</v>
      </c>
      <c r="I34" s="13"/>
      <c r="J34" s="9"/>
      <c r="K34" s="9"/>
      <c r="L34" s="8"/>
      <c r="M34" s="9"/>
    </row>
    <row r="35" spans="1:13" ht="15" customHeight="1">
      <c r="A35" s="56" t="s">
        <v>49</v>
      </c>
      <c r="B35" s="39" t="s">
        <v>80</v>
      </c>
      <c r="C35" s="46">
        <v>731267958</v>
      </c>
      <c r="D35" s="46">
        <v>4300620</v>
      </c>
      <c r="E35" s="46">
        <v>0</v>
      </c>
      <c r="F35" s="46">
        <v>0</v>
      </c>
      <c r="G35" s="46">
        <v>0</v>
      </c>
      <c r="H35" s="47">
        <f t="shared" si="0"/>
        <v>735568578</v>
      </c>
      <c r="I35" s="13"/>
      <c r="L35" s="8"/>
      <c r="M35" s="9"/>
    </row>
    <row r="36" spans="1:13" ht="15" customHeight="1">
      <c r="A36" s="56" t="s">
        <v>50</v>
      </c>
      <c r="B36" s="39" t="s">
        <v>81</v>
      </c>
      <c r="C36" s="46">
        <v>332679910</v>
      </c>
      <c r="D36" s="46">
        <v>1018415</v>
      </c>
      <c r="E36" s="46">
        <v>154193833</v>
      </c>
      <c r="F36" s="46">
        <v>0</v>
      </c>
      <c r="G36" s="46">
        <v>0</v>
      </c>
      <c r="H36" s="47">
        <f t="shared" si="0"/>
        <v>487892158</v>
      </c>
      <c r="I36" s="13"/>
      <c r="L36" s="8"/>
      <c r="M36" s="9"/>
    </row>
    <row r="37" spans="1:13" ht="15" customHeight="1">
      <c r="A37" s="56" t="s">
        <v>51</v>
      </c>
      <c r="B37" s="39" t="s">
        <v>82</v>
      </c>
      <c r="C37" s="46">
        <v>105293230</v>
      </c>
      <c r="D37" s="46">
        <v>7576020</v>
      </c>
      <c r="E37" s="46">
        <v>0</v>
      </c>
      <c r="F37" s="46">
        <v>50783325</v>
      </c>
      <c r="G37" s="46">
        <v>0</v>
      </c>
      <c r="H37" s="47">
        <f t="shared" si="0"/>
        <v>163652575</v>
      </c>
      <c r="I37" s="13"/>
      <c r="J37" s="9"/>
      <c r="K37" s="9"/>
      <c r="L37" s="8"/>
      <c r="M37" s="9"/>
    </row>
    <row r="38" spans="1:13" ht="15" customHeight="1">
      <c r="A38" s="56" t="s">
        <v>52</v>
      </c>
      <c r="B38" s="39" t="s">
        <v>83</v>
      </c>
      <c r="C38" s="46">
        <v>20412395</v>
      </c>
      <c r="D38" s="46">
        <v>865232</v>
      </c>
      <c r="E38" s="46">
        <v>0</v>
      </c>
      <c r="F38" s="46">
        <v>2860974</v>
      </c>
      <c r="G38" s="46">
        <v>0</v>
      </c>
      <c r="H38" s="47">
        <f t="shared" si="0"/>
        <v>24138601</v>
      </c>
      <c r="I38" s="13"/>
      <c r="J38" s="9"/>
      <c r="K38" s="9"/>
      <c r="L38" s="8"/>
      <c r="M38" s="9"/>
    </row>
    <row r="39" spans="1:13" ht="15" customHeight="1">
      <c r="A39" s="56" t="s">
        <v>53</v>
      </c>
      <c r="B39" s="39" t="s">
        <v>84</v>
      </c>
      <c r="C39" s="46">
        <v>65495308</v>
      </c>
      <c r="D39" s="46">
        <v>3699916</v>
      </c>
      <c r="E39" s="46">
        <v>0</v>
      </c>
      <c r="F39" s="46">
        <v>13042915</v>
      </c>
      <c r="G39" s="46">
        <v>0</v>
      </c>
      <c r="H39" s="47">
        <f t="shared" si="0"/>
        <v>82238139</v>
      </c>
      <c r="I39" s="13"/>
      <c r="J39" s="9"/>
      <c r="K39" s="9"/>
      <c r="L39" s="8"/>
      <c r="M39" s="9"/>
    </row>
    <row r="40" spans="1:13" ht="15" customHeight="1">
      <c r="A40" s="56" t="s">
        <v>54</v>
      </c>
      <c r="B40" s="39" t="s">
        <v>85</v>
      </c>
      <c r="C40" s="46">
        <v>173251634</v>
      </c>
      <c r="D40" s="46">
        <v>6943141</v>
      </c>
      <c r="E40" s="46">
        <v>0</v>
      </c>
      <c r="F40" s="46">
        <v>19823258</v>
      </c>
      <c r="G40" s="46">
        <v>231290</v>
      </c>
      <c r="H40" s="47">
        <f t="shared" si="0"/>
        <v>200249323</v>
      </c>
      <c r="I40" s="13"/>
      <c r="J40" s="9"/>
      <c r="K40" s="9"/>
      <c r="L40" s="8"/>
      <c r="M40" s="9"/>
    </row>
    <row r="41" spans="1:13" ht="15" customHeight="1">
      <c r="A41" s="56" t="s">
        <v>55</v>
      </c>
      <c r="B41" s="39" t="s">
        <v>86</v>
      </c>
      <c r="C41" s="46">
        <v>202136709</v>
      </c>
      <c r="D41" s="46">
        <v>8280939</v>
      </c>
      <c r="E41" s="46">
        <v>0</v>
      </c>
      <c r="F41" s="46">
        <v>24688071</v>
      </c>
      <c r="G41" s="46">
        <v>654102</v>
      </c>
      <c r="H41" s="47">
        <f t="shared" si="0"/>
        <v>235759821</v>
      </c>
      <c r="I41" s="13"/>
      <c r="J41" s="9"/>
      <c r="K41" s="9"/>
      <c r="L41" s="8"/>
      <c r="M41" s="9"/>
    </row>
    <row r="42" spans="1:13" ht="15" customHeight="1">
      <c r="A42" s="56" t="s">
        <v>56</v>
      </c>
      <c r="B42" s="39" t="s">
        <v>87</v>
      </c>
      <c r="C42" s="46">
        <v>258878638</v>
      </c>
      <c r="D42" s="46">
        <v>17019007</v>
      </c>
      <c r="E42" s="46">
        <v>0</v>
      </c>
      <c r="F42" s="46">
        <v>22498532</v>
      </c>
      <c r="G42" s="46">
        <v>739042</v>
      </c>
      <c r="H42" s="47">
        <f t="shared" si="0"/>
        <v>299135219</v>
      </c>
      <c r="I42" s="13"/>
      <c r="J42" s="9"/>
      <c r="K42" s="9"/>
      <c r="L42" s="8"/>
      <c r="M42" s="9"/>
    </row>
    <row r="43" spans="1:13" ht="15" customHeight="1">
      <c r="A43" s="57" t="s">
        <v>57</v>
      </c>
      <c r="B43" s="41" t="s">
        <v>88</v>
      </c>
      <c r="C43" s="48">
        <v>132381065</v>
      </c>
      <c r="D43" s="48">
        <v>6853112</v>
      </c>
      <c r="E43" s="48">
        <v>0</v>
      </c>
      <c r="F43" s="48">
        <v>12404749</v>
      </c>
      <c r="G43" s="48">
        <v>188799</v>
      </c>
      <c r="H43" s="49">
        <f t="shared" si="0"/>
        <v>151827725</v>
      </c>
      <c r="I43" s="13"/>
      <c r="J43" s="9"/>
      <c r="K43" s="9"/>
      <c r="L43" s="8"/>
      <c r="M43" s="9"/>
    </row>
    <row r="44" spans="1:13" ht="19.5" customHeight="1">
      <c r="A44" s="66" t="s">
        <v>7</v>
      </c>
      <c r="B44" s="67"/>
      <c r="C44" s="54">
        <f aca="true" t="shared" si="1" ref="C44:H44">SUM(C12:C43)</f>
        <v>6442325143</v>
      </c>
      <c r="D44" s="54">
        <f t="shared" si="1"/>
        <v>305104197</v>
      </c>
      <c r="E44" s="54">
        <f t="shared" si="1"/>
        <v>154193833</v>
      </c>
      <c r="F44" s="54">
        <f t="shared" si="1"/>
        <v>475409410</v>
      </c>
      <c r="G44" s="54">
        <f t="shared" si="1"/>
        <v>1813233</v>
      </c>
      <c r="H44" s="54">
        <f t="shared" si="1"/>
        <v>7378845816</v>
      </c>
      <c r="I44" s="8"/>
      <c r="J44" s="8"/>
      <c r="K44" s="8"/>
      <c r="L44" s="8"/>
      <c r="M44" s="8"/>
    </row>
    <row r="45" spans="1:8" ht="12.75">
      <c r="A45" s="10" t="s">
        <v>115</v>
      </c>
      <c r="C45" s="25"/>
      <c r="H45" s="25"/>
    </row>
    <row r="46" spans="2:13" ht="12.75">
      <c r="B46" s="8"/>
      <c r="C46" s="9"/>
      <c r="D46" s="9"/>
      <c r="E46" s="9"/>
      <c r="F46" s="9"/>
      <c r="G46" s="9"/>
      <c r="H46" s="9"/>
      <c r="I46" s="8"/>
      <c r="J46" s="8"/>
      <c r="K46" s="8"/>
      <c r="L46" s="8"/>
      <c r="M46" s="8"/>
    </row>
    <row r="47" spans="1:13" ht="12.75">
      <c r="A47" s="60" t="s">
        <v>8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2.75">
      <c r="A48" s="26" t="s">
        <v>14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2.75">
      <c r="A49" s="26" t="s">
        <v>15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2.75">
      <c r="A50" s="26" t="s">
        <v>17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2.75">
      <c r="A51" s="26" t="s">
        <v>16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ht="12.75">
      <c r="A52" s="24" t="s">
        <v>19</v>
      </c>
    </row>
    <row r="53" s="27" customFormat="1" ht="12.75">
      <c r="A53" s="27">
        <v>1000000</v>
      </c>
    </row>
    <row r="54" s="27" customFormat="1" ht="12.75"/>
    <row r="55" s="27" customFormat="1" ht="12.75"/>
    <row r="56" s="27" customFormat="1" ht="12.75"/>
    <row r="57" spans="2:7" s="27" customFormat="1" ht="12.75">
      <c r="B57" s="27" t="s">
        <v>89</v>
      </c>
      <c r="C57" s="27" t="s">
        <v>20</v>
      </c>
      <c r="D57" s="27" t="s">
        <v>21</v>
      </c>
      <c r="E57" s="27" t="s">
        <v>22</v>
      </c>
      <c r="F57" s="27" t="s">
        <v>23</v>
      </c>
      <c r="G57" s="27" t="s">
        <v>24</v>
      </c>
    </row>
    <row r="58" spans="2:7" s="27" customFormat="1" ht="12.75">
      <c r="B58" s="27" t="s">
        <v>90</v>
      </c>
      <c r="C58" s="58">
        <f>C44/$A$53</f>
        <v>6442.325143</v>
      </c>
      <c r="D58" s="58">
        <f>D44/$A$53</f>
        <v>305.104197</v>
      </c>
      <c r="E58" s="58">
        <f>E44/$A$53</f>
        <v>154.193833</v>
      </c>
      <c r="F58" s="58">
        <f>F44/$A$53</f>
        <v>475.40941</v>
      </c>
      <c r="G58" s="58">
        <f>G44/$A$53</f>
        <v>1.813233</v>
      </c>
    </row>
    <row r="59" spans="3:7" s="27" customFormat="1" ht="12.75">
      <c r="C59" s="28"/>
      <c r="D59" s="28"/>
      <c r="E59" s="28"/>
      <c r="F59" s="28"/>
      <c r="G59" s="28"/>
    </row>
    <row r="60" spans="3:7" s="27" customFormat="1" ht="12.75">
      <c r="C60" s="28"/>
      <c r="D60" s="28"/>
      <c r="E60" s="28"/>
      <c r="F60" s="28"/>
      <c r="G60" s="28"/>
    </row>
    <row r="61" spans="3:7" s="27" customFormat="1" ht="12.75">
      <c r="C61" s="28"/>
      <c r="D61" s="28"/>
      <c r="E61" s="28"/>
      <c r="F61" s="28"/>
      <c r="G61" s="28"/>
    </row>
    <row r="62" s="27" customFormat="1" ht="12.75"/>
    <row r="63" s="34" customFormat="1" ht="12.75"/>
    <row r="64" s="34" customFormat="1" ht="12.75"/>
    <row r="65" s="34" customFormat="1" ht="12.75"/>
    <row r="66" s="34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</sheetData>
  <sheetProtection/>
  <mergeCells count="5">
    <mergeCell ref="H10:H11"/>
    <mergeCell ref="A44:B44"/>
    <mergeCell ref="A10:A11"/>
    <mergeCell ref="B10:B11"/>
    <mergeCell ref="C10:G10"/>
  </mergeCells>
  <conditionalFormatting sqref="C46:G46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showGridLines="0" zoomScale="130" zoomScaleNormal="130" zoomScalePageLayoutView="0" workbookViewId="0" topLeftCell="A1">
      <selection activeCell="A45" sqref="A45"/>
    </sheetView>
  </sheetViews>
  <sheetFormatPr defaultColWidth="11.421875" defaultRowHeight="12.75"/>
  <cols>
    <col min="1" max="1" width="11.421875" style="20" customWidth="1"/>
    <col min="2" max="2" width="67.421875" style="20" customWidth="1"/>
    <col min="3" max="3" width="12.00390625" style="20" bestFit="1" customWidth="1"/>
    <col min="4" max="4" width="11.57421875" style="20" bestFit="1" customWidth="1"/>
    <col min="5" max="5" width="12.00390625" style="20" bestFit="1" customWidth="1"/>
    <col min="6" max="6" width="11.421875" style="20" customWidth="1"/>
    <col min="7" max="7" width="11.57421875" style="20" bestFit="1" customWidth="1"/>
    <col min="8" max="8" width="11.57421875" style="20" customWidth="1"/>
    <col min="9" max="9" width="11.57421875" style="20" bestFit="1" customWidth="1"/>
    <col min="10" max="10" width="12.00390625" style="20" bestFit="1" customWidth="1"/>
    <col min="11" max="16384" width="11.421875" style="20" customWidth="1"/>
  </cols>
  <sheetData>
    <row r="1" spans="1:13" ht="12.75">
      <c r="A1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2.75">
      <c r="A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2.75">
      <c r="A3"/>
      <c r="B3" s="8"/>
      <c r="C3" s="19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2.75">
      <c r="A4"/>
      <c r="B4" s="8"/>
      <c r="C4" s="19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4.5" customHeight="1">
      <c r="A5"/>
      <c r="B5" s="8"/>
      <c r="C5" s="19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0" ht="15.75">
      <c r="A6" s="21" t="s">
        <v>113</v>
      </c>
      <c r="B6" s="8"/>
      <c r="C6" s="8"/>
      <c r="D6" s="8"/>
      <c r="E6" s="8"/>
      <c r="F6" s="8"/>
      <c r="G6" s="8"/>
      <c r="H6" s="8"/>
      <c r="I6" s="8"/>
      <c r="J6" s="8"/>
    </row>
    <row r="7" spans="1:10" ht="15.75">
      <c r="A7" s="21" t="s">
        <v>9</v>
      </c>
      <c r="B7" s="8"/>
      <c r="C7" s="8"/>
      <c r="D7" s="8"/>
      <c r="E7" s="8"/>
      <c r="F7" s="8"/>
      <c r="G7" s="8"/>
      <c r="H7" s="8"/>
      <c r="I7" s="8"/>
      <c r="J7" s="8"/>
    </row>
    <row r="8" spans="1:10" ht="12.75">
      <c r="A8" s="22" t="s">
        <v>0</v>
      </c>
      <c r="B8" s="8"/>
      <c r="C8" s="8"/>
      <c r="D8" s="8"/>
      <c r="E8" s="8"/>
      <c r="F8" s="8"/>
      <c r="G8" s="8"/>
      <c r="H8" s="8"/>
      <c r="I8" s="8"/>
      <c r="J8" s="8"/>
    </row>
    <row r="9" spans="1:10" ht="13.5">
      <c r="A9" s="22"/>
      <c r="B9" s="8"/>
      <c r="C9" s="8"/>
      <c r="D9" s="8"/>
      <c r="E9" s="8"/>
      <c r="F9" s="8"/>
      <c r="G9" s="8"/>
      <c r="H9" s="8"/>
      <c r="I9" s="8"/>
      <c r="J9" s="23" t="s">
        <v>26</v>
      </c>
    </row>
    <row r="10" spans="1:10" ht="19.5" customHeight="1">
      <c r="A10" s="64" t="s">
        <v>2</v>
      </c>
      <c r="B10" s="69" t="s">
        <v>25</v>
      </c>
      <c r="C10" s="66" t="s">
        <v>10</v>
      </c>
      <c r="D10" s="70"/>
      <c r="E10" s="70"/>
      <c r="F10" s="70"/>
      <c r="G10" s="70"/>
      <c r="H10" s="70"/>
      <c r="I10" s="70"/>
      <c r="J10" s="64" t="s">
        <v>114</v>
      </c>
    </row>
    <row r="11" spans="1:17" ht="19.5" customHeight="1">
      <c r="A11" s="68"/>
      <c r="B11" s="65"/>
      <c r="C11" s="11" t="s">
        <v>92</v>
      </c>
      <c r="D11" s="11" t="s">
        <v>93</v>
      </c>
      <c r="E11" s="11" t="s">
        <v>94</v>
      </c>
      <c r="F11" s="11" t="s">
        <v>95</v>
      </c>
      <c r="G11" s="11" t="s">
        <v>96</v>
      </c>
      <c r="H11" s="11">
        <v>6.24</v>
      </c>
      <c r="I11" s="11" t="s">
        <v>97</v>
      </c>
      <c r="J11" s="65"/>
      <c r="L11" s="33"/>
      <c r="M11" s="33"/>
      <c r="N11" s="33"/>
      <c r="O11" s="33"/>
      <c r="P11" s="33"/>
      <c r="Q11" s="33"/>
    </row>
    <row r="12" spans="1:10" ht="15" customHeight="1">
      <c r="A12" s="5" t="s">
        <v>5</v>
      </c>
      <c r="B12" s="6" t="s">
        <v>6</v>
      </c>
      <c r="C12" s="42">
        <v>1295004692</v>
      </c>
      <c r="D12" s="42">
        <v>56794708</v>
      </c>
      <c r="E12" s="42">
        <v>711275485</v>
      </c>
      <c r="F12" s="42">
        <v>341220476</v>
      </c>
      <c r="G12" s="42">
        <v>25648689</v>
      </c>
      <c r="H12" s="42">
        <v>100300000</v>
      </c>
      <c r="I12" s="42">
        <v>157183894</v>
      </c>
      <c r="J12" s="43">
        <f>SUM(C12:I12)</f>
        <v>2687427944</v>
      </c>
    </row>
    <row r="13" spans="1:10" ht="15" customHeight="1">
      <c r="A13" s="5" t="s">
        <v>27</v>
      </c>
      <c r="B13" s="6" t="s">
        <v>58</v>
      </c>
      <c r="C13" s="42">
        <v>24169001</v>
      </c>
      <c r="D13" s="42">
        <v>1131897</v>
      </c>
      <c r="E13" s="42">
        <v>8920350</v>
      </c>
      <c r="F13" s="42">
        <v>0</v>
      </c>
      <c r="G13" s="42">
        <v>48324</v>
      </c>
      <c r="H13" s="42">
        <v>0</v>
      </c>
      <c r="I13" s="42">
        <v>0</v>
      </c>
      <c r="J13" s="43">
        <f aca="true" t="shared" si="0" ref="J13:J43">SUM(C13:I13)</f>
        <v>34269572</v>
      </c>
    </row>
    <row r="14" spans="1:10" ht="15" customHeight="1">
      <c r="A14" s="5" t="s">
        <v>28</v>
      </c>
      <c r="B14" s="6" t="s">
        <v>59</v>
      </c>
      <c r="C14" s="42">
        <v>28951389</v>
      </c>
      <c r="D14" s="42">
        <v>2668739</v>
      </c>
      <c r="E14" s="42">
        <v>11411026</v>
      </c>
      <c r="F14" s="42">
        <v>0</v>
      </c>
      <c r="G14" s="42">
        <v>89649</v>
      </c>
      <c r="H14" s="42">
        <v>0</v>
      </c>
      <c r="I14" s="42">
        <v>7000</v>
      </c>
      <c r="J14" s="43">
        <f t="shared" si="0"/>
        <v>43127803</v>
      </c>
    </row>
    <row r="15" spans="1:10" ht="15" customHeight="1">
      <c r="A15" s="5" t="s">
        <v>29</v>
      </c>
      <c r="B15" s="6" t="s">
        <v>60</v>
      </c>
      <c r="C15" s="42">
        <v>14508721</v>
      </c>
      <c r="D15" s="42">
        <v>594015</v>
      </c>
      <c r="E15" s="42">
        <v>12292245</v>
      </c>
      <c r="F15" s="42">
        <v>0</v>
      </c>
      <c r="G15" s="42">
        <v>77148</v>
      </c>
      <c r="H15" s="42">
        <v>0</v>
      </c>
      <c r="I15" s="42">
        <v>0</v>
      </c>
      <c r="J15" s="43">
        <f t="shared" si="0"/>
        <v>27472129</v>
      </c>
    </row>
    <row r="16" spans="1:10" ht="15" customHeight="1">
      <c r="A16" s="5" t="s">
        <v>30</v>
      </c>
      <c r="B16" s="6" t="s">
        <v>61</v>
      </c>
      <c r="C16" s="42">
        <v>20939038</v>
      </c>
      <c r="D16" s="42">
        <v>1484630</v>
      </c>
      <c r="E16" s="42">
        <v>9480982</v>
      </c>
      <c r="F16" s="42">
        <v>0</v>
      </c>
      <c r="G16" s="42">
        <v>1788</v>
      </c>
      <c r="H16" s="42">
        <v>0</v>
      </c>
      <c r="I16" s="42">
        <v>3679692</v>
      </c>
      <c r="J16" s="43">
        <f t="shared" si="0"/>
        <v>35586130</v>
      </c>
    </row>
    <row r="17" spans="1:10" ht="15" customHeight="1">
      <c r="A17" s="5" t="s">
        <v>31</v>
      </c>
      <c r="B17" s="6" t="s">
        <v>62</v>
      </c>
      <c r="C17" s="42">
        <v>110363274</v>
      </c>
      <c r="D17" s="42">
        <v>12865452</v>
      </c>
      <c r="E17" s="42">
        <v>36633866</v>
      </c>
      <c r="F17" s="42">
        <v>0</v>
      </c>
      <c r="G17" s="42">
        <v>227027</v>
      </c>
      <c r="H17" s="42">
        <v>0</v>
      </c>
      <c r="I17" s="42">
        <v>0</v>
      </c>
      <c r="J17" s="43">
        <f t="shared" si="0"/>
        <v>160089619</v>
      </c>
    </row>
    <row r="18" spans="1:10" ht="15" customHeight="1">
      <c r="A18" s="5" t="s">
        <v>32</v>
      </c>
      <c r="B18" s="6" t="s">
        <v>63</v>
      </c>
      <c r="C18" s="42">
        <v>82550366</v>
      </c>
      <c r="D18" s="42">
        <v>8913259</v>
      </c>
      <c r="E18" s="42">
        <v>21470813</v>
      </c>
      <c r="F18" s="42">
        <v>0</v>
      </c>
      <c r="G18" s="42">
        <v>52718</v>
      </c>
      <c r="H18" s="42">
        <v>0</v>
      </c>
      <c r="I18" s="42">
        <v>0</v>
      </c>
      <c r="J18" s="43">
        <f t="shared" si="0"/>
        <v>112987156</v>
      </c>
    </row>
    <row r="19" spans="1:10" ht="15" customHeight="1">
      <c r="A19" s="5" t="s">
        <v>33</v>
      </c>
      <c r="B19" s="6" t="s">
        <v>64</v>
      </c>
      <c r="C19" s="42">
        <v>86344817</v>
      </c>
      <c r="D19" s="42">
        <v>9986504</v>
      </c>
      <c r="E19" s="42">
        <v>39547779</v>
      </c>
      <c r="F19" s="42">
        <v>0</v>
      </c>
      <c r="G19" s="42">
        <v>52718</v>
      </c>
      <c r="H19" s="42">
        <v>0</v>
      </c>
      <c r="I19" s="42">
        <v>0</v>
      </c>
      <c r="J19" s="43">
        <f t="shared" si="0"/>
        <v>135931818</v>
      </c>
    </row>
    <row r="20" spans="1:10" ht="15" customHeight="1">
      <c r="A20" s="5" t="s">
        <v>34</v>
      </c>
      <c r="B20" s="6" t="s">
        <v>65</v>
      </c>
      <c r="C20" s="42">
        <v>23761349</v>
      </c>
      <c r="D20" s="42">
        <v>2765456</v>
      </c>
      <c r="E20" s="42">
        <v>8306807</v>
      </c>
      <c r="F20" s="42">
        <v>0</v>
      </c>
      <c r="G20" s="42">
        <v>52718</v>
      </c>
      <c r="H20" s="42">
        <v>0</v>
      </c>
      <c r="I20" s="42">
        <v>0</v>
      </c>
      <c r="J20" s="43">
        <f t="shared" si="0"/>
        <v>34886330</v>
      </c>
    </row>
    <row r="21" spans="1:10" ht="15" customHeight="1">
      <c r="A21" s="5" t="s">
        <v>35</v>
      </c>
      <c r="B21" s="6" t="s">
        <v>66</v>
      </c>
      <c r="C21" s="42">
        <v>54866389</v>
      </c>
      <c r="D21" s="42">
        <v>5256551</v>
      </c>
      <c r="E21" s="42">
        <v>15341365</v>
      </c>
      <c r="F21" s="42">
        <v>0</v>
      </c>
      <c r="G21" s="42">
        <v>48325</v>
      </c>
      <c r="H21" s="42">
        <v>0</v>
      </c>
      <c r="I21" s="42">
        <v>0</v>
      </c>
      <c r="J21" s="43">
        <f t="shared" si="0"/>
        <v>75512630</v>
      </c>
    </row>
    <row r="22" spans="1:10" ht="15" customHeight="1">
      <c r="A22" s="5" t="s">
        <v>36</v>
      </c>
      <c r="B22" s="6" t="s">
        <v>67</v>
      </c>
      <c r="C22" s="42">
        <v>83922246</v>
      </c>
      <c r="D22" s="42">
        <v>8682420</v>
      </c>
      <c r="E22" s="42">
        <v>36649373</v>
      </c>
      <c r="F22" s="42">
        <v>0</v>
      </c>
      <c r="G22" s="42">
        <v>0</v>
      </c>
      <c r="H22" s="42">
        <v>0</v>
      </c>
      <c r="I22" s="42">
        <v>75332</v>
      </c>
      <c r="J22" s="43">
        <f t="shared" si="0"/>
        <v>129329371</v>
      </c>
    </row>
    <row r="23" spans="1:10" ht="15" customHeight="1">
      <c r="A23" s="5" t="s">
        <v>37</v>
      </c>
      <c r="B23" s="6" t="s">
        <v>68</v>
      </c>
      <c r="C23" s="42">
        <v>83537011</v>
      </c>
      <c r="D23" s="42">
        <v>4039968</v>
      </c>
      <c r="E23" s="42">
        <v>27222444</v>
      </c>
      <c r="F23" s="42">
        <v>0</v>
      </c>
      <c r="G23" s="42">
        <v>86985</v>
      </c>
      <c r="H23" s="42">
        <v>0</v>
      </c>
      <c r="I23" s="42">
        <v>1000000</v>
      </c>
      <c r="J23" s="43">
        <f t="shared" si="0"/>
        <v>115886408</v>
      </c>
    </row>
    <row r="24" spans="1:10" ht="15" customHeight="1">
      <c r="A24" s="5" t="s">
        <v>38</v>
      </c>
      <c r="B24" s="6" t="s">
        <v>69</v>
      </c>
      <c r="C24" s="42">
        <v>125244347</v>
      </c>
      <c r="D24" s="42">
        <v>16175807</v>
      </c>
      <c r="E24" s="42">
        <v>38758990</v>
      </c>
      <c r="F24" s="42">
        <v>0</v>
      </c>
      <c r="G24" s="42">
        <v>48325</v>
      </c>
      <c r="H24" s="42">
        <v>0</v>
      </c>
      <c r="I24" s="42">
        <v>128360</v>
      </c>
      <c r="J24" s="43">
        <f t="shared" si="0"/>
        <v>180355829</v>
      </c>
    </row>
    <row r="25" spans="1:10" ht="15" customHeight="1">
      <c r="A25" s="5" t="s">
        <v>39</v>
      </c>
      <c r="B25" s="6" t="s">
        <v>70</v>
      </c>
      <c r="C25" s="42">
        <v>104000636</v>
      </c>
      <c r="D25" s="42">
        <v>14472769</v>
      </c>
      <c r="E25" s="42">
        <v>39648412</v>
      </c>
      <c r="F25" s="42">
        <v>0</v>
      </c>
      <c r="G25" s="42">
        <v>57111</v>
      </c>
      <c r="H25" s="42">
        <v>0</v>
      </c>
      <c r="I25" s="42">
        <v>5691558</v>
      </c>
      <c r="J25" s="43">
        <f t="shared" si="0"/>
        <v>163870486</v>
      </c>
    </row>
    <row r="26" spans="1:10" ht="15" customHeight="1">
      <c r="A26" s="5" t="s">
        <v>40</v>
      </c>
      <c r="B26" s="6" t="s">
        <v>71</v>
      </c>
      <c r="C26" s="42">
        <v>50773054</v>
      </c>
      <c r="D26" s="42">
        <v>10929369</v>
      </c>
      <c r="E26" s="42">
        <v>16306393</v>
      </c>
      <c r="F26" s="42">
        <v>0</v>
      </c>
      <c r="G26" s="42">
        <v>101043</v>
      </c>
      <c r="H26" s="42">
        <v>0</v>
      </c>
      <c r="I26" s="42">
        <v>0</v>
      </c>
      <c r="J26" s="43">
        <f t="shared" si="0"/>
        <v>78109859</v>
      </c>
    </row>
    <row r="27" spans="1:10" ht="15" customHeight="1">
      <c r="A27" s="5" t="s">
        <v>41</v>
      </c>
      <c r="B27" s="6" t="s">
        <v>72</v>
      </c>
      <c r="C27" s="42">
        <v>39419385</v>
      </c>
      <c r="D27" s="42">
        <v>2918243</v>
      </c>
      <c r="E27" s="42">
        <v>15564627</v>
      </c>
      <c r="F27" s="42">
        <v>0</v>
      </c>
      <c r="G27" s="42">
        <v>33795</v>
      </c>
      <c r="H27" s="42">
        <v>0</v>
      </c>
      <c r="I27" s="42">
        <v>5000</v>
      </c>
      <c r="J27" s="43">
        <f t="shared" si="0"/>
        <v>57941050</v>
      </c>
    </row>
    <row r="28" spans="1:10" ht="15" customHeight="1">
      <c r="A28" s="5" t="s">
        <v>42</v>
      </c>
      <c r="B28" s="6" t="s">
        <v>73</v>
      </c>
      <c r="C28" s="42">
        <v>26656173</v>
      </c>
      <c r="D28" s="42">
        <v>155925</v>
      </c>
      <c r="E28" s="42">
        <v>14877065</v>
      </c>
      <c r="F28" s="42">
        <v>0</v>
      </c>
      <c r="G28" s="42">
        <v>45870</v>
      </c>
      <c r="H28" s="42">
        <v>0</v>
      </c>
      <c r="I28" s="42">
        <v>274000</v>
      </c>
      <c r="J28" s="43">
        <f t="shared" si="0"/>
        <v>42009033</v>
      </c>
    </row>
    <row r="29" spans="1:10" ht="15" customHeight="1">
      <c r="A29" s="5" t="s">
        <v>43</v>
      </c>
      <c r="B29" s="6" t="s">
        <v>74</v>
      </c>
      <c r="C29" s="42">
        <v>36623158</v>
      </c>
      <c r="D29" s="42">
        <v>4455042</v>
      </c>
      <c r="E29" s="42">
        <v>10299594</v>
      </c>
      <c r="F29" s="42">
        <v>0</v>
      </c>
      <c r="G29" s="42">
        <v>0</v>
      </c>
      <c r="H29" s="42">
        <v>0</v>
      </c>
      <c r="I29" s="42">
        <v>60090</v>
      </c>
      <c r="J29" s="43">
        <f t="shared" si="0"/>
        <v>51437884</v>
      </c>
    </row>
    <row r="30" spans="1:10" ht="15" customHeight="1">
      <c r="A30" s="5" t="s">
        <v>44</v>
      </c>
      <c r="B30" s="6" t="s">
        <v>75</v>
      </c>
      <c r="C30" s="42">
        <v>61914837</v>
      </c>
      <c r="D30" s="42">
        <v>6555813</v>
      </c>
      <c r="E30" s="42">
        <v>17086551</v>
      </c>
      <c r="F30" s="42">
        <v>0</v>
      </c>
      <c r="G30" s="42">
        <v>175727</v>
      </c>
      <c r="H30" s="42">
        <v>0</v>
      </c>
      <c r="I30" s="42">
        <v>0</v>
      </c>
      <c r="J30" s="43">
        <f t="shared" si="0"/>
        <v>85732928</v>
      </c>
    </row>
    <row r="31" spans="1:10" ht="15" customHeight="1">
      <c r="A31" s="5" t="s">
        <v>45</v>
      </c>
      <c r="B31" s="6" t="s">
        <v>76</v>
      </c>
      <c r="C31" s="42">
        <v>27004654</v>
      </c>
      <c r="D31" s="42">
        <v>683859</v>
      </c>
      <c r="E31" s="42">
        <v>11058738</v>
      </c>
      <c r="F31" s="42">
        <v>0</v>
      </c>
      <c r="G31" s="42">
        <v>0</v>
      </c>
      <c r="H31" s="42">
        <v>0</v>
      </c>
      <c r="I31" s="42">
        <v>55581</v>
      </c>
      <c r="J31" s="43">
        <f t="shared" si="0"/>
        <v>38802832</v>
      </c>
    </row>
    <row r="32" spans="1:10" ht="15" customHeight="1">
      <c r="A32" s="5" t="s">
        <v>46</v>
      </c>
      <c r="B32" s="6" t="s">
        <v>77</v>
      </c>
      <c r="C32" s="42">
        <v>14940533</v>
      </c>
      <c r="D32" s="42">
        <v>1231</v>
      </c>
      <c r="E32" s="42">
        <v>7307566</v>
      </c>
      <c r="F32" s="42">
        <v>0</v>
      </c>
      <c r="G32" s="42">
        <v>136188</v>
      </c>
      <c r="H32" s="42">
        <v>0</v>
      </c>
      <c r="I32" s="42">
        <v>0</v>
      </c>
      <c r="J32" s="43">
        <f t="shared" si="0"/>
        <v>22385518</v>
      </c>
    </row>
    <row r="33" spans="1:10" ht="15" customHeight="1">
      <c r="A33" s="5" t="s">
        <v>47</v>
      </c>
      <c r="B33" s="6" t="s">
        <v>78</v>
      </c>
      <c r="C33" s="42">
        <v>34439801</v>
      </c>
      <c r="D33" s="42">
        <v>119463</v>
      </c>
      <c r="E33" s="42">
        <v>20416828</v>
      </c>
      <c r="F33" s="42">
        <v>0</v>
      </c>
      <c r="G33" s="42">
        <v>0</v>
      </c>
      <c r="H33" s="42">
        <v>0</v>
      </c>
      <c r="I33" s="42">
        <v>0</v>
      </c>
      <c r="J33" s="43">
        <f t="shared" si="0"/>
        <v>54976092</v>
      </c>
    </row>
    <row r="34" spans="1:10" ht="15" customHeight="1">
      <c r="A34" s="5" t="s">
        <v>48</v>
      </c>
      <c r="B34" s="6" t="s">
        <v>79</v>
      </c>
      <c r="C34" s="42">
        <v>31624447</v>
      </c>
      <c r="D34" s="42">
        <v>5057</v>
      </c>
      <c r="E34" s="42">
        <v>20770371</v>
      </c>
      <c r="F34" s="42">
        <v>0</v>
      </c>
      <c r="G34" s="42">
        <v>0</v>
      </c>
      <c r="H34" s="42">
        <v>0</v>
      </c>
      <c r="I34" s="42">
        <v>0</v>
      </c>
      <c r="J34" s="43">
        <f t="shared" si="0"/>
        <v>52399875</v>
      </c>
    </row>
    <row r="35" spans="1:10" ht="15" customHeight="1">
      <c r="A35" s="5" t="s">
        <v>49</v>
      </c>
      <c r="B35" s="6" t="s">
        <v>80</v>
      </c>
      <c r="C35" s="42">
        <v>0</v>
      </c>
      <c r="D35" s="42">
        <v>0</v>
      </c>
      <c r="E35" s="42">
        <v>674551968</v>
      </c>
      <c r="F35" s="42">
        <v>1280040</v>
      </c>
      <c r="G35" s="42">
        <v>55435950</v>
      </c>
      <c r="H35" s="42">
        <v>0</v>
      </c>
      <c r="I35" s="42">
        <v>0</v>
      </c>
      <c r="J35" s="43">
        <f t="shared" si="0"/>
        <v>731267958</v>
      </c>
    </row>
    <row r="36" spans="1:10" ht="15" customHeight="1">
      <c r="A36" s="5" t="s">
        <v>50</v>
      </c>
      <c r="B36" s="6" t="s">
        <v>81</v>
      </c>
      <c r="C36" s="42">
        <v>0</v>
      </c>
      <c r="D36" s="42">
        <v>0</v>
      </c>
      <c r="E36" s="42">
        <v>58994132</v>
      </c>
      <c r="F36" s="42">
        <v>0</v>
      </c>
      <c r="G36" s="42">
        <v>0</v>
      </c>
      <c r="H36" s="42">
        <v>0</v>
      </c>
      <c r="I36" s="42">
        <v>273685778</v>
      </c>
      <c r="J36" s="43">
        <f t="shared" si="0"/>
        <v>332679910</v>
      </c>
    </row>
    <row r="37" spans="1:10" ht="15" customHeight="1">
      <c r="A37" s="5" t="s">
        <v>51</v>
      </c>
      <c r="B37" s="6" t="s">
        <v>82</v>
      </c>
      <c r="C37" s="42">
        <v>11641260</v>
      </c>
      <c r="D37" s="42">
        <v>0</v>
      </c>
      <c r="E37" s="42">
        <v>93572293</v>
      </c>
      <c r="F37" s="42">
        <v>0</v>
      </c>
      <c r="G37" s="42">
        <v>79677</v>
      </c>
      <c r="H37" s="42">
        <v>0</v>
      </c>
      <c r="I37" s="42">
        <v>0</v>
      </c>
      <c r="J37" s="43">
        <f t="shared" si="0"/>
        <v>105293230</v>
      </c>
    </row>
    <row r="38" spans="1:10" ht="15" customHeight="1">
      <c r="A38" s="5" t="s">
        <v>52</v>
      </c>
      <c r="B38" s="6" t="s">
        <v>83</v>
      </c>
      <c r="C38" s="42">
        <v>11207500</v>
      </c>
      <c r="D38" s="42">
        <v>18264</v>
      </c>
      <c r="E38" s="42">
        <v>9053078</v>
      </c>
      <c r="F38" s="42">
        <v>0</v>
      </c>
      <c r="G38" s="42">
        <v>133553</v>
      </c>
      <c r="H38" s="42">
        <v>0</v>
      </c>
      <c r="I38" s="42">
        <v>0</v>
      </c>
      <c r="J38" s="43">
        <f t="shared" si="0"/>
        <v>20412395</v>
      </c>
    </row>
    <row r="39" spans="1:10" ht="15" customHeight="1">
      <c r="A39" s="5" t="s">
        <v>53</v>
      </c>
      <c r="B39" s="6" t="s">
        <v>84</v>
      </c>
      <c r="C39" s="42">
        <v>0</v>
      </c>
      <c r="D39" s="42">
        <v>0</v>
      </c>
      <c r="E39" s="42">
        <v>65495308</v>
      </c>
      <c r="F39" s="42">
        <v>0</v>
      </c>
      <c r="G39" s="42">
        <v>0</v>
      </c>
      <c r="H39" s="42">
        <v>0</v>
      </c>
      <c r="I39" s="42">
        <v>0</v>
      </c>
      <c r="J39" s="43">
        <f t="shared" si="0"/>
        <v>65495308</v>
      </c>
    </row>
    <row r="40" spans="1:10" ht="15" customHeight="1">
      <c r="A40" s="5" t="s">
        <v>54</v>
      </c>
      <c r="B40" s="6" t="s">
        <v>85</v>
      </c>
      <c r="C40" s="42">
        <v>133883281</v>
      </c>
      <c r="D40" s="42">
        <v>6698701</v>
      </c>
      <c r="E40" s="42">
        <v>32072628</v>
      </c>
      <c r="F40" s="42">
        <v>0</v>
      </c>
      <c r="G40" s="42">
        <v>311915</v>
      </c>
      <c r="H40" s="42">
        <v>0</v>
      </c>
      <c r="I40" s="42">
        <v>285109</v>
      </c>
      <c r="J40" s="43">
        <f t="shared" si="0"/>
        <v>173251634</v>
      </c>
    </row>
    <row r="41" spans="1:10" ht="15" customHeight="1">
      <c r="A41" s="5" t="s">
        <v>55</v>
      </c>
      <c r="B41" s="6" t="s">
        <v>86</v>
      </c>
      <c r="C41" s="42">
        <v>138961905</v>
      </c>
      <c r="D41" s="42">
        <v>2804108</v>
      </c>
      <c r="E41" s="42">
        <v>56192376</v>
      </c>
      <c r="F41" s="42">
        <v>0</v>
      </c>
      <c r="G41" s="42">
        <v>179242</v>
      </c>
      <c r="H41" s="42">
        <v>0</v>
      </c>
      <c r="I41" s="42">
        <v>3999078</v>
      </c>
      <c r="J41" s="43">
        <f t="shared" si="0"/>
        <v>202136709</v>
      </c>
    </row>
    <row r="42" spans="1:10" ht="15" customHeight="1">
      <c r="A42" s="5" t="s">
        <v>56</v>
      </c>
      <c r="B42" s="6" t="s">
        <v>87</v>
      </c>
      <c r="C42" s="42">
        <v>176334433</v>
      </c>
      <c r="D42" s="42">
        <v>7875644</v>
      </c>
      <c r="E42" s="42">
        <v>65234261</v>
      </c>
      <c r="F42" s="42">
        <v>0</v>
      </c>
      <c r="G42" s="42">
        <v>1581543</v>
      </c>
      <c r="H42" s="42">
        <v>0</v>
      </c>
      <c r="I42" s="42">
        <v>7852757</v>
      </c>
      <c r="J42" s="43">
        <f t="shared" si="0"/>
        <v>258878638</v>
      </c>
    </row>
    <row r="43" spans="1:10" ht="15" customHeight="1">
      <c r="A43" s="5" t="s">
        <v>57</v>
      </c>
      <c r="B43" s="6" t="s">
        <v>88</v>
      </c>
      <c r="C43" s="42">
        <v>95278200</v>
      </c>
      <c r="D43" s="42">
        <v>3210400</v>
      </c>
      <c r="E43" s="42">
        <v>33878407</v>
      </c>
      <c r="F43" s="42">
        <v>0</v>
      </c>
      <c r="G43" s="42">
        <v>14058</v>
      </c>
      <c r="H43" s="42">
        <v>0</v>
      </c>
      <c r="I43" s="42">
        <v>0</v>
      </c>
      <c r="J43" s="43">
        <f t="shared" si="0"/>
        <v>132381065</v>
      </c>
    </row>
    <row r="44" spans="1:10" ht="19.5" customHeight="1">
      <c r="A44" s="66" t="s">
        <v>7</v>
      </c>
      <c r="B44" s="67"/>
      <c r="C44" s="54">
        <f>SUM(C12:C43)</f>
        <v>3028865897</v>
      </c>
      <c r="D44" s="54">
        <f aca="true" t="shared" si="1" ref="D44:I44">SUM(D12:D43)</f>
        <v>192263294</v>
      </c>
      <c r="E44" s="54">
        <f t="shared" si="1"/>
        <v>2239692121</v>
      </c>
      <c r="F44" s="54">
        <f t="shared" si="1"/>
        <v>342500516</v>
      </c>
      <c r="G44" s="54">
        <f t="shared" si="1"/>
        <v>84720086</v>
      </c>
      <c r="H44" s="54">
        <f t="shared" si="1"/>
        <v>100300000</v>
      </c>
      <c r="I44" s="54">
        <f t="shared" si="1"/>
        <v>453983229</v>
      </c>
      <c r="J44" s="54">
        <f>SUM(J12:J43)</f>
        <v>6442325143</v>
      </c>
    </row>
    <row r="45" spans="1:10" ht="12.75">
      <c r="A45" s="10" t="s">
        <v>115</v>
      </c>
      <c r="J45" s="25"/>
    </row>
    <row r="46" spans="2:10" ht="12.75">
      <c r="B46" s="8"/>
      <c r="C46" s="8"/>
      <c r="D46" s="8"/>
      <c r="E46" s="8"/>
      <c r="F46" s="8"/>
      <c r="G46" s="8"/>
      <c r="H46" s="8"/>
      <c r="I46" s="8"/>
      <c r="J46" s="9"/>
    </row>
    <row r="47" spans="1:10" ht="12.75">
      <c r="A47" s="60" t="s">
        <v>8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2.75">
      <c r="A48" s="26" t="s">
        <v>106</v>
      </c>
      <c r="B48" s="8"/>
      <c r="C48" s="8"/>
      <c r="D48" s="8"/>
      <c r="E48" s="8"/>
      <c r="F48" s="8"/>
      <c r="G48" s="8"/>
      <c r="H48" s="8"/>
      <c r="I48" s="8"/>
      <c r="J48" s="8"/>
    </row>
    <row r="49" spans="1:10" ht="12.75">
      <c r="A49" s="26" t="s">
        <v>107</v>
      </c>
      <c r="B49" s="8"/>
      <c r="C49" s="8"/>
      <c r="D49" s="8"/>
      <c r="E49" s="8"/>
      <c r="F49" s="8"/>
      <c r="G49" s="8"/>
      <c r="H49" s="8"/>
      <c r="I49" s="8"/>
      <c r="J49" s="8"/>
    </row>
    <row r="50" spans="1:10" ht="12.75">
      <c r="A50" s="26" t="s">
        <v>108</v>
      </c>
      <c r="B50" s="8"/>
      <c r="C50" s="8"/>
      <c r="D50" s="8"/>
      <c r="E50" s="8"/>
      <c r="F50" s="8"/>
      <c r="G50" s="8"/>
      <c r="H50" s="8"/>
      <c r="I50" s="8"/>
      <c r="J50" s="8"/>
    </row>
    <row r="51" spans="1:10" ht="12.75">
      <c r="A51" s="26" t="s">
        <v>109</v>
      </c>
      <c r="B51" s="8"/>
      <c r="C51" s="8"/>
      <c r="D51" s="8"/>
      <c r="E51" s="8"/>
      <c r="F51" s="8"/>
      <c r="G51" s="8"/>
      <c r="H51" s="8"/>
      <c r="I51" s="8"/>
      <c r="J51" s="8"/>
    </row>
    <row r="52" ht="12.75">
      <c r="A52" s="26" t="s">
        <v>110</v>
      </c>
    </row>
    <row r="53" ht="12.75">
      <c r="A53" s="26" t="s">
        <v>111</v>
      </c>
    </row>
    <row r="54" ht="12.75">
      <c r="A54" s="26" t="s">
        <v>112</v>
      </c>
    </row>
    <row r="55" s="27" customFormat="1" ht="12.75">
      <c r="A55" s="27">
        <v>1000000</v>
      </c>
    </row>
    <row r="56" s="27" customFormat="1" ht="12.75">
      <c r="A56" s="29"/>
    </row>
    <row r="57" s="27" customFormat="1" ht="12.75"/>
    <row r="58" spans="2:9" s="27" customFormat="1" ht="12.75">
      <c r="B58" s="27" t="s">
        <v>89</v>
      </c>
      <c r="C58" s="16" t="s">
        <v>99</v>
      </c>
      <c r="D58" s="16" t="s">
        <v>100</v>
      </c>
      <c r="E58" s="16" t="s">
        <v>101</v>
      </c>
      <c r="F58" s="16" t="s">
        <v>102</v>
      </c>
      <c r="G58" s="16" t="s">
        <v>103</v>
      </c>
      <c r="H58" s="16" t="s">
        <v>104</v>
      </c>
      <c r="I58" s="16" t="s">
        <v>105</v>
      </c>
    </row>
    <row r="59" spans="2:9" s="27" customFormat="1" ht="12.75">
      <c r="B59" s="27" t="s">
        <v>90</v>
      </c>
      <c r="C59" s="59">
        <f aca="true" t="shared" si="2" ref="C59:I59">+C44/$A$55</f>
        <v>3028.865897</v>
      </c>
      <c r="D59" s="59">
        <f t="shared" si="2"/>
        <v>192.263294</v>
      </c>
      <c r="E59" s="59">
        <f t="shared" si="2"/>
        <v>2239.692121</v>
      </c>
      <c r="F59" s="59">
        <f t="shared" si="2"/>
        <v>342.500516</v>
      </c>
      <c r="G59" s="59">
        <f t="shared" si="2"/>
        <v>84.720086</v>
      </c>
      <c r="H59" s="59">
        <f t="shared" si="2"/>
        <v>100.3</v>
      </c>
      <c r="I59" s="59">
        <f t="shared" si="2"/>
        <v>453.983229</v>
      </c>
    </row>
    <row r="60" spans="3:9" s="27" customFormat="1" ht="12.75">
      <c r="C60" s="32"/>
      <c r="D60" s="32"/>
      <c r="E60" s="32"/>
      <c r="F60" s="32"/>
      <c r="G60" s="32"/>
      <c r="H60" s="32"/>
      <c r="I60" s="32"/>
    </row>
    <row r="61" spans="3:9" s="27" customFormat="1" ht="12.75">
      <c r="C61" s="32"/>
      <c r="D61" s="32"/>
      <c r="E61" s="32"/>
      <c r="F61" s="32"/>
      <c r="G61" s="32"/>
      <c r="H61" s="32"/>
      <c r="I61" s="32"/>
    </row>
    <row r="62" spans="3:9" s="27" customFormat="1" ht="12.75">
      <c r="C62" s="32"/>
      <c r="D62" s="32"/>
      <c r="E62" s="32"/>
      <c r="F62" s="32"/>
      <c r="G62" s="32"/>
      <c r="H62" s="32"/>
      <c r="I62" s="32"/>
    </row>
    <row r="63" s="34" customFormat="1" ht="12.75"/>
    <row r="64" s="34" customFormat="1" ht="12.75"/>
    <row r="65" s="27" customFormat="1" ht="12.75"/>
    <row r="66" s="27" customFormat="1" ht="12.75"/>
    <row r="67" s="34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</sheetData>
  <sheetProtection/>
  <mergeCells count="5">
    <mergeCell ref="J10:J11"/>
    <mergeCell ref="A44:B44"/>
    <mergeCell ref="A10:A11"/>
    <mergeCell ref="B10:B11"/>
    <mergeCell ref="C10:I10"/>
  </mergeCells>
  <printOptions/>
  <pageMargins left="0.29" right="0.28" top="0.59" bottom="1" header="0" footer="0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showGridLines="0" zoomScale="130" zoomScaleNormal="130" zoomScalePageLayoutView="0" workbookViewId="0" topLeftCell="A1">
      <selection activeCell="A45" sqref="A45"/>
    </sheetView>
  </sheetViews>
  <sheetFormatPr defaultColWidth="11.421875" defaultRowHeight="12.75"/>
  <cols>
    <col min="1" max="1" width="11.421875" style="20" customWidth="1"/>
    <col min="2" max="2" width="69.7109375" style="20" customWidth="1"/>
    <col min="3" max="16384" width="11.421875" style="20" customWidth="1"/>
  </cols>
  <sheetData>
    <row r="1" spans="1:13" ht="12.75">
      <c r="A1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2.75">
      <c r="A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2.75">
      <c r="A3"/>
      <c r="B3" s="8"/>
      <c r="C3" s="19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2.75">
      <c r="A4"/>
      <c r="B4" s="8"/>
      <c r="C4" s="19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4.5" customHeight="1">
      <c r="A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9" ht="15.75">
      <c r="A6" s="21" t="s">
        <v>113</v>
      </c>
      <c r="B6" s="8"/>
      <c r="C6" s="8"/>
      <c r="D6" s="8"/>
      <c r="E6" s="8"/>
      <c r="F6" s="8"/>
      <c r="G6" s="8"/>
      <c r="H6" s="8"/>
      <c r="I6" s="8"/>
    </row>
    <row r="7" spans="1:9" ht="15.75">
      <c r="A7" s="21" t="s">
        <v>11</v>
      </c>
      <c r="B7" s="8"/>
      <c r="C7" s="8"/>
      <c r="D7" s="8"/>
      <c r="E7" s="8"/>
      <c r="F7" s="8"/>
      <c r="G7" s="8"/>
      <c r="H7" s="8"/>
      <c r="I7" s="8"/>
    </row>
    <row r="8" spans="1:9" ht="12.75">
      <c r="A8" s="22" t="s">
        <v>0</v>
      </c>
      <c r="B8" s="8"/>
      <c r="C8" s="8"/>
      <c r="D8" s="8"/>
      <c r="E8" s="8"/>
      <c r="F8" s="8"/>
      <c r="G8" s="8"/>
      <c r="H8" s="8"/>
      <c r="I8" s="8"/>
    </row>
    <row r="9" spans="1:9" ht="13.5">
      <c r="A9" s="22"/>
      <c r="B9" s="8"/>
      <c r="C9" s="8"/>
      <c r="D9" s="8"/>
      <c r="E9" s="8"/>
      <c r="F9" s="8"/>
      <c r="G9" s="8"/>
      <c r="H9" s="8"/>
      <c r="I9" s="23" t="s">
        <v>26</v>
      </c>
    </row>
    <row r="10" spans="1:9" ht="19.5" customHeight="1">
      <c r="A10" s="64" t="s">
        <v>2</v>
      </c>
      <c r="B10" s="69" t="s">
        <v>25</v>
      </c>
      <c r="C10" s="66" t="s">
        <v>10</v>
      </c>
      <c r="D10" s="70"/>
      <c r="E10" s="70"/>
      <c r="F10" s="70"/>
      <c r="G10" s="70"/>
      <c r="H10" s="70"/>
      <c r="I10" s="64" t="s">
        <v>114</v>
      </c>
    </row>
    <row r="11" spans="1:9" ht="19.5" customHeight="1">
      <c r="A11" s="68"/>
      <c r="B11" s="65"/>
      <c r="C11" s="11" t="s">
        <v>99</v>
      </c>
      <c r="D11" s="11" t="s">
        <v>100</v>
      </c>
      <c r="E11" s="11" t="s">
        <v>101</v>
      </c>
      <c r="F11" s="11" t="s">
        <v>102</v>
      </c>
      <c r="G11" s="11" t="s">
        <v>103</v>
      </c>
      <c r="H11" s="11" t="s">
        <v>105</v>
      </c>
      <c r="I11" s="65"/>
    </row>
    <row r="12" spans="1:9" ht="15" customHeight="1">
      <c r="A12" s="5" t="s">
        <v>5</v>
      </c>
      <c r="B12" s="6" t="s">
        <v>6</v>
      </c>
      <c r="C12" s="42">
        <v>0</v>
      </c>
      <c r="D12" s="42">
        <v>867000</v>
      </c>
      <c r="E12" s="42">
        <v>77070268</v>
      </c>
      <c r="F12" s="42">
        <v>0</v>
      </c>
      <c r="G12" s="42">
        <v>3767201</v>
      </c>
      <c r="H12" s="42">
        <v>7084784</v>
      </c>
      <c r="I12" s="43">
        <f>SUM(C12:H12)</f>
        <v>88789253</v>
      </c>
    </row>
    <row r="13" spans="1:9" ht="15" customHeight="1">
      <c r="A13" s="5" t="s">
        <v>27</v>
      </c>
      <c r="B13" s="6" t="s">
        <v>58</v>
      </c>
      <c r="C13" s="42">
        <v>0</v>
      </c>
      <c r="D13" s="42">
        <v>0</v>
      </c>
      <c r="E13" s="42">
        <v>3641907</v>
      </c>
      <c r="F13" s="42">
        <v>0</v>
      </c>
      <c r="G13" s="42">
        <v>0</v>
      </c>
      <c r="H13" s="42">
        <v>53405</v>
      </c>
      <c r="I13" s="43">
        <f aca="true" t="shared" si="0" ref="I13:I43">SUM(C13:H13)</f>
        <v>3695312</v>
      </c>
    </row>
    <row r="14" spans="1:9" ht="15" customHeight="1">
      <c r="A14" s="5" t="s">
        <v>28</v>
      </c>
      <c r="B14" s="6" t="s">
        <v>59</v>
      </c>
      <c r="C14" s="42">
        <v>0</v>
      </c>
      <c r="D14" s="42">
        <v>0</v>
      </c>
      <c r="E14" s="42">
        <v>5241909</v>
      </c>
      <c r="F14" s="42">
        <v>0</v>
      </c>
      <c r="G14" s="42">
        <v>0</v>
      </c>
      <c r="H14" s="42">
        <v>3000</v>
      </c>
      <c r="I14" s="43">
        <f t="shared" si="0"/>
        <v>5244909</v>
      </c>
    </row>
    <row r="15" spans="1:9" ht="15" customHeight="1">
      <c r="A15" s="5" t="s">
        <v>29</v>
      </c>
      <c r="B15" s="6" t="s">
        <v>60</v>
      </c>
      <c r="C15" s="42">
        <v>0</v>
      </c>
      <c r="D15" s="42">
        <v>0</v>
      </c>
      <c r="E15" s="42">
        <v>16757705</v>
      </c>
      <c r="F15" s="42">
        <v>0</v>
      </c>
      <c r="G15" s="42">
        <v>0</v>
      </c>
      <c r="H15" s="42">
        <v>4673797</v>
      </c>
      <c r="I15" s="43">
        <f t="shared" si="0"/>
        <v>21431502</v>
      </c>
    </row>
    <row r="16" spans="1:9" ht="15" customHeight="1">
      <c r="A16" s="5" t="s">
        <v>30</v>
      </c>
      <c r="B16" s="6" t="s">
        <v>61</v>
      </c>
      <c r="C16" s="42">
        <v>0</v>
      </c>
      <c r="D16" s="42">
        <v>0</v>
      </c>
      <c r="E16" s="42">
        <v>4781769</v>
      </c>
      <c r="F16" s="42">
        <v>0</v>
      </c>
      <c r="G16" s="42">
        <v>125000</v>
      </c>
      <c r="H16" s="42">
        <v>0</v>
      </c>
      <c r="I16" s="43">
        <f t="shared" si="0"/>
        <v>4906769</v>
      </c>
    </row>
    <row r="17" spans="1:9" ht="15" customHeight="1">
      <c r="A17" s="5" t="s">
        <v>31</v>
      </c>
      <c r="B17" s="6" t="s">
        <v>62</v>
      </c>
      <c r="C17" s="42">
        <v>353722</v>
      </c>
      <c r="D17" s="42">
        <v>0</v>
      </c>
      <c r="E17" s="42">
        <v>13693860</v>
      </c>
      <c r="F17" s="42">
        <v>0</v>
      </c>
      <c r="G17" s="42">
        <v>0</v>
      </c>
      <c r="H17" s="42">
        <v>641843</v>
      </c>
      <c r="I17" s="43">
        <f t="shared" si="0"/>
        <v>14689425</v>
      </c>
    </row>
    <row r="18" spans="1:9" ht="15" customHeight="1">
      <c r="A18" s="5" t="s">
        <v>32</v>
      </c>
      <c r="B18" s="6" t="s">
        <v>63</v>
      </c>
      <c r="C18" s="42">
        <v>245000</v>
      </c>
      <c r="D18" s="42">
        <v>0</v>
      </c>
      <c r="E18" s="42">
        <v>8995564</v>
      </c>
      <c r="F18" s="42">
        <v>0</v>
      </c>
      <c r="G18" s="42">
        <v>0</v>
      </c>
      <c r="H18" s="42">
        <v>0</v>
      </c>
      <c r="I18" s="43">
        <f t="shared" si="0"/>
        <v>9240564</v>
      </c>
    </row>
    <row r="19" spans="1:9" ht="15" customHeight="1">
      <c r="A19" s="5" t="s">
        <v>33</v>
      </c>
      <c r="B19" s="6" t="s">
        <v>64</v>
      </c>
      <c r="C19" s="42">
        <v>0</v>
      </c>
      <c r="D19" s="42">
        <v>0</v>
      </c>
      <c r="E19" s="42">
        <v>9056258</v>
      </c>
      <c r="F19" s="42">
        <v>0</v>
      </c>
      <c r="G19" s="42">
        <v>0</v>
      </c>
      <c r="H19" s="42">
        <v>0</v>
      </c>
      <c r="I19" s="43">
        <f t="shared" si="0"/>
        <v>9056258</v>
      </c>
    </row>
    <row r="20" spans="1:9" ht="15" customHeight="1">
      <c r="A20" s="5" t="s">
        <v>34</v>
      </c>
      <c r="B20" s="6" t="s">
        <v>65</v>
      </c>
      <c r="C20" s="42">
        <v>0</v>
      </c>
      <c r="D20" s="42">
        <v>0</v>
      </c>
      <c r="E20" s="42">
        <v>3701539</v>
      </c>
      <c r="F20" s="42">
        <v>0</v>
      </c>
      <c r="G20" s="42">
        <v>0</v>
      </c>
      <c r="H20" s="42">
        <v>0</v>
      </c>
      <c r="I20" s="43">
        <f t="shared" si="0"/>
        <v>3701539</v>
      </c>
    </row>
    <row r="21" spans="1:9" ht="15" customHeight="1">
      <c r="A21" s="5" t="s">
        <v>35</v>
      </c>
      <c r="B21" s="6" t="s">
        <v>66</v>
      </c>
      <c r="C21" s="42">
        <v>0</v>
      </c>
      <c r="D21" s="42">
        <v>0</v>
      </c>
      <c r="E21" s="42">
        <v>3577190</v>
      </c>
      <c r="F21" s="42">
        <v>0</v>
      </c>
      <c r="G21" s="42">
        <v>0</v>
      </c>
      <c r="H21" s="42">
        <v>0</v>
      </c>
      <c r="I21" s="43">
        <f t="shared" si="0"/>
        <v>3577190</v>
      </c>
    </row>
    <row r="22" spans="1:9" ht="15" customHeight="1">
      <c r="A22" s="5" t="s">
        <v>36</v>
      </c>
      <c r="B22" s="6" t="s">
        <v>67</v>
      </c>
      <c r="C22" s="42">
        <v>0</v>
      </c>
      <c r="D22" s="42">
        <v>0</v>
      </c>
      <c r="E22" s="42">
        <v>8902854</v>
      </c>
      <c r="F22" s="42">
        <v>0</v>
      </c>
      <c r="G22" s="42">
        <v>0</v>
      </c>
      <c r="H22" s="42">
        <v>0</v>
      </c>
      <c r="I22" s="43">
        <f t="shared" si="0"/>
        <v>8902854</v>
      </c>
    </row>
    <row r="23" spans="1:9" ht="15" customHeight="1">
      <c r="A23" s="5" t="s">
        <v>37</v>
      </c>
      <c r="B23" s="6" t="s">
        <v>68</v>
      </c>
      <c r="C23" s="42">
        <v>0</v>
      </c>
      <c r="D23" s="42">
        <v>0</v>
      </c>
      <c r="E23" s="42">
        <v>5424805</v>
      </c>
      <c r="F23" s="42">
        <v>0</v>
      </c>
      <c r="G23" s="42">
        <v>0</v>
      </c>
      <c r="H23" s="42">
        <v>0</v>
      </c>
      <c r="I23" s="43">
        <f t="shared" si="0"/>
        <v>5424805</v>
      </c>
    </row>
    <row r="24" spans="1:9" ht="15" customHeight="1">
      <c r="A24" s="5" t="s">
        <v>38</v>
      </c>
      <c r="B24" s="6" t="s">
        <v>69</v>
      </c>
      <c r="C24" s="42">
        <v>0</v>
      </c>
      <c r="D24" s="42">
        <v>0</v>
      </c>
      <c r="E24" s="42">
        <v>19964105</v>
      </c>
      <c r="F24" s="42">
        <v>0</v>
      </c>
      <c r="G24" s="42">
        <v>0</v>
      </c>
      <c r="H24" s="42">
        <v>0</v>
      </c>
      <c r="I24" s="43">
        <f t="shared" si="0"/>
        <v>19964105</v>
      </c>
    </row>
    <row r="25" spans="1:9" ht="15" customHeight="1">
      <c r="A25" s="5" t="s">
        <v>39</v>
      </c>
      <c r="B25" s="6" t="s">
        <v>70</v>
      </c>
      <c r="C25" s="42">
        <v>0</v>
      </c>
      <c r="D25" s="42">
        <v>0</v>
      </c>
      <c r="E25" s="42">
        <v>7872663</v>
      </c>
      <c r="F25" s="42">
        <v>0</v>
      </c>
      <c r="G25" s="42">
        <v>105678</v>
      </c>
      <c r="H25" s="42">
        <v>500000</v>
      </c>
      <c r="I25" s="43">
        <f t="shared" si="0"/>
        <v>8478341</v>
      </c>
    </row>
    <row r="26" spans="1:9" ht="15" customHeight="1">
      <c r="A26" s="5" t="s">
        <v>40</v>
      </c>
      <c r="B26" s="6" t="s">
        <v>71</v>
      </c>
      <c r="C26" s="42">
        <v>0</v>
      </c>
      <c r="D26" s="42">
        <v>0</v>
      </c>
      <c r="E26" s="42">
        <v>6336260</v>
      </c>
      <c r="F26" s="42">
        <v>0</v>
      </c>
      <c r="G26" s="42">
        <v>23900</v>
      </c>
      <c r="H26" s="42">
        <v>15600</v>
      </c>
      <c r="I26" s="43">
        <f t="shared" si="0"/>
        <v>6375760</v>
      </c>
    </row>
    <row r="27" spans="1:9" ht="15" customHeight="1">
      <c r="A27" s="5" t="s">
        <v>41</v>
      </c>
      <c r="B27" s="6" t="s">
        <v>72</v>
      </c>
      <c r="C27" s="42">
        <v>0</v>
      </c>
      <c r="D27" s="42">
        <v>0</v>
      </c>
      <c r="E27" s="42">
        <v>8633865</v>
      </c>
      <c r="F27" s="42">
        <v>0</v>
      </c>
      <c r="G27" s="42">
        <v>0</v>
      </c>
      <c r="H27" s="42">
        <v>0</v>
      </c>
      <c r="I27" s="43">
        <f t="shared" si="0"/>
        <v>8633865</v>
      </c>
    </row>
    <row r="28" spans="1:9" ht="15" customHeight="1">
      <c r="A28" s="5" t="s">
        <v>42</v>
      </c>
      <c r="B28" s="6" t="s">
        <v>73</v>
      </c>
      <c r="C28" s="42">
        <v>776278</v>
      </c>
      <c r="D28" s="42">
        <v>0</v>
      </c>
      <c r="E28" s="42">
        <v>877757</v>
      </c>
      <c r="F28" s="42">
        <v>0</v>
      </c>
      <c r="G28" s="42">
        <v>0</v>
      </c>
      <c r="H28" s="42">
        <v>62257</v>
      </c>
      <c r="I28" s="43">
        <f t="shared" si="0"/>
        <v>1716292</v>
      </c>
    </row>
    <row r="29" spans="1:9" ht="15" customHeight="1">
      <c r="A29" s="5" t="s">
        <v>43</v>
      </c>
      <c r="B29" s="6" t="s">
        <v>74</v>
      </c>
      <c r="C29" s="42">
        <v>0</v>
      </c>
      <c r="D29" s="42">
        <v>0</v>
      </c>
      <c r="E29" s="42">
        <v>4767040</v>
      </c>
      <c r="F29" s="42">
        <v>0</v>
      </c>
      <c r="G29" s="42">
        <v>0</v>
      </c>
      <c r="H29" s="42">
        <v>0</v>
      </c>
      <c r="I29" s="43">
        <f t="shared" si="0"/>
        <v>4767040</v>
      </c>
    </row>
    <row r="30" spans="1:9" ht="15" customHeight="1">
      <c r="A30" s="5" t="s">
        <v>44</v>
      </c>
      <c r="B30" s="6" t="s">
        <v>75</v>
      </c>
      <c r="C30" s="42">
        <v>0</v>
      </c>
      <c r="D30" s="42">
        <v>0</v>
      </c>
      <c r="E30" s="42">
        <v>4303599</v>
      </c>
      <c r="F30" s="42">
        <v>0</v>
      </c>
      <c r="G30" s="42">
        <v>0</v>
      </c>
      <c r="H30" s="42">
        <v>1873271</v>
      </c>
      <c r="I30" s="43">
        <f t="shared" si="0"/>
        <v>6176870</v>
      </c>
    </row>
    <row r="31" spans="1:9" ht="15" customHeight="1">
      <c r="A31" s="5" t="s">
        <v>45</v>
      </c>
      <c r="B31" s="6" t="s">
        <v>76</v>
      </c>
      <c r="C31" s="42">
        <v>0</v>
      </c>
      <c r="D31" s="42">
        <v>0</v>
      </c>
      <c r="E31" s="42">
        <v>4048406</v>
      </c>
      <c r="F31" s="42">
        <v>0</v>
      </c>
      <c r="G31" s="42">
        <v>14360</v>
      </c>
      <c r="H31" s="42">
        <v>0</v>
      </c>
      <c r="I31" s="43">
        <f t="shared" si="0"/>
        <v>4062766</v>
      </c>
    </row>
    <row r="32" spans="1:9" ht="15" customHeight="1">
      <c r="A32" s="5" t="s">
        <v>46</v>
      </c>
      <c r="B32" s="6" t="s">
        <v>77</v>
      </c>
      <c r="C32" s="42">
        <v>0</v>
      </c>
      <c r="D32" s="42">
        <v>0</v>
      </c>
      <c r="E32" s="42">
        <v>2276709</v>
      </c>
      <c r="F32" s="42">
        <v>0</v>
      </c>
      <c r="G32" s="42">
        <v>0</v>
      </c>
      <c r="H32" s="42">
        <v>50505</v>
      </c>
      <c r="I32" s="43">
        <f t="shared" si="0"/>
        <v>2327214</v>
      </c>
    </row>
    <row r="33" spans="1:9" ht="15" customHeight="1">
      <c r="A33" s="5" t="s">
        <v>47</v>
      </c>
      <c r="B33" s="6" t="s">
        <v>78</v>
      </c>
      <c r="C33" s="42">
        <v>0</v>
      </c>
      <c r="D33" s="42">
        <v>0</v>
      </c>
      <c r="E33" s="42">
        <v>1932209</v>
      </c>
      <c r="F33" s="42">
        <v>0</v>
      </c>
      <c r="G33" s="42">
        <v>0</v>
      </c>
      <c r="H33" s="42">
        <v>125800</v>
      </c>
      <c r="I33" s="43">
        <f t="shared" si="0"/>
        <v>2058009</v>
      </c>
    </row>
    <row r="34" spans="1:9" ht="15" customHeight="1">
      <c r="A34" s="5" t="s">
        <v>48</v>
      </c>
      <c r="B34" s="6" t="s">
        <v>79</v>
      </c>
      <c r="C34" s="42">
        <v>0</v>
      </c>
      <c r="D34" s="42">
        <v>0</v>
      </c>
      <c r="E34" s="42">
        <v>5294653</v>
      </c>
      <c r="F34" s="42">
        <v>0</v>
      </c>
      <c r="G34" s="42">
        <v>0</v>
      </c>
      <c r="H34" s="42">
        <v>32500</v>
      </c>
      <c r="I34" s="43">
        <f t="shared" si="0"/>
        <v>5327153</v>
      </c>
    </row>
    <row r="35" spans="1:9" ht="15" customHeight="1">
      <c r="A35" s="5" t="s">
        <v>49</v>
      </c>
      <c r="B35" s="6" t="s">
        <v>80</v>
      </c>
      <c r="C35" s="42">
        <v>0</v>
      </c>
      <c r="D35" s="42">
        <v>0</v>
      </c>
      <c r="E35" s="42">
        <v>3309590</v>
      </c>
      <c r="F35" s="42">
        <v>0</v>
      </c>
      <c r="G35" s="42">
        <v>0</v>
      </c>
      <c r="H35" s="42">
        <v>991030</v>
      </c>
      <c r="I35" s="43">
        <f t="shared" si="0"/>
        <v>4300620</v>
      </c>
    </row>
    <row r="36" spans="1:9" ht="15" customHeight="1">
      <c r="A36" s="5" t="s">
        <v>50</v>
      </c>
      <c r="B36" s="6" t="s">
        <v>81</v>
      </c>
      <c r="C36" s="42">
        <v>0</v>
      </c>
      <c r="D36" s="42">
        <v>0</v>
      </c>
      <c r="E36" s="42">
        <v>1010934</v>
      </c>
      <c r="F36" s="42">
        <v>0</v>
      </c>
      <c r="G36" s="42">
        <v>7481</v>
      </c>
      <c r="H36" s="42">
        <v>0</v>
      </c>
      <c r="I36" s="43">
        <f t="shared" si="0"/>
        <v>1018415</v>
      </c>
    </row>
    <row r="37" spans="1:9" ht="15" customHeight="1">
      <c r="A37" s="5" t="s">
        <v>51</v>
      </c>
      <c r="B37" s="6" t="s">
        <v>82</v>
      </c>
      <c r="C37" s="42">
        <v>0</v>
      </c>
      <c r="D37" s="42">
        <v>0</v>
      </c>
      <c r="E37" s="42">
        <v>7576020</v>
      </c>
      <c r="F37" s="42">
        <v>0</v>
      </c>
      <c r="G37" s="42">
        <v>0</v>
      </c>
      <c r="H37" s="42">
        <v>0</v>
      </c>
      <c r="I37" s="43">
        <f t="shared" si="0"/>
        <v>7576020</v>
      </c>
    </row>
    <row r="38" spans="1:9" ht="15" customHeight="1">
      <c r="A38" s="5" t="s">
        <v>52</v>
      </c>
      <c r="B38" s="6" t="s">
        <v>83</v>
      </c>
      <c r="C38" s="42">
        <v>0</v>
      </c>
      <c r="D38" s="42">
        <v>0</v>
      </c>
      <c r="E38" s="42">
        <v>861117</v>
      </c>
      <c r="F38" s="42">
        <v>0</v>
      </c>
      <c r="G38" s="42">
        <v>0</v>
      </c>
      <c r="H38" s="42">
        <v>4115</v>
      </c>
      <c r="I38" s="43">
        <f t="shared" si="0"/>
        <v>865232</v>
      </c>
    </row>
    <row r="39" spans="1:9" ht="15" customHeight="1">
      <c r="A39" s="5" t="s">
        <v>53</v>
      </c>
      <c r="B39" s="6" t="s">
        <v>84</v>
      </c>
      <c r="C39" s="42">
        <v>0</v>
      </c>
      <c r="D39" s="42">
        <v>0</v>
      </c>
      <c r="E39" s="42">
        <v>3677992</v>
      </c>
      <c r="F39" s="42">
        <v>0</v>
      </c>
      <c r="G39" s="42">
        <v>0</v>
      </c>
      <c r="H39" s="42">
        <v>21924</v>
      </c>
      <c r="I39" s="43">
        <f t="shared" si="0"/>
        <v>3699916</v>
      </c>
    </row>
    <row r="40" spans="1:9" ht="15" customHeight="1">
      <c r="A40" s="5" t="s">
        <v>54</v>
      </c>
      <c r="B40" s="6" t="s">
        <v>85</v>
      </c>
      <c r="C40" s="42">
        <v>0</v>
      </c>
      <c r="D40" s="42">
        <v>0</v>
      </c>
      <c r="E40" s="42">
        <v>6943141</v>
      </c>
      <c r="F40" s="42">
        <v>0</v>
      </c>
      <c r="G40" s="42">
        <v>0</v>
      </c>
      <c r="H40" s="42">
        <v>0</v>
      </c>
      <c r="I40" s="43">
        <f t="shared" si="0"/>
        <v>6943141</v>
      </c>
    </row>
    <row r="41" spans="1:9" ht="15" customHeight="1">
      <c r="A41" s="5" t="s">
        <v>55</v>
      </c>
      <c r="B41" s="6" t="s">
        <v>86</v>
      </c>
      <c r="C41" s="42">
        <v>0</v>
      </c>
      <c r="D41" s="42">
        <v>0</v>
      </c>
      <c r="E41" s="42">
        <v>8280939</v>
      </c>
      <c r="F41" s="42">
        <v>0</v>
      </c>
      <c r="G41" s="42">
        <v>0</v>
      </c>
      <c r="H41" s="42">
        <v>0</v>
      </c>
      <c r="I41" s="43">
        <f t="shared" si="0"/>
        <v>8280939</v>
      </c>
    </row>
    <row r="42" spans="1:9" ht="15" customHeight="1">
      <c r="A42" s="5" t="s">
        <v>56</v>
      </c>
      <c r="B42" s="6" t="s">
        <v>87</v>
      </c>
      <c r="C42" s="42">
        <v>0</v>
      </c>
      <c r="D42" s="42">
        <v>0</v>
      </c>
      <c r="E42" s="42">
        <v>16319007</v>
      </c>
      <c r="F42" s="42">
        <v>0</v>
      </c>
      <c r="G42" s="42">
        <v>0</v>
      </c>
      <c r="H42" s="42">
        <v>700000</v>
      </c>
      <c r="I42" s="43">
        <f t="shared" si="0"/>
        <v>17019007</v>
      </c>
    </row>
    <row r="43" spans="1:9" ht="15" customHeight="1">
      <c r="A43" s="5" t="s">
        <v>57</v>
      </c>
      <c r="B43" s="6" t="s">
        <v>88</v>
      </c>
      <c r="C43" s="42">
        <v>0</v>
      </c>
      <c r="D43" s="42">
        <v>0</v>
      </c>
      <c r="E43" s="42">
        <v>6680117</v>
      </c>
      <c r="F43" s="42">
        <v>0</v>
      </c>
      <c r="G43" s="42">
        <v>0</v>
      </c>
      <c r="H43" s="42">
        <v>172995</v>
      </c>
      <c r="I43" s="43">
        <f t="shared" si="0"/>
        <v>6853112</v>
      </c>
    </row>
    <row r="44" spans="1:9" ht="19.5" customHeight="1">
      <c r="A44" s="66" t="s">
        <v>7</v>
      </c>
      <c r="B44" s="67"/>
      <c r="C44" s="54">
        <f aca="true" t="shared" si="1" ref="C44:I44">SUM(C12:C43)</f>
        <v>1375000</v>
      </c>
      <c r="D44" s="54">
        <f t="shared" si="1"/>
        <v>867000</v>
      </c>
      <c r="E44" s="54">
        <f t="shared" si="1"/>
        <v>281811751</v>
      </c>
      <c r="F44" s="54">
        <f t="shared" si="1"/>
        <v>0</v>
      </c>
      <c r="G44" s="54">
        <f t="shared" si="1"/>
        <v>4043620</v>
      </c>
      <c r="H44" s="54">
        <f t="shared" si="1"/>
        <v>17006826</v>
      </c>
      <c r="I44" s="54">
        <f t="shared" si="1"/>
        <v>305104197</v>
      </c>
    </row>
    <row r="45" ht="12.75">
      <c r="A45" s="10" t="s">
        <v>115</v>
      </c>
    </row>
    <row r="46" spans="2:9" ht="12.75">
      <c r="B46" s="8"/>
      <c r="C46" s="8"/>
      <c r="D46" s="8"/>
      <c r="E46" s="8"/>
      <c r="F46" s="8"/>
      <c r="G46" s="8"/>
      <c r="H46" s="8"/>
      <c r="I46" s="8"/>
    </row>
    <row r="47" spans="1:9" ht="12.75">
      <c r="A47" s="60" t="s">
        <v>8</v>
      </c>
      <c r="B47" s="8"/>
      <c r="C47" s="8"/>
      <c r="D47" s="8"/>
      <c r="E47" s="8"/>
      <c r="F47" s="8"/>
      <c r="G47" s="8"/>
      <c r="H47" s="8"/>
      <c r="I47" s="8"/>
    </row>
    <row r="48" spans="1:9" ht="12.75">
      <c r="A48" s="26" t="s">
        <v>106</v>
      </c>
      <c r="B48" s="8"/>
      <c r="C48" s="8"/>
      <c r="D48" s="8"/>
      <c r="E48" s="8"/>
      <c r="F48" s="8"/>
      <c r="G48" s="8"/>
      <c r="H48" s="8"/>
      <c r="I48" s="8"/>
    </row>
    <row r="49" spans="1:9" ht="12.75">
      <c r="A49" s="26" t="s">
        <v>107</v>
      </c>
      <c r="B49" s="8"/>
      <c r="C49" s="8"/>
      <c r="D49" s="8"/>
      <c r="E49" s="8"/>
      <c r="F49" s="8"/>
      <c r="G49" s="8"/>
      <c r="H49" s="8"/>
      <c r="I49" s="8"/>
    </row>
    <row r="50" spans="1:9" ht="12.75">
      <c r="A50" s="26" t="s">
        <v>108</v>
      </c>
      <c r="B50" s="8"/>
      <c r="C50" s="8"/>
      <c r="D50" s="8"/>
      <c r="E50" s="8"/>
      <c r="F50" s="8"/>
      <c r="G50" s="8"/>
      <c r="H50" s="8"/>
      <c r="I50" s="8"/>
    </row>
    <row r="51" spans="1:9" ht="12.75">
      <c r="A51" s="26" t="s">
        <v>109</v>
      </c>
      <c r="B51" s="8"/>
      <c r="C51" s="8"/>
      <c r="D51" s="8"/>
      <c r="E51" s="8"/>
      <c r="F51" s="8"/>
      <c r="G51" s="8"/>
      <c r="H51" s="8"/>
      <c r="I51" s="8"/>
    </row>
    <row r="52" spans="1:9" ht="12.75">
      <c r="A52" s="26" t="s">
        <v>110</v>
      </c>
      <c r="B52" s="8"/>
      <c r="C52" s="8"/>
      <c r="D52" s="8"/>
      <c r="E52" s="8"/>
      <c r="F52" s="8"/>
      <c r="G52" s="8"/>
      <c r="H52" s="8"/>
      <c r="I52" s="8"/>
    </row>
    <row r="53" ht="12.75">
      <c r="A53" s="26" t="s">
        <v>111</v>
      </c>
    </row>
    <row r="54" ht="12.75">
      <c r="A54" s="26" t="s">
        <v>112</v>
      </c>
    </row>
    <row r="55" s="27" customFormat="1" ht="12.75">
      <c r="A55" s="31"/>
    </row>
    <row r="56" s="27" customFormat="1" ht="12.75"/>
    <row r="57" s="27" customFormat="1" ht="12.75">
      <c r="A57" s="29"/>
    </row>
    <row r="58" s="27" customFormat="1" ht="12.75">
      <c r="C58" s="27">
        <v>1000000</v>
      </c>
    </row>
    <row r="59" spans="2:8" s="27" customFormat="1" ht="12.75">
      <c r="B59" s="27" t="s">
        <v>89</v>
      </c>
      <c r="C59" s="27" t="s">
        <v>99</v>
      </c>
      <c r="D59" s="27" t="s">
        <v>100</v>
      </c>
      <c r="E59" s="27" t="s">
        <v>101</v>
      </c>
      <c r="F59" s="27" t="s">
        <v>102</v>
      </c>
      <c r="G59" s="27" t="s">
        <v>103</v>
      </c>
      <c r="H59" s="27" t="s">
        <v>105</v>
      </c>
    </row>
    <row r="60" spans="2:8" s="27" customFormat="1" ht="12.75">
      <c r="B60" s="27" t="s">
        <v>90</v>
      </c>
      <c r="C60" s="32">
        <f aca="true" t="shared" si="2" ref="C60:H60">C44/$C$58</f>
        <v>1.375</v>
      </c>
      <c r="D60" s="32">
        <f t="shared" si="2"/>
        <v>0.867</v>
      </c>
      <c r="E60" s="32">
        <f t="shared" si="2"/>
        <v>281.811751</v>
      </c>
      <c r="F60" s="32">
        <f t="shared" si="2"/>
        <v>0</v>
      </c>
      <c r="G60" s="32">
        <f t="shared" si="2"/>
        <v>4.04362</v>
      </c>
      <c r="H60" s="32">
        <f t="shared" si="2"/>
        <v>17.006826</v>
      </c>
    </row>
    <row r="61" spans="3:8" s="27" customFormat="1" ht="12.75">
      <c r="C61" s="32"/>
      <c r="D61" s="32"/>
      <c r="E61" s="32"/>
      <c r="F61" s="32"/>
      <c r="G61" s="32"/>
      <c r="H61" s="32"/>
    </row>
    <row r="62" spans="3:8" s="34" customFormat="1" ht="12.75">
      <c r="C62" s="35"/>
      <c r="D62" s="35"/>
      <c r="E62" s="35"/>
      <c r="F62" s="35"/>
      <c r="G62" s="35"/>
      <c r="H62" s="35"/>
    </row>
    <row r="63" spans="3:8" s="34" customFormat="1" ht="12.75">
      <c r="C63" s="35"/>
      <c r="D63" s="35"/>
      <c r="E63" s="35"/>
      <c r="F63" s="35"/>
      <c r="G63" s="35"/>
      <c r="H63" s="35"/>
    </row>
    <row r="64" s="34" customFormat="1" ht="12.75"/>
    <row r="65" s="34" customFormat="1" ht="12.75"/>
    <row r="66" s="34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</sheetData>
  <sheetProtection/>
  <mergeCells count="5">
    <mergeCell ref="I10:I11"/>
    <mergeCell ref="A44:B44"/>
    <mergeCell ref="A10:A11"/>
    <mergeCell ref="B10:B11"/>
    <mergeCell ref="C10:H10"/>
  </mergeCells>
  <printOptions/>
  <pageMargins left="0.39" right="0.34" top="0.61" bottom="1" header="0" footer="0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zoomScale="130" zoomScaleNormal="130" zoomScalePageLayoutView="0" workbookViewId="0" topLeftCell="A1">
      <selection activeCell="A22" sqref="A22"/>
    </sheetView>
  </sheetViews>
  <sheetFormatPr defaultColWidth="11.421875" defaultRowHeight="12.75"/>
  <cols>
    <col min="1" max="1" width="11.421875" style="20" customWidth="1"/>
    <col min="2" max="2" width="50.7109375" style="20" bestFit="1" customWidth="1"/>
    <col min="3" max="16384" width="11.421875" style="20" customWidth="1"/>
  </cols>
  <sheetData>
    <row r="1" spans="1:13" ht="12.75">
      <c r="A1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2.75">
      <c r="A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2.75">
      <c r="A3"/>
      <c r="B3" s="8"/>
      <c r="C3" s="19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2.75">
      <c r="A4"/>
      <c r="B4" s="8"/>
      <c r="C4" s="19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4.5" customHeight="1">
      <c r="A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8" ht="15.75">
      <c r="A6" s="21" t="s">
        <v>113</v>
      </c>
      <c r="B6" s="8"/>
      <c r="C6" s="8"/>
      <c r="D6" s="8"/>
      <c r="E6" s="8"/>
      <c r="F6" s="8"/>
      <c r="G6" s="8"/>
      <c r="H6" s="8"/>
    </row>
    <row r="7" spans="1:8" ht="15.75">
      <c r="A7" s="21" t="s">
        <v>13</v>
      </c>
      <c r="B7" s="8"/>
      <c r="C7" s="8"/>
      <c r="D7" s="8"/>
      <c r="E7" s="8"/>
      <c r="F7" s="8"/>
      <c r="G7" s="8"/>
      <c r="H7" s="8"/>
    </row>
    <row r="8" spans="1:8" ht="12.75">
      <c r="A8" s="22" t="s">
        <v>0</v>
      </c>
      <c r="B8" s="8"/>
      <c r="C8" s="8"/>
      <c r="D8" s="8"/>
      <c r="E8" s="8"/>
      <c r="F8" s="8"/>
      <c r="G8" s="8"/>
      <c r="H8" s="8"/>
    </row>
    <row r="9" spans="1:8" ht="13.5">
      <c r="A9" s="22"/>
      <c r="B9" s="8"/>
      <c r="C9" s="8"/>
      <c r="D9" s="8"/>
      <c r="E9" s="8"/>
      <c r="F9" s="8"/>
      <c r="G9" s="8"/>
      <c r="H9" s="23" t="s">
        <v>26</v>
      </c>
    </row>
    <row r="10" spans="1:8" ht="19.5" customHeight="1">
      <c r="A10" s="64" t="s">
        <v>2</v>
      </c>
      <c r="B10" s="69" t="s">
        <v>25</v>
      </c>
      <c r="C10" s="66" t="s">
        <v>10</v>
      </c>
      <c r="D10" s="70"/>
      <c r="E10" s="70"/>
      <c r="F10" s="70"/>
      <c r="G10" s="70"/>
      <c r="H10" s="64" t="s">
        <v>114</v>
      </c>
    </row>
    <row r="11" spans="1:8" ht="19.5" customHeight="1">
      <c r="A11" s="68"/>
      <c r="B11" s="65"/>
      <c r="C11" s="11" t="s">
        <v>99</v>
      </c>
      <c r="D11" s="11" t="s">
        <v>100</v>
      </c>
      <c r="E11" s="11" t="s">
        <v>101</v>
      </c>
      <c r="F11" s="11" t="s">
        <v>103</v>
      </c>
      <c r="G11" s="11" t="s">
        <v>105</v>
      </c>
      <c r="H11" s="65"/>
    </row>
    <row r="12" spans="1:8" ht="15" customHeight="1">
      <c r="A12" s="36" t="s">
        <v>5</v>
      </c>
      <c r="B12" s="37" t="s">
        <v>6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5">
        <f aca="true" t="shared" si="0" ref="H12:H20">SUM(C12:G12)</f>
        <v>0</v>
      </c>
    </row>
    <row r="13" spans="1:8" ht="15" customHeight="1">
      <c r="A13" s="50" t="s">
        <v>28</v>
      </c>
      <c r="B13" s="51" t="s">
        <v>59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47">
        <f>SUM(C13:G13)</f>
        <v>0</v>
      </c>
    </row>
    <row r="14" spans="1:8" ht="15" customHeight="1">
      <c r="A14" s="50" t="s">
        <v>38</v>
      </c>
      <c r="B14" s="51" t="s">
        <v>69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47">
        <f t="shared" si="0"/>
        <v>0</v>
      </c>
    </row>
    <row r="15" spans="1:8" ht="15" customHeight="1">
      <c r="A15" s="50" t="s">
        <v>39</v>
      </c>
      <c r="B15" s="51" t="s">
        <v>70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47">
        <f t="shared" si="0"/>
        <v>0</v>
      </c>
    </row>
    <row r="16" spans="1:8" ht="15" customHeight="1">
      <c r="A16" s="50" t="s">
        <v>41</v>
      </c>
      <c r="B16" s="51" t="s">
        <v>72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47">
        <f t="shared" si="0"/>
        <v>0</v>
      </c>
    </row>
    <row r="17" spans="1:8" ht="15" customHeight="1">
      <c r="A17" s="38" t="s">
        <v>44</v>
      </c>
      <c r="B17" s="39" t="s">
        <v>75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7">
        <f t="shared" si="0"/>
        <v>0</v>
      </c>
    </row>
    <row r="18" spans="1:8" ht="15" customHeight="1">
      <c r="A18" s="38" t="s">
        <v>50</v>
      </c>
      <c r="B18" s="39" t="s">
        <v>81</v>
      </c>
      <c r="C18" s="46">
        <v>0</v>
      </c>
      <c r="D18" s="46">
        <v>0</v>
      </c>
      <c r="E18" s="46">
        <v>0</v>
      </c>
      <c r="F18" s="46">
        <v>0</v>
      </c>
      <c r="G18" s="46">
        <v>154193833</v>
      </c>
      <c r="H18" s="47">
        <f t="shared" si="0"/>
        <v>154193833</v>
      </c>
    </row>
    <row r="19" spans="1:8" ht="15" customHeight="1">
      <c r="A19" s="38" t="s">
        <v>54</v>
      </c>
      <c r="B19" s="39" t="s">
        <v>85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7">
        <f t="shared" si="0"/>
        <v>0</v>
      </c>
    </row>
    <row r="20" spans="1:8" ht="15" customHeight="1">
      <c r="A20" s="40" t="s">
        <v>55</v>
      </c>
      <c r="B20" s="41" t="s">
        <v>86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9">
        <f t="shared" si="0"/>
        <v>0</v>
      </c>
    </row>
    <row r="21" spans="1:8" ht="19.5" customHeight="1">
      <c r="A21" s="66" t="s">
        <v>7</v>
      </c>
      <c r="B21" s="67"/>
      <c r="C21" s="54">
        <f aca="true" t="shared" si="1" ref="C21:H21">SUM(C12:C20)</f>
        <v>0</v>
      </c>
      <c r="D21" s="54">
        <f t="shared" si="1"/>
        <v>0</v>
      </c>
      <c r="E21" s="54">
        <f t="shared" si="1"/>
        <v>0</v>
      </c>
      <c r="F21" s="54">
        <f t="shared" si="1"/>
        <v>0</v>
      </c>
      <c r="G21" s="54">
        <f t="shared" si="1"/>
        <v>154193833</v>
      </c>
      <c r="H21" s="54">
        <f t="shared" si="1"/>
        <v>154193833</v>
      </c>
    </row>
    <row r="22" ht="12.75">
      <c r="A22" s="10" t="s">
        <v>115</v>
      </c>
    </row>
    <row r="23" spans="2:8" ht="12.75">
      <c r="B23" s="8"/>
      <c r="C23" s="8"/>
      <c r="D23" s="8"/>
      <c r="E23" s="8"/>
      <c r="F23" s="8"/>
      <c r="G23" s="8"/>
      <c r="H23" s="8"/>
    </row>
    <row r="24" spans="1:8" ht="12.75">
      <c r="A24" s="60" t="s">
        <v>8</v>
      </c>
      <c r="B24" s="8"/>
      <c r="C24" s="8"/>
      <c r="D24" s="8"/>
      <c r="E24" s="8"/>
      <c r="F24" s="8"/>
      <c r="G24" s="8"/>
      <c r="H24" s="8"/>
    </row>
    <row r="25" spans="1:8" ht="12.75">
      <c r="A25" s="26" t="s">
        <v>106</v>
      </c>
      <c r="B25" s="8"/>
      <c r="C25" s="8"/>
      <c r="D25" s="8"/>
      <c r="E25" s="8"/>
      <c r="F25" s="8"/>
      <c r="G25" s="8"/>
      <c r="H25" s="8"/>
    </row>
    <row r="26" spans="1:8" ht="12.75">
      <c r="A26" s="26" t="s">
        <v>107</v>
      </c>
      <c r="B26" s="8"/>
      <c r="C26" s="8"/>
      <c r="D26" s="8"/>
      <c r="E26" s="8"/>
      <c r="F26" s="8"/>
      <c r="G26" s="8"/>
      <c r="H26" s="8"/>
    </row>
    <row r="27" spans="1:8" ht="12.75">
      <c r="A27" s="26" t="s">
        <v>108</v>
      </c>
      <c r="B27" s="8"/>
      <c r="C27" s="8"/>
      <c r="D27" s="8"/>
      <c r="E27" s="8"/>
      <c r="F27" s="8"/>
      <c r="G27" s="8"/>
      <c r="H27" s="8"/>
    </row>
    <row r="28" ht="12.75">
      <c r="A28" s="26" t="s">
        <v>109</v>
      </c>
    </row>
    <row r="29" ht="12.75">
      <c r="A29" s="26" t="s">
        <v>110</v>
      </c>
    </row>
    <row r="30" s="34" customFormat="1" ht="12.75">
      <c r="A30" s="26" t="s">
        <v>111</v>
      </c>
    </row>
    <row r="31" s="34" customFormat="1" ht="12.75">
      <c r="A31" s="26" t="s">
        <v>112</v>
      </c>
    </row>
    <row r="32" s="34" customFormat="1" ht="12.75">
      <c r="A32" s="26"/>
    </row>
    <row r="33" s="34" customFormat="1" ht="12.75"/>
    <row r="34" s="34" customFormat="1" ht="12.75"/>
    <row r="35" s="34" customFormat="1" ht="12.75"/>
    <row r="36" s="34" customFormat="1" ht="12.75"/>
    <row r="37" s="34" customFormat="1" ht="12.75"/>
    <row r="38" s="34" customFormat="1" ht="12.75"/>
    <row r="39" s="34" customFormat="1" ht="12.75"/>
    <row r="40" s="34" customFormat="1" ht="12.75"/>
    <row r="41" s="34" customFormat="1" ht="12.75"/>
    <row r="42" s="34" customFormat="1" ht="12.75"/>
    <row r="43" s="34" customFormat="1" ht="12.75"/>
    <row r="44" s="34" customFormat="1" ht="12.75"/>
    <row r="45" s="34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</sheetData>
  <sheetProtection/>
  <mergeCells count="5">
    <mergeCell ref="H10:H11"/>
    <mergeCell ref="A21:B21"/>
    <mergeCell ref="A10:A11"/>
    <mergeCell ref="B10:B11"/>
    <mergeCell ref="C10:G10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showGridLines="0" zoomScale="130" zoomScaleNormal="130" zoomScalePageLayoutView="0" workbookViewId="0" topLeftCell="A1">
      <selection activeCell="A44" sqref="A44"/>
    </sheetView>
  </sheetViews>
  <sheetFormatPr defaultColWidth="11.421875" defaultRowHeight="12.75"/>
  <cols>
    <col min="1" max="1" width="11.421875" style="20" customWidth="1"/>
    <col min="2" max="2" width="54.00390625" style="20" customWidth="1"/>
    <col min="3" max="16384" width="11.421875" style="20" customWidth="1"/>
  </cols>
  <sheetData>
    <row r="1" spans="1:13" ht="12.75">
      <c r="A1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2.75">
      <c r="A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2.75">
      <c r="A3"/>
      <c r="B3" s="8"/>
      <c r="C3" s="19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2.75">
      <c r="A4"/>
      <c r="B4" s="8"/>
      <c r="C4" s="19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4.5" customHeight="1">
      <c r="A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9" ht="15.75">
      <c r="A6" s="21" t="s">
        <v>113</v>
      </c>
      <c r="B6" s="8"/>
      <c r="C6" s="8"/>
      <c r="D6" s="8"/>
      <c r="E6" s="8"/>
      <c r="F6" s="8"/>
      <c r="G6" s="8"/>
      <c r="H6" s="8"/>
      <c r="I6" s="8"/>
    </row>
    <row r="7" spans="1:9" ht="15.75">
      <c r="A7" s="21" t="s">
        <v>12</v>
      </c>
      <c r="B7" s="8"/>
      <c r="C7" s="8"/>
      <c r="D7" s="8"/>
      <c r="E7" s="8"/>
      <c r="F7" s="8"/>
      <c r="G7" s="8"/>
      <c r="H7" s="8"/>
      <c r="I7" s="8"/>
    </row>
    <row r="8" spans="1:9" ht="12.75">
      <c r="A8" s="22" t="s">
        <v>0</v>
      </c>
      <c r="B8" s="8"/>
      <c r="C8" s="8"/>
      <c r="D8" s="8"/>
      <c r="E8" s="8"/>
      <c r="F8" s="8"/>
      <c r="G8" s="8"/>
      <c r="H8" s="8"/>
      <c r="I8" s="8"/>
    </row>
    <row r="9" spans="1:9" ht="13.5">
      <c r="A9" s="22"/>
      <c r="B9" s="8"/>
      <c r="C9" s="8"/>
      <c r="D9" s="8"/>
      <c r="E9" s="8"/>
      <c r="F9" s="8"/>
      <c r="G9" s="8"/>
      <c r="H9" s="8"/>
      <c r="I9" s="23" t="s">
        <v>26</v>
      </c>
    </row>
    <row r="10" spans="1:9" ht="19.5" customHeight="1">
      <c r="A10" s="64" t="s">
        <v>2</v>
      </c>
      <c r="B10" s="69" t="s">
        <v>25</v>
      </c>
      <c r="C10" s="66" t="s">
        <v>10</v>
      </c>
      <c r="D10" s="70"/>
      <c r="E10" s="70"/>
      <c r="F10" s="70"/>
      <c r="G10" s="70"/>
      <c r="H10" s="70"/>
      <c r="I10" s="64" t="s">
        <v>114</v>
      </c>
    </row>
    <row r="11" spans="1:13" ht="19.5" customHeight="1">
      <c r="A11" s="68"/>
      <c r="B11" s="65"/>
      <c r="C11" s="11" t="s">
        <v>99</v>
      </c>
      <c r="D11" s="11" t="s">
        <v>100</v>
      </c>
      <c r="E11" s="11" t="s">
        <v>101</v>
      </c>
      <c r="F11" s="11" t="s">
        <v>102</v>
      </c>
      <c r="G11" s="11" t="s">
        <v>103</v>
      </c>
      <c r="H11" s="11" t="s">
        <v>105</v>
      </c>
      <c r="I11" s="65"/>
      <c r="K11" s="30"/>
      <c r="L11" s="30"/>
      <c r="M11" s="30"/>
    </row>
    <row r="12" spans="1:9" ht="15" customHeight="1">
      <c r="A12" s="5" t="s">
        <v>5</v>
      </c>
      <c r="B12" s="6" t="s">
        <v>6</v>
      </c>
      <c r="C12" s="42">
        <v>0</v>
      </c>
      <c r="D12" s="42">
        <v>0</v>
      </c>
      <c r="E12" s="53">
        <v>5359415</v>
      </c>
      <c r="F12" s="42">
        <v>0</v>
      </c>
      <c r="G12" s="42">
        <v>0</v>
      </c>
      <c r="H12" s="42">
        <v>0</v>
      </c>
      <c r="I12" s="43">
        <f>SUM(C12:H12)</f>
        <v>5359415</v>
      </c>
    </row>
    <row r="13" spans="1:9" ht="15" customHeight="1">
      <c r="A13" s="5" t="s">
        <v>27</v>
      </c>
      <c r="B13" s="6" t="s">
        <v>58</v>
      </c>
      <c r="C13" s="42">
        <v>0</v>
      </c>
      <c r="D13" s="42">
        <v>0</v>
      </c>
      <c r="E13" s="53">
        <v>6469531</v>
      </c>
      <c r="F13" s="42">
        <v>0</v>
      </c>
      <c r="G13" s="42">
        <v>0</v>
      </c>
      <c r="H13" s="42">
        <v>122500</v>
      </c>
      <c r="I13" s="43">
        <f aca="true" t="shared" si="0" ref="I13:I42">SUM(C13:H13)</f>
        <v>6592031</v>
      </c>
    </row>
    <row r="14" spans="1:9" ht="15" customHeight="1">
      <c r="A14" s="5" t="s">
        <v>28</v>
      </c>
      <c r="B14" s="6" t="s">
        <v>59</v>
      </c>
      <c r="C14" s="42">
        <v>0</v>
      </c>
      <c r="D14" s="42">
        <v>0</v>
      </c>
      <c r="E14" s="53">
        <v>10052337</v>
      </c>
      <c r="F14" s="42">
        <v>0</v>
      </c>
      <c r="G14" s="42">
        <v>0</v>
      </c>
      <c r="H14" s="42">
        <v>279418</v>
      </c>
      <c r="I14" s="43">
        <f t="shared" si="0"/>
        <v>10331755</v>
      </c>
    </row>
    <row r="15" spans="1:9" ht="15" customHeight="1">
      <c r="A15" s="5" t="s">
        <v>29</v>
      </c>
      <c r="B15" s="6" t="s">
        <v>60</v>
      </c>
      <c r="C15" s="42">
        <v>0</v>
      </c>
      <c r="D15" s="42">
        <v>0</v>
      </c>
      <c r="E15" s="53">
        <v>6368463</v>
      </c>
      <c r="F15" s="42">
        <v>0</v>
      </c>
      <c r="G15" s="42">
        <v>0</v>
      </c>
      <c r="H15" s="42">
        <v>2992400</v>
      </c>
      <c r="I15" s="43">
        <f t="shared" si="0"/>
        <v>9360863</v>
      </c>
    </row>
    <row r="16" spans="1:9" ht="15" customHeight="1">
      <c r="A16" s="5" t="s">
        <v>30</v>
      </c>
      <c r="B16" s="6" t="s">
        <v>61</v>
      </c>
      <c r="C16" s="42">
        <v>0</v>
      </c>
      <c r="D16" s="42">
        <v>0</v>
      </c>
      <c r="E16" s="53">
        <v>2137065</v>
      </c>
      <c r="F16" s="42">
        <v>0</v>
      </c>
      <c r="G16" s="42">
        <v>0</v>
      </c>
      <c r="H16" s="42">
        <v>0</v>
      </c>
      <c r="I16" s="43">
        <f t="shared" si="0"/>
        <v>2137065</v>
      </c>
    </row>
    <row r="17" spans="1:9" ht="15" customHeight="1">
      <c r="A17" s="5" t="s">
        <v>31</v>
      </c>
      <c r="B17" s="6" t="s">
        <v>62</v>
      </c>
      <c r="C17" s="42">
        <v>0</v>
      </c>
      <c r="D17" s="42">
        <v>0</v>
      </c>
      <c r="E17" s="53">
        <v>27046924</v>
      </c>
      <c r="F17" s="42">
        <v>0</v>
      </c>
      <c r="G17" s="42">
        <v>0</v>
      </c>
      <c r="H17" s="42">
        <v>169000</v>
      </c>
      <c r="I17" s="43">
        <f t="shared" si="0"/>
        <v>27215924</v>
      </c>
    </row>
    <row r="18" spans="1:9" ht="15" customHeight="1">
      <c r="A18" s="5" t="s">
        <v>32</v>
      </c>
      <c r="B18" s="6" t="s">
        <v>63</v>
      </c>
      <c r="C18" s="42">
        <v>0</v>
      </c>
      <c r="D18" s="42">
        <v>0</v>
      </c>
      <c r="E18" s="53">
        <v>20454781</v>
      </c>
      <c r="F18" s="42">
        <v>0</v>
      </c>
      <c r="G18" s="42">
        <v>0</v>
      </c>
      <c r="H18" s="42">
        <v>828216</v>
      </c>
      <c r="I18" s="43">
        <f t="shared" si="0"/>
        <v>21282997</v>
      </c>
    </row>
    <row r="19" spans="1:9" ht="15" customHeight="1">
      <c r="A19" s="5" t="s">
        <v>33</v>
      </c>
      <c r="B19" s="6" t="s">
        <v>64</v>
      </c>
      <c r="C19" s="42">
        <v>0</v>
      </c>
      <c r="D19" s="42">
        <v>0</v>
      </c>
      <c r="E19" s="53">
        <v>27522207</v>
      </c>
      <c r="F19" s="42">
        <v>0</v>
      </c>
      <c r="G19" s="42">
        <v>0</v>
      </c>
      <c r="H19" s="42">
        <v>0</v>
      </c>
      <c r="I19" s="43">
        <f t="shared" si="0"/>
        <v>27522207</v>
      </c>
    </row>
    <row r="20" spans="1:9" ht="15" customHeight="1">
      <c r="A20" s="5" t="s">
        <v>34</v>
      </c>
      <c r="B20" s="6" t="s">
        <v>65</v>
      </c>
      <c r="C20" s="42">
        <v>0</v>
      </c>
      <c r="D20" s="42">
        <v>0</v>
      </c>
      <c r="E20" s="53">
        <v>8116212</v>
      </c>
      <c r="F20" s="42">
        <v>0</v>
      </c>
      <c r="G20" s="42">
        <v>0</v>
      </c>
      <c r="H20" s="42">
        <v>0</v>
      </c>
      <c r="I20" s="43">
        <f t="shared" si="0"/>
        <v>8116212</v>
      </c>
    </row>
    <row r="21" spans="1:9" ht="15" customHeight="1">
      <c r="A21" s="5" t="s">
        <v>35</v>
      </c>
      <c r="B21" s="6" t="s">
        <v>66</v>
      </c>
      <c r="C21" s="42">
        <v>0</v>
      </c>
      <c r="D21" s="42">
        <v>0</v>
      </c>
      <c r="E21" s="53">
        <v>12817107</v>
      </c>
      <c r="F21" s="42">
        <v>0</v>
      </c>
      <c r="G21" s="42">
        <v>0</v>
      </c>
      <c r="H21" s="42">
        <v>155000</v>
      </c>
      <c r="I21" s="43">
        <f t="shared" si="0"/>
        <v>12972107</v>
      </c>
    </row>
    <row r="22" spans="1:9" ht="15" customHeight="1">
      <c r="A22" s="5" t="s">
        <v>36</v>
      </c>
      <c r="B22" s="6" t="s">
        <v>67</v>
      </c>
      <c r="C22" s="42">
        <v>0</v>
      </c>
      <c r="D22" s="42">
        <v>0</v>
      </c>
      <c r="E22" s="53">
        <v>26190946</v>
      </c>
      <c r="F22" s="42">
        <v>0</v>
      </c>
      <c r="G22" s="42">
        <v>0</v>
      </c>
      <c r="H22" s="42">
        <v>0</v>
      </c>
      <c r="I22" s="43">
        <f t="shared" si="0"/>
        <v>26190946</v>
      </c>
    </row>
    <row r="23" spans="1:9" ht="15" customHeight="1">
      <c r="A23" s="5" t="s">
        <v>37</v>
      </c>
      <c r="B23" s="6" t="s">
        <v>68</v>
      </c>
      <c r="C23" s="42">
        <v>0</v>
      </c>
      <c r="D23" s="42">
        <v>0</v>
      </c>
      <c r="E23" s="53">
        <v>35550195</v>
      </c>
      <c r="F23" s="42">
        <v>0</v>
      </c>
      <c r="G23" s="42">
        <v>0</v>
      </c>
      <c r="H23" s="42">
        <v>500000</v>
      </c>
      <c r="I23" s="43">
        <f t="shared" si="0"/>
        <v>36050195</v>
      </c>
    </row>
    <row r="24" spans="1:9" ht="15" customHeight="1">
      <c r="A24" s="5" t="s">
        <v>38</v>
      </c>
      <c r="B24" s="6" t="s">
        <v>69</v>
      </c>
      <c r="C24" s="42">
        <v>0</v>
      </c>
      <c r="D24" s="42">
        <v>0</v>
      </c>
      <c r="E24" s="53">
        <v>37016461</v>
      </c>
      <c r="F24" s="42">
        <v>0</v>
      </c>
      <c r="G24" s="42">
        <v>0</v>
      </c>
      <c r="H24" s="42">
        <v>57400</v>
      </c>
      <c r="I24" s="43">
        <f t="shared" si="0"/>
        <v>37073861</v>
      </c>
    </row>
    <row r="25" spans="1:9" ht="15" customHeight="1">
      <c r="A25" s="5" t="s">
        <v>39</v>
      </c>
      <c r="B25" s="6" t="s">
        <v>70</v>
      </c>
      <c r="C25" s="42">
        <v>0</v>
      </c>
      <c r="D25" s="42">
        <v>0</v>
      </c>
      <c r="E25" s="53">
        <v>30051468</v>
      </c>
      <c r="F25" s="42">
        <v>0</v>
      </c>
      <c r="G25" s="42">
        <v>0</v>
      </c>
      <c r="H25" s="42">
        <v>0</v>
      </c>
      <c r="I25" s="43">
        <f t="shared" si="0"/>
        <v>30051468</v>
      </c>
    </row>
    <row r="26" spans="1:9" ht="15" customHeight="1">
      <c r="A26" s="5" t="s">
        <v>40</v>
      </c>
      <c r="B26" s="6" t="s">
        <v>71</v>
      </c>
      <c r="C26" s="42">
        <v>0</v>
      </c>
      <c r="D26" s="42">
        <v>0</v>
      </c>
      <c r="E26" s="53">
        <v>7137908</v>
      </c>
      <c r="F26" s="42">
        <v>0</v>
      </c>
      <c r="G26" s="42">
        <v>0</v>
      </c>
      <c r="H26" s="42">
        <v>0</v>
      </c>
      <c r="I26" s="43">
        <f t="shared" si="0"/>
        <v>7137908</v>
      </c>
    </row>
    <row r="27" spans="1:9" ht="15" customHeight="1">
      <c r="A27" s="5" t="s">
        <v>41</v>
      </c>
      <c r="B27" s="6" t="s">
        <v>72</v>
      </c>
      <c r="C27" s="42">
        <v>0</v>
      </c>
      <c r="D27" s="42">
        <v>0</v>
      </c>
      <c r="E27" s="53">
        <v>5936489</v>
      </c>
      <c r="F27" s="42">
        <v>0</v>
      </c>
      <c r="G27" s="42">
        <v>0</v>
      </c>
      <c r="H27" s="42">
        <v>36600</v>
      </c>
      <c r="I27" s="43">
        <f t="shared" si="0"/>
        <v>5973089</v>
      </c>
    </row>
    <row r="28" spans="1:9" ht="15" customHeight="1">
      <c r="A28" s="5" t="s">
        <v>42</v>
      </c>
      <c r="B28" s="6" t="s">
        <v>73</v>
      </c>
      <c r="C28" s="42">
        <v>0</v>
      </c>
      <c r="D28" s="42">
        <v>0</v>
      </c>
      <c r="E28" s="53">
        <v>4528176</v>
      </c>
      <c r="F28" s="42">
        <v>0</v>
      </c>
      <c r="G28" s="42">
        <v>0</v>
      </c>
      <c r="H28" s="42">
        <v>345080</v>
      </c>
      <c r="I28" s="43">
        <f t="shared" si="0"/>
        <v>4873256</v>
      </c>
    </row>
    <row r="29" spans="1:9" ht="15" customHeight="1">
      <c r="A29" s="5" t="s">
        <v>43</v>
      </c>
      <c r="B29" s="6" t="s">
        <v>74</v>
      </c>
      <c r="C29" s="42">
        <v>0</v>
      </c>
      <c r="D29" s="42">
        <v>0</v>
      </c>
      <c r="E29" s="53">
        <v>6229423</v>
      </c>
      <c r="F29" s="42">
        <v>0</v>
      </c>
      <c r="G29" s="42">
        <v>0</v>
      </c>
      <c r="H29" s="42">
        <v>294435</v>
      </c>
      <c r="I29" s="43">
        <f t="shared" si="0"/>
        <v>6523858</v>
      </c>
    </row>
    <row r="30" spans="1:9" ht="15" customHeight="1">
      <c r="A30" s="5" t="s">
        <v>44</v>
      </c>
      <c r="B30" s="6" t="s">
        <v>75</v>
      </c>
      <c r="C30" s="42">
        <v>0</v>
      </c>
      <c r="D30" s="42">
        <v>0</v>
      </c>
      <c r="E30" s="53">
        <v>16351972</v>
      </c>
      <c r="F30" s="42">
        <v>0</v>
      </c>
      <c r="G30" s="42">
        <v>0</v>
      </c>
      <c r="H30" s="42">
        <v>580000</v>
      </c>
      <c r="I30" s="43">
        <f t="shared" si="0"/>
        <v>16931972</v>
      </c>
    </row>
    <row r="31" spans="1:9" ht="15" customHeight="1">
      <c r="A31" s="5" t="s">
        <v>45</v>
      </c>
      <c r="B31" s="6" t="s">
        <v>76</v>
      </c>
      <c r="C31" s="42">
        <v>0</v>
      </c>
      <c r="D31" s="42">
        <v>0</v>
      </c>
      <c r="E31" s="53">
        <v>5796668</v>
      </c>
      <c r="F31" s="42">
        <v>0</v>
      </c>
      <c r="G31" s="42">
        <v>0</v>
      </c>
      <c r="H31" s="42">
        <v>25000</v>
      </c>
      <c r="I31" s="43">
        <f t="shared" si="0"/>
        <v>5821668</v>
      </c>
    </row>
    <row r="32" spans="1:9" ht="15" customHeight="1">
      <c r="A32" s="5" t="s">
        <v>46</v>
      </c>
      <c r="B32" s="6" t="s">
        <v>77</v>
      </c>
      <c r="C32" s="42">
        <v>0</v>
      </c>
      <c r="D32" s="42">
        <v>0</v>
      </c>
      <c r="E32" s="53">
        <v>3359825</v>
      </c>
      <c r="F32" s="42">
        <v>0</v>
      </c>
      <c r="G32" s="42">
        <v>0</v>
      </c>
      <c r="H32" s="42">
        <v>0</v>
      </c>
      <c r="I32" s="43">
        <f t="shared" si="0"/>
        <v>3359825</v>
      </c>
    </row>
    <row r="33" spans="1:9" ht="15" customHeight="1">
      <c r="A33" s="5" t="s">
        <v>47</v>
      </c>
      <c r="B33" s="6" t="s">
        <v>78</v>
      </c>
      <c r="C33" s="42">
        <v>0</v>
      </c>
      <c r="D33" s="42">
        <v>0</v>
      </c>
      <c r="E33" s="53">
        <v>11687110</v>
      </c>
      <c r="F33" s="42">
        <v>0</v>
      </c>
      <c r="G33" s="42">
        <v>0</v>
      </c>
      <c r="H33" s="42">
        <v>365580</v>
      </c>
      <c r="I33" s="43">
        <f t="shared" si="0"/>
        <v>12052690</v>
      </c>
    </row>
    <row r="34" spans="1:9" ht="15" customHeight="1">
      <c r="A34" s="5" t="s">
        <v>48</v>
      </c>
      <c r="B34" s="6" t="s">
        <v>79</v>
      </c>
      <c r="C34" s="42">
        <v>0</v>
      </c>
      <c r="D34" s="42">
        <v>0</v>
      </c>
      <c r="E34" s="53">
        <v>6376274</v>
      </c>
      <c r="F34" s="42">
        <v>0</v>
      </c>
      <c r="G34" s="42">
        <v>0</v>
      </c>
      <c r="H34" s="42">
        <v>0</v>
      </c>
      <c r="I34" s="43">
        <f t="shared" si="0"/>
        <v>6376274</v>
      </c>
    </row>
    <row r="35" spans="1:9" ht="15" customHeight="1">
      <c r="A35" s="5" t="s">
        <v>50</v>
      </c>
      <c r="B35" s="6" t="s">
        <v>81</v>
      </c>
      <c r="C35" s="42">
        <v>0</v>
      </c>
      <c r="D35" s="42">
        <v>0</v>
      </c>
      <c r="E35" s="53">
        <v>0</v>
      </c>
      <c r="F35" s="42">
        <v>0</v>
      </c>
      <c r="G35" s="42">
        <v>0</v>
      </c>
      <c r="H35" s="42">
        <v>0</v>
      </c>
      <c r="I35" s="43">
        <f t="shared" si="0"/>
        <v>0</v>
      </c>
    </row>
    <row r="36" spans="1:9" ht="15" customHeight="1">
      <c r="A36" s="5" t="s">
        <v>51</v>
      </c>
      <c r="B36" s="6" t="s">
        <v>82</v>
      </c>
      <c r="C36" s="42">
        <v>0</v>
      </c>
      <c r="D36" s="42">
        <v>0</v>
      </c>
      <c r="E36" s="53">
        <v>50783325</v>
      </c>
      <c r="F36" s="42">
        <v>0</v>
      </c>
      <c r="G36" s="42">
        <v>0</v>
      </c>
      <c r="H36" s="42">
        <v>0</v>
      </c>
      <c r="I36" s="43">
        <f t="shared" si="0"/>
        <v>50783325</v>
      </c>
    </row>
    <row r="37" spans="1:9" ht="15" customHeight="1">
      <c r="A37" s="5" t="s">
        <v>52</v>
      </c>
      <c r="B37" s="6" t="s">
        <v>83</v>
      </c>
      <c r="C37" s="42">
        <v>0</v>
      </c>
      <c r="D37" s="42">
        <v>0</v>
      </c>
      <c r="E37" s="53">
        <v>2840974</v>
      </c>
      <c r="F37" s="42">
        <v>0</v>
      </c>
      <c r="G37" s="42">
        <v>0</v>
      </c>
      <c r="H37" s="42">
        <v>20000</v>
      </c>
      <c r="I37" s="43">
        <f t="shared" si="0"/>
        <v>2860974</v>
      </c>
    </row>
    <row r="38" spans="1:9" ht="15" customHeight="1">
      <c r="A38" s="5" t="s">
        <v>53</v>
      </c>
      <c r="B38" s="6" t="s">
        <v>84</v>
      </c>
      <c r="C38" s="42">
        <v>0</v>
      </c>
      <c r="D38" s="42">
        <v>0</v>
      </c>
      <c r="E38" s="53">
        <v>13042915</v>
      </c>
      <c r="F38" s="42">
        <v>0</v>
      </c>
      <c r="G38" s="42">
        <v>0</v>
      </c>
      <c r="H38" s="42">
        <v>0</v>
      </c>
      <c r="I38" s="43">
        <f t="shared" si="0"/>
        <v>13042915</v>
      </c>
    </row>
    <row r="39" spans="1:9" ht="15" customHeight="1">
      <c r="A39" s="5" t="s">
        <v>54</v>
      </c>
      <c r="B39" s="6" t="s">
        <v>85</v>
      </c>
      <c r="C39" s="42">
        <v>0</v>
      </c>
      <c r="D39" s="42">
        <v>0</v>
      </c>
      <c r="E39" s="53">
        <v>18338554</v>
      </c>
      <c r="F39" s="42">
        <v>0</v>
      </c>
      <c r="G39" s="42">
        <v>0</v>
      </c>
      <c r="H39" s="42">
        <v>1484704</v>
      </c>
      <c r="I39" s="43">
        <f t="shared" si="0"/>
        <v>19823258</v>
      </c>
    </row>
    <row r="40" spans="1:9" ht="15" customHeight="1">
      <c r="A40" s="5" t="s">
        <v>55</v>
      </c>
      <c r="B40" s="6" t="s">
        <v>86</v>
      </c>
      <c r="C40" s="42">
        <v>0</v>
      </c>
      <c r="D40" s="42">
        <v>0</v>
      </c>
      <c r="E40" s="53">
        <v>24662021</v>
      </c>
      <c r="F40" s="42">
        <v>0</v>
      </c>
      <c r="G40" s="42">
        <v>0</v>
      </c>
      <c r="H40" s="42">
        <v>26050</v>
      </c>
      <c r="I40" s="43">
        <f t="shared" si="0"/>
        <v>24688071</v>
      </c>
    </row>
    <row r="41" spans="1:9" ht="15" customHeight="1">
      <c r="A41" s="5" t="s">
        <v>56</v>
      </c>
      <c r="B41" s="6" t="s">
        <v>87</v>
      </c>
      <c r="C41" s="42">
        <v>0</v>
      </c>
      <c r="D41" s="42">
        <v>0</v>
      </c>
      <c r="E41" s="53">
        <v>21398532</v>
      </c>
      <c r="F41" s="42">
        <v>0</v>
      </c>
      <c r="G41" s="42">
        <v>0</v>
      </c>
      <c r="H41" s="42">
        <v>1100000</v>
      </c>
      <c r="I41" s="43">
        <f t="shared" si="0"/>
        <v>22498532</v>
      </c>
    </row>
    <row r="42" spans="1:9" ht="15" customHeight="1">
      <c r="A42" s="5" t="s">
        <v>57</v>
      </c>
      <c r="B42" s="6" t="s">
        <v>88</v>
      </c>
      <c r="C42" s="42">
        <v>0</v>
      </c>
      <c r="D42" s="42">
        <v>0</v>
      </c>
      <c r="E42" s="53">
        <v>12404749</v>
      </c>
      <c r="F42" s="42">
        <v>0</v>
      </c>
      <c r="G42" s="42">
        <v>0</v>
      </c>
      <c r="H42" s="42">
        <v>0</v>
      </c>
      <c r="I42" s="43">
        <f t="shared" si="0"/>
        <v>12404749</v>
      </c>
    </row>
    <row r="43" spans="1:9" ht="19.5" customHeight="1">
      <c r="A43" s="66" t="s">
        <v>7</v>
      </c>
      <c r="B43" s="67"/>
      <c r="C43" s="54">
        <f aca="true" t="shared" si="1" ref="C43:I43">SUM(C12:C42)</f>
        <v>0</v>
      </c>
      <c r="D43" s="54">
        <f t="shared" si="1"/>
        <v>0</v>
      </c>
      <c r="E43" s="54">
        <f t="shared" si="1"/>
        <v>466028027</v>
      </c>
      <c r="F43" s="54">
        <f t="shared" si="1"/>
        <v>0</v>
      </c>
      <c r="G43" s="54">
        <f t="shared" si="1"/>
        <v>0</v>
      </c>
      <c r="H43" s="54">
        <f t="shared" si="1"/>
        <v>9381383</v>
      </c>
      <c r="I43" s="54">
        <f t="shared" si="1"/>
        <v>475409410</v>
      </c>
    </row>
    <row r="44" ht="12.75">
      <c r="A44" s="10" t="s">
        <v>115</v>
      </c>
    </row>
    <row r="45" spans="2:9" ht="12.75">
      <c r="B45" s="8"/>
      <c r="C45" s="8"/>
      <c r="D45" s="8"/>
      <c r="E45" s="8"/>
      <c r="F45" s="8"/>
      <c r="G45" s="8"/>
      <c r="H45" s="8"/>
      <c r="I45" s="8"/>
    </row>
    <row r="46" spans="1:9" ht="12.75">
      <c r="A46" s="60" t="s">
        <v>8</v>
      </c>
      <c r="B46" s="8"/>
      <c r="C46" s="8"/>
      <c r="D46" s="8"/>
      <c r="E46" s="8"/>
      <c r="F46" s="8"/>
      <c r="G46" s="8"/>
      <c r="H46" s="8"/>
      <c r="I46" s="8"/>
    </row>
    <row r="47" spans="1:9" ht="12.75">
      <c r="A47" s="26" t="s">
        <v>106</v>
      </c>
      <c r="B47" s="8"/>
      <c r="C47" s="8"/>
      <c r="D47" s="8"/>
      <c r="E47" s="8"/>
      <c r="F47" s="8"/>
      <c r="G47" s="8"/>
      <c r="H47" s="8"/>
      <c r="I47" s="8"/>
    </row>
    <row r="48" spans="1:9" ht="12.75">
      <c r="A48" s="26" t="s">
        <v>107</v>
      </c>
      <c r="B48" s="8"/>
      <c r="C48" s="8"/>
      <c r="D48" s="8"/>
      <c r="E48" s="8"/>
      <c r="F48" s="8"/>
      <c r="G48" s="8"/>
      <c r="H48" s="8"/>
      <c r="I48" s="8"/>
    </row>
    <row r="49" spans="1:9" ht="12.75">
      <c r="A49" s="26" t="s">
        <v>108</v>
      </c>
      <c r="B49" s="8"/>
      <c r="C49" s="8"/>
      <c r="D49" s="8"/>
      <c r="E49" s="8"/>
      <c r="F49" s="8"/>
      <c r="G49" s="8"/>
      <c r="H49" s="8"/>
      <c r="I49" s="8"/>
    </row>
    <row r="50" spans="1:9" ht="12.75">
      <c r="A50" s="26" t="s">
        <v>109</v>
      </c>
      <c r="B50" s="8"/>
      <c r="C50" s="8"/>
      <c r="D50" s="8"/>
      <c r="E50" s="8"/>
      <c r="F50" s="8"/>
      <c r="G50" s="8"/>
      <c r="H50" s="8"/>
      <c r="I50" s="8"/>
    </row>
    <row r="51" spans="1:9" ht="12.75">
      <c r="A51" s="26" t="s">
        <v>110</v>
      </c>
      <c r="B51" s="8"/>
      <c r="C51" s="8"/>
      <c r="D51" s="8"/>
      <c r="E51" s="8"/>
      <c r="F51" s="8"/>
      <c r="G51" s="8"/>
      <c r="H51" s="8"/>
      <c r="I51" s="8"/>
    </row>
    <row r="52" ht="12.75">
      <c r="A52" s="26" t="s">
        <v>111</v>
      </c>
    </row>
    <row r="53" ht="12.75">
      <c r="A53" s="26" t="s">
        <v>112</v>
      </c>
    </row>
    <row r="54" s="27" customFormat="1" ht="12.75"/>
    <row r="55" spans="1:3" s="27" customFormat="1" ht="12.75">
      <c r="A55" s="31"/>
      <c r="C55" s="27">
        <v>1000000</v>
      </c>
    </row>
    <row r="56" spans="1:8" s="27" customFormat="1" ht="12.75">
      <c r="A56" s="29"/>
      <c r="B56" s="27" t="s">
        <v>89</v>
      </c>
      <c r="C56" s="16" t="s">
        <v>99</v>
      </c>
      <c r="D56" s="16" t="s">
        <v>100</v>
      </c>
      <c r="E56" s="27" t="s">
        <v>101</v>
      </c>
      <c r="F56" s="27" t="s">
        <v>102</v>
      </c>
      <c r="G56" s="27" t="s">
        <v>103</v>
      </c>
      <c r="H56" s="27" t="s">
        <v>105</v>
      </c>
    </row>
    <row r="57" spans="2:8" s="27" customFormat="1" ht="12.75">
      <c r="B57" s="27" t="s">
        <v>91</v>
      </c>
      <c r="C57" s="62">
        <f aca="true" t="shared" si="2" ref="C57:H57">+C43/$C$55</f>
        <v>0</v>
      </c>
      <c r="D57" s="62">
        <f t="shared" si="2"/>
        <v>0</v>
      </c>
      <c r="E57" s="62">
        <f t="shared" si="2"/>
        <v>466.028027</v>
      </c>
      <c r="F57" s="62">
        <f t="shared" si="2"/>
        <v>0</v>
      </c>
      <c r="G57" s="62">
        <f t="shared" si="2"/>
        <v>0</v>
      </c>
      <c r="H57" s="62">
        <f t="shared" si="2"/>
        <v>9.381383</v>
      </c>
    </row>
    <row r="58" spans="3:4" s="27" customFormat="1" ht="12.75">
      <c r="C58" s="17"/>
      <c r="D58" s="18"/>
    </row>
    <row r="59" spans="3:4" s="27" customFormat="1" ht="12.75">
      <c r="C59" s="17"/>
      <c r="D59" s="18"/>
    </row>
    <row r="60" s="27" customFormat="1" ht="12.75"/>
    <row r="61" s="27" customFormat="1" ht="12.75"/>
    <row r="62" s="27" customFormat="1" ht="12.75"/>
    <row r="63" s="34" customFormat="1" ht="12.75"/>
    <row r="64" s="34" customFormat="1" ht="12.75"/>
    <row r="65" s="34" customFormat="1" ht="12.75"/>
    <row r="66" s="34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</sheetData>
  <sheetProtection/>
  <mergeCells count="5">
    <mergeCell ref="I10:I11"/>
    <mergeCell ref="A43:B43"/>
    <mergeCell ref="A10:A11"/>
    <mergeCell ref="B10:B11"/>
    <mergeCell ref="C10:H10"/>
  </mergeCells>
  <printOptions/>
  <pageMargins left="0.35" right="0.34" top="0.53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zoomScale="130" zoomScaleNormal="130" zoomScalePageLayoutView="0" workbookViewId="0" topLeftCell="A1">
      <selection activeCell="A17" sqref="A17"/>
    </sheetView>
  </sheetViews>
  <sheetFormatPr defaultColWidth="11.421875" defaultRowHeight="12.75"/>
  <cols>
    <col min="2" max="2" width="57.7109375" style="0" bestFit="1" customWidth="1"/>
  </cols>
  <sheetData>
    <row r="1" spans="1:13" s="20" customFormat="1" ht="12.75">
      <c r="A1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20" customFormat="1" ht="12.75">
      <c r="A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20" customFormat="1" ht="12.75">
      <c r="A3"/>
      <c r="B3" s="8"/>
      <c r="C3" s="19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20" customFormat="1" ht="12.75">
      <c r="A4"/>
      <c r="B4" s="8"/>
      <c r="C4" s="19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s="20" customFormat="1" ht="4.5" customHeight="1">
      <c r="A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8" ht="15.75">
      <c r="A6" s="2" t="s">
        <v>113</v>
      </c>
      <c r="B6" s="1"/>
      <c r="C6" s="1"/>
      <c r="D6" s="1"/>
      <c r="E6" s="1"/>
      <c r="F6" s="1"/>
      <c r="G6" s="1"/>
      <c r="H6" s="1"/>
    </row>
    <row r="7" spans="1:8" ht="15.75">
      <c r="A7" s="2" t="s">
        <v>98</v>
      </c>
      <c r="B7" s="1"/>
      <c r="C7" s="1"/>
      <c r="D7" s="1"/>
      <c r="E7" s="1"/>
      <c r="F7" s="1"/>
      <c r="G7" s="1"/>
      <c r="H7" s="1"/>
    </row>
    <row r="8" spans="1:8" ht="12.75">
      <c r="A8" s="3" t="s">
        <v>0</v>
      </c>
      <c r="B8" s="1"/>
      <c r="C8" s="1"/>
      <c r="D8" s="1"/>
      <c r="E8" s="1"/>
      <c r="F8" s="1"/>
      <c r="G8" s="1"/>
      <c r="H8" s="1"/>
    </row>
    <row r="9" spans="1:8" ht="13.5">
      <c r="A9" s="3"/>
      <c r="B9" s="1"/>
      <c r="C9" s="1"/>
      <c r="D9" s="1"/>
      <c r="E9" s="1"/>
      <c r="F9" s="1"/>
      <c r="G9" s="1"/>
      <c r="H9" s="4" t="s">
        <v>1</v>
      </c>
    </row>
    <row r="10" spans="1:8" ht="12.75">
      <c r="A10" s="64" t="s">
        <v>2</v>
      </c>
      <c r="B10" s="69" t="s">
        <v>3</v>
      </c>
      <c r="C10" s="71" t="s">
        <v>10</v>
      </c>
      <c r="D10" s="72"/>
      <c r="E10" s="72"/>
      <c r="F10" s="72"/>
      <c r="G10" s="72"/>
      <c r="H10" s="64" t="s">
        <v>114</v>
      </c>
    </row>
    <row r="11" spans="1:8" ht="12.75">
      <c r="A11" s="68"/>
      <c r="B11" s="65"/>
      <c r="C11" s="11" t="s">
        <v>99</v>
      </c>
      <c r="D11" s="11" t="s">
        <v>100</v>
      </c>
      <c r="E11" s="11" t="s">
        <v>101</v>
      </c>
      <c r="F11" s="11" t="s">
        <v>103</v>
      </c>
      <c r="G11" s="11" t="s">
        <v>105</v>
      </c>
      <c r="H11" s="65"/>
    </row>
    <row r="12" spans="1:8" ht="15" customHeight="1">
      <c r="A12" s="5">
        <v>143</v>
      </c>
      <c r="B12" s="6" t="s">
        <v>85</v>
      </c>
      <c r="C12" s="12">
        <v>0</v>
      </c>
      <c r="D12" s="12">
        <v>0</v>
      </c>
      <c r="E12" s="12">
        <v>231290</v>
      </c>
      <c r="F12" s="12">
        <v>0</v>
      </c>
      <c r="G12" s="12">
        <v>0</v>
      </c>
      <c r="H12" s="7">
        <f>SUM(C12:G12)</f>
        <v>231290</v>
      </c>
    </row>
    <row r="13" spans="1:8" ht="15" customHeight="1">
      <c r="A13" s="5">
        <v>144</v>
      </c>
      <c r="B13" s="6" t="s">
        <v>86</v>
      </c>
      <c r="C13" s="12">
        <v>0</v>
      </c>
      <c r="D13" s="12">
        <v>0</v>
      </c>
      <c r="E13" s="12">
        <v>654102</v>
      </c>
      <c r="F13" s="12">
        <v>0</v>
      </c>
      <c r="G13" s="12">
        <v>0</v>
      </c>
      <c r="H13" s="7">
        <f>SUM(C13:G13)</f>
        <v>654102</v>
      </c>
    </row>
    <row r="14" spans="1:8" ht="15" customHeight="1">
      <c r="A14" s="5">
        <v>145</v>
      </c>
      <c r="B14" s="6" t="s">
        <v>87</v>
      </c>
      <c r="C14" s="12">
        <v>0</v>
      </c>
      <c r="D14" s="12">
        <v>0</v>
      </c>
      <c r="E14" s="12">
        <v>739042</v>
      </c>
      <c r="F14" s="12">
        <v>0</v>
      </c>
      <c r="G14" s="12">
        <v>0</v>
      </c>
      <c r="H14" s="7">
        <f>SUM(C14:G14)</f>
        <v>739042</v>
      </c>
    </row>
    <row r="15" spans="1:8" ht="15" customHeight="1">
      <c r="A15" s="5">
        <v>146</v>
      </c>
      <c r="B15" s="6" t="s">
        <v>88</v>
      </c>
      <c r="C15" s="12">
        <v>0</v>
      </c>
      <c r="D15" s="12">
        <v>0</v>
      </c>
      <c r="E15" s="12">
        <v>188799</v>
      </c>
      <c r="F15" s="12">
        <v>0</v>
      </c>
      <c r="G15" s="12">
        <v>0</v>
      </c>
      <c r="H15" s="7">
        <f>SUM(C15:G15)</f>
        <v>188799</v>
      </c>
    </row>
    <row r="16" spans="1:8" ht="19.5" customHeight="1">
      <c r="A16" s="66" t="s">
        <v>7</v>
      </c>
      <c r="B16" s="67"/>
      <c r="C16" s="63">
        <f aca="true" t="shared" si="0" ref="C16:H16">SUM(C12:C15)</f>
        <v>0</v>
      </c>
      <c r="D16" s="63">
        <f t="shared" si="0"/>
        <v>0</v>
      </c>
      <c r="E16" s="63">
        <f t="shared" si="0"/>
        <v>1813233</v>
      </c>
      <c r="F16" s="63">
        <f t="shared" si="0"/>
        <v>0</v>
      </c>
      <c r="G16" s="63">
        <f t="shared" si="0"/>
        <v>0</v>
      </c>
      <c r="H16" s="63">
        <f t="shared" si="0"/>
        <v>1813233</v>
      </c>
    </row>
    <row r="17" ht="12.75">
      <c r="A17" s="10" t="s">
        <v>115</v>
      </c>
    </row>
    <row r="18" spans="2:8" ht="12.75">
      <c r="B18" s="1"/>
      <c r="C18" s="1"/>
      <c r="D18" s="1"/>
      <c r="E18" s="1"/>
      <c r="F18" s="1"/>
      <c r="G18" s="1"/>
      <c r="H18" s="1"/>
    </row>
    <row r="19" spans="1:8" ht="12.75">
      <c r="A19" s="61" t="s">
        <v>8</v>
      </c>
      <c r="B19" s="1"/>
      <c r="C19" s="1"/>
      <c r="D19" s="1"/>
      <c r="E19" s="1"/>
      <c r="F19" s="1"/>
      <c r="G19" s="1"/>
      <c r="H19" s="1"/>
    </row>
    <row r="20" spans="1:8" ht="12.75">
      <c r="A20" s="26" t="s">
        <v>106</v>
      </c>
      <c r="B20" s="1"/>
      <c r="C20" s="1"/>
      <c r="D20" s="1"/>
      <c r="E20" s="1"/>
      <c r="F20" s="1"/>
      <c r="G20" s="1"/>
      <c r="H20" s="1"/>
    </row>
    <row r="21" spans="1:8" ht="12.75">
      <c r="A21" s="26" t="s">
        <v>107</v>
      </c>
      <c r="B21" s="1"/>
      <c r="C21" s="1"/>
      <c r="D21" s="1"/>
      <c r="E21" s="1"/>
      <c r="F21" s="1"/>
      <c r="G21" s="1"/>
      <c r="H21" s="1"/>
    </row>
    <row r="22" spans="1:8" ht="12.75">
      <c r="A22" s="26" t="s">
        <v>108</v>
      </c>
      <c r="B22" s="1"/>
      <c r="C22" s="1"/>
      <c r="D22" s="1"/>
      <c r="E22" s="1"/>
      <c r="F22" s="1"/>
      <c r="G22" s="1"/>
      <c r="H22" s="1"/>
    </row>
    <row r="23" ht="12.75">
      <c r="A23" s="26" t="s">
        <v>109</v>
      </c>
    </row>
    <row r="24" ht="12.75">
      <c r="A24" s="26" t="s">
        <v>110</v>
      </c>
    </row>
    <row r="25" ht="12.75">
      <c r="A25" s="26" t="s">
        <v>111</v>
      </c>
    </row>
    <row r="26" s="14" customFormat="1" ht="12.75">
      <c r="A26" s="26" t="s">
        <v>112</v>
      </c>
    </row>
    <row r="27" s="14" customFormat="1" ht="12.75">
      <c r="A27" s="15"/>
    </row>
    <row r="28" s="14" customFormat="1" ht="12.75"/>
    <row r="29" s="14" customFormat="1" ht="12.75"/>
    <row r="30" s="14" customFormat="1" ht="12.75"/>
    <row r="31" s="14" customFormat="1" ht="12.75"/>
    <row r="32" s="14" customFormat="1" ht="12.75"/>
    <row r="33" s="14" customFormat="1" ht="12.75"/>
    <row r="34" s="14" customFormat="1" ht="12.75"/>
    <row r="35" s="14" customFormat="1" ht="12.75"/>
    <row r="36" s="14" customFormat="1" ht="12.75"/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14" customFormat="1" ht="12.75"/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2019-03-19T17:57:16Z</cp:lastPrinted>
  <dcterms:created xsi:type="dcterms:W3CDTF">2006-10-30T15:43:34Z</dcterms:created>
  <dcterms:modified xsi:type="dcterms:W3CDTF">2019-03-21T17:49:10Z</dcterms:modified>
  <cp:category/>
  <cp:version/>
  <cp:contentType/>
  <cp:contentStatus/>
</cp:coreProperties>
</file>