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<sst xmlns="http://schemas.openxmlformats.org/spreadsheetml/2006/main" count="528" uniqueCount="127">
  <si>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</si>
  <si>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</si>
  <si>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</si>
  <si>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</si>
  <si>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</si>
  <si>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</si>
  <si>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</si>
  <si>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</si>
  <si>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</si>
  <si>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</si>
  <si>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</si>
  <si>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</si>
  <si>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</si>
  <si>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</si>
  <si>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</si>
  <si>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</si>
  <si>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</si>
  <si>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</si>
  <si>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</si>
  <si>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</si>
  <si>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</si>
  <si>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</si>
  <si>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</si>
  <si>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</si>
  <si>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</si>
  <si>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</si>
  <si>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</si>
  <si>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</si>
  <si>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</si>
  <si>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</si>
  <si>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</si>
  <si>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</si>
  <si>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</si>
  <si>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</si>
  <si>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</si>
  <si>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</si>
  <si>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</si>
  <si>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</si>
  <si>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</si>
  <si>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</si>
  <si>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</si>
  <si>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</si>
  <si>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</si>
  <si>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</si>
  <si>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</si>
  <si>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</si>
  <si>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</si>
  <si>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</si>
  <si>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</si>
  <si>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</si>
  <si>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</si>
  <si>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</si>
  <si>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</si>
  <si>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</si>
  <si>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</si>
  <si>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</si>
  <si>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</si>
  <si>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</si>
  <si>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</si>
  <si>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</si>
  <si>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</si>
  <si>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</si>
  <si>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</si>
  <si>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</si>
  <si>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</si>
  <si>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</si>
  <si>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</si>
  <si>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</si>
  <si>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</si>
  <si>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</si>
  <si>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</si>
  <si>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</si>
  <si>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</si>
  <si>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</si>
  <si>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</si>
  <si>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</si>
  <si>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</si>
  <si>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</si>
  <si>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</si>
  <si>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</si>
  <si>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</si>
  <si>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</si>
  <si>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</si>
  <si>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</si>
  <si>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</si>
  <si>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</si>
  <si>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</si>
  <si>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</si>
  <si>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</si>
  <si>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</si>
  <si>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</si>
  <si>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</si>
  <si>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</si>
  <si>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</si>
  <si>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</si>
  <si>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</si>
  <si>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</si>
  <si>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</si>
  <si>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</si>
  <si>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</si>
  <si>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</si>
  <si>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</si>
  <si>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</si>
  <si>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</si>
  <si>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</si>
  <si>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</si>
  <si>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</si>
  <si>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</si>
  <si>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</si>
  <si>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</si>
  <si>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</si>
  <si>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</si>
  <si>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</si>
  <si>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</si>
  <si>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</si>
  <si>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</si>
  <si>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</si>
  <si>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</si>
  <si>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</si>
  <si>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</si>
  <si>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</si>
  <si>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</si>
  <si>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</si>
  <si>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</si>
  <si>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</si>
  <si>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ABRIL</t>
  </si>
  <si>
    <t>Fuente: Reporte SIAFOperaciones en Linea al 30 de Abril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</si>
</sst>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0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6090599"/>
        <c:axId val="54815392"/>
      </c:bar3DChart>
      <c:catAx>
        <c:axId val="6090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75"/>
          <c:y val="0.4825"/>
          <c:w val="0.03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0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23576481"/>
        <c:axId val="10861738"/>
      </c:bar3D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445"/>
          <c:w val="0.0257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6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30646779"/>
        <c:axId val="7385556"/>
      </c:bar3D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635"/>
          <c:w val="0.028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38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66470005"/>
        <c:axId val="61359134"/>
      </c:bar3D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70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41525"/>
          <c:w val="0.034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0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15361295"/>
        <c:axId val="4033928"/>
      </c:bar3DChart>
      <c:cat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6275"/>
          <c:w val="0.031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4975"/>
          <c:w val="0.041"/>
          <c:h val="0.1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2" t="s">
        <v>2</v>
      </c>
      <c r="B10" s="77" t="s">
        <v>24</v>
      </c>
      <c r="C10" s="74" t="s">
        <v>4</v>
      </c>
      <c r="D10" s="78"/>
      <c r="E10" s="78"/>
      <c r="F10" s="78"/>
      <c r="G10" s="75"/>
      <c r="H10" s="72" t="s">
        <v>110</v>
      </c>
      <c r="I10" s="11"/>
      <c r="J10" s="11"/>
      <c r="K10" s="11"/>
      <c r="L10" s="11"/>
      <c r="M10" s="11"/>
    </row>
    <row r="11" spans="1:13" ht="33.75" customHeight="1">
      <c r="A11" s="76"/>
      <c r="B11" s="73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3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2078583722</v>
      </c>
      <c r="D12" s="35">
        <v>101120</v>
      </c>
      <c r="E12" s="35">
        <v>0</v>
      </c>
      <c r="F12" s="35">
        <v>510612</v>
      </c>
      <c r="G12" s="35">
        <v>0</v>
      </c>
      <c r="H12" s="36">
        <f>SUM(C12:G12)</f>
        <v>2079195454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121</v>
      </c>
      <c r="C13" s="37">
        <v>43550064</v>
      </c>
      <c r="D13" s="37">
        <v>0</v>
      </c>
      <c r="E13" s="37">
        <v>0</v>
      </c>
      <c r="F13" s="37">
        <v>2813106</v>
      </c>
      <c r="G13" s="37">
        <v>0</v>
      </c>
      <c r="H13" s="38">
        <f aca="true" t="shared" si="0" ref="H13:H45">SUM(C13:G13)</f>
        <v>46363170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122</v>
      </c>
      <c r="C14" s="37">
        <v>58877454</v>
      </c>
      <c r="D14" s="37">
        <v>0</v>
      </c>
      <c r="E14" s="37">
        <v>0</v>
      </c>
      <c r="F14" s="37">
        <v>7934482</v>
      </c>
      <c r="G14" s="37">
        <v>0</v>
      </c>
      <c r="H14" s="38">
        <f t="shared" si="0"/>
        <v>66811936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36363137</v>
      </c>
      <c r="D15" s="37">
        <v>0</v>
      </c>
      <c r="E15" s="37">
        <v>0</v>
      </c>
      <c r="F15" s="37">
        <v>12057663</v>
      </c>
      <c r="G15" s="37">
        <v>0</v>
      </c>
      <c r="H15" s="38">
        <f t="shared" si="0"/>
        <v>48420800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43738441</v>
      </c>
      <c r="D16" s="37">
        <v>0</v>
      </c>
      <c r="E16" s="37">
        <v>0</v>
      </c>
      <c r="F16" s="37">
        <v>2511556</v>
      </c>
      <c r="G16" s="37">
        <v>0</v>
      </c>
      <c r="H16" s="38">
        <f t="shared" si="0"/>
        <v>46249997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225554880</v>
      </c>
      <c r="D17" s="37">
        <v>0</v>
      </c>
      <c r="E17" s="37">
        <v>0</v>
      </c>
      <c r="F17" s="37">
        <v>27895224</v>
      </c>
      <c r="G17" s="37">
        <v>0</v>
      </c>
      <c r="H17" s="38">
        <f t="shared" si="0"/>
        <v>253450104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151667042</v>
      </c>
      <c r="D18" s="37">
        <v>0</v>
      </c>
      <c r="E18" s="37">
        <v>0</v>
      </c>
      <c r="F18" s="37">
        <v>21459432</v>
      </c>
      <c r="G18" s="37">
        <v>0</v>
      </c>
      <c r="H18" s="38">
        <f t="shared" si="0"/>
        <v>173126474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206119953</v>
      </c>
      <c r="D19" s="37">
        <v>0</v>
      </c>
      <c r="E19" s="37">
        <v>0</v>
      </c>
      <c r="F19" s="37">
        <v>25544724</v>
      </c>
      <c r="G19" s="37">
        <v>0</v>
      </c>
      <c r="H19" s="38">
        <f t="shared" si="0"/>
        <v>231664677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44388547</v>
      </c>
      <c r="D20" s="37">
        <v>0</v>
      </c>
      <c r="E20" s="37">
        <v>0</v>
      </c>
      <c r="F20" s="37">
        <v>6586013</v>
      </c>
      <c r="G20" s="37">
        <v>0</v>
      </c>
      <c r="H20" s="38">
        <f t="shared" si="0"/>
        <v>50974560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111830412</v>
      </c>
      <c r="D21" s="37">
        <v>0</v>
      </c>
      <c r="E21" s="37">
        <v>0</v>
      </c>
      <c r="F21" s="37">
        <v>10008191</v>
      </c>
      <c r="G21" s="37">
        <v>0</v>
      </c>
      <c r="H21" s="38">
        <f t="shared" si="0"/>
        <v>121838603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209456246</v>
      </c>
      <c r="D22" s="37">
        <v>0</v>
      </c>
      <c r="E22" s="37">
        <v>0</v>
      </c>
      <c r="F22" s="37">
        <v>37308304</v>
      </c>
      <c r="G22" s="37">
        <v>0</v>
      </c>
      <c r="H22" s="38">
        <f t="shared" si="0"/>
        <v>246764550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170905800</v>
      </c>
      <c r="D23" s="37">
        <v>0</v>
      </c>
      <c r="E23" s="37">
        <v>0</v>
      </c>
      <c r="F23" s="37">
        <v>37060993</v>
      </c>
      <c r="G23" s="37">
        <v>0</v>
      </c>
      <c r="H23" s="38">
        <f t="shared" si="0"/>
        <v>207966793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278348906</v>
      </c>
      <c r="D24" s="37">
        <v>0</v>
      </c>
      <c r="E24" s="37">
        <v>0</v>
      </c>
      <c r="F24" s="37">
        <v>35631174</v>
      </c>
      <c r="G24" s="37">
        <v>0</v>
      </c>
      <c r="H24" s="38">
        <f t="shared" si="0"/>
        <v>313980080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256751642</v>
      </c>
      <c r="D25" s="37">
        <v>0</v>
      </c>
      <c r="E25" s="37">
        <v>0</v>
      </c>
      <c r="F25" s="37">
        <v>32236973</v>
      </c>
      <c r="G25" s="37">
        <v>0</v>
      </c>
      <c r="H25" s="38">
        <f t="shared" si="0"/>
        <v>288988615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121499754</v>
      </c>
      <c r="D26" s="37">
        <v>0</v>
      </c>
      <c r="E26" s="37">
        <v>0</v>
      </c>
      <c r="F26" s="37">
        <v>10545714</v>
      </c>
      <c r="G26" s="37">
        <v>0</v>
      </c>
      <c r="H26" s="38">
        <f t="shared" si="0"/>
        <v>132045468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77124843</v>
      </c>
      <c r="D27" s="37">
        <v>0</v>
      </c>
      <c r="E27" s="37">
        <v>0</v>
      </c>
      <c r="F27" s="37">
        <v>7313640</v>
      </c>
      <c r="G27" s="37">
        <v>0</v>
      </c>
      <c r="H27" s="38">
        <f t="shared" si="0"/>
        <v>84438483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53409339</v>
      </c>
      <c r="D28" s="37">
        <v>0</v>
      </c>
      <c r="E28" s="37">
        <v>0</v>
      </c>
      <c r="F28" s="37">
        <v>4823035</v>
      </c>
      <c r="G28" s="37">
        <v>0</v>
      </c>
      <c r="H28" s="38">
        <f t="shared" si="0"/>
        <v>58232374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61187854</v>
      </c>
      <c r="D29" s="37">
        <v>0</v>
      </c>
      <c r="E29" s="37">
        <v>0</v>
      </c>
      <c r="F29" s="37">
        <v>3048689</v>
      </c>
      <c r="G29" s="37">
        <v>0</v>
      </c>
      <c r="H29" s="38">
        <f t="shared" si="0"/>
        <v>64236543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116087242</v>
      </c>
      <c r="D30" s="37">
        <v>0</v>
      </c>
      <c r="E30" s="37">
        <v>0</v>
      </c>
      <c r="F30" s="37">
        <v>19563139</v>
      </c>
      <c r="G30" s="37">
        <v>0</v>
      </c>
      <c r="H30" s="38">
        <f t="shared" si="0"/>
        <v>135650381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69963518</v>
      </c>
      <c r="D31" s="37">
        <v>0</v>
      </c>
      <c r="E31" s="37">
        <v>0</v>
      </c>
      <c r="F31" s="37">
        <v>6422740</v>
      </c>
      <c r="G31" s="37">
        <v>0</v>
      </c>
      <c r="H31" s="38">
        <f t="shared" si="0"/>
        <v>76386258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37660255</v>
      </c>
      <c r="D32" s="37">
        <v>0</v>
      </c>
      <c r="E32" s="37">
        <v>0</v>
      </c>
      <c r="F32" s="37">
        <v>2279449</v>
      </c>
      <c r="G32" s="37">
        <v>0</v>
      </c>
      <c r="H32" s="38">
        <f t="shared" si="0"/>
        <v>39939704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94877353</v>
      </c>
      <c r="D33" s="37">
        <v>0</v>
      </c>
      <c r="E33" s="37">
        <v>0</v>
      </c>
      <c r="F33" s="37">
        <v>11491662</v>
      </c>
      <c r="G33" s="37">
        <v>0</v>
      </c>
      <c r="H33" s="38">
        <f t="shared" si="0"/>
        <v>106369015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63660247</v>
      </c>
      <c r="D34" s="37">
        <v>0</v>
      </c>
      <c r="E34" s="37">
        <v>0</v>
      </c>
      <c r="F34" s="37">
        <v>2159423</v>
      </c>
      <c r="G34" s="37">
        <v>0</v>
      </c>
      <c r="H34" s="38">
        <f t="shared" si="0"/>
        <v>65819670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1508922160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0"/>
        <v>1508922160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625397394</v>
      </c>
      <c r="D36" s="37">
        <v>0</v>
      </c>
      <c r="E36" s="37">
        <v>0</v>
      </c>
      <c r="F36" s="37">
        <v>14143253</v>
      </c>
      <c r="G36" s="37">
        <v>0</v>
      </c>
      <c r="H36" s="38">
        <f t="shared" si="0"/>
        <v>639540647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167010837</v>
      </c>
      <c r="D37" s="37">
        <v>0</v>
      </c>
      <c r="E37" s="37">
        <v>0</v>
      </c>
      <c r="F37" s="37">
        <v>55189431</v>
      </c>
      <c r="G37" s="37">
        <v>0</v>
      </c>
      <c r="H37" s="38">
        <f t="shared" si="0"/>
        <v>222200268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36639590</v>
      </c>
      <c r="D38" s="37">
        <v>0</v>
      </c>
      <c r="E38" s="37">
        <v>0</v>
      </c>
      <c r="F38" s="37">
        <v>3089531</v>
      </c>
      <c r="G38" s="37">
        <v>0</v>
      </c>
      <c r="H38" s="38">
        <f t="shared" si="0"/>
        <v>39729121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123256042</v>
      </c>
      <c r="D39" s="37">
        <v>0</v>
      </c>
      <c r="E39" s="37">
        <v>0</v>
      </c>
      <c r="F39" s="37">
        <v>34582381</v>
      </c>
      <c r="G39" s="37">
        <v>0</v>
      </c>
      <c r="H39" s="38">
        <f t="shared" si="0"/>
        <v>157838423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302774676</v>
      </c>
      <c r="D40" s="37">
        <v>0</v>
      </c>
      <c r="E40" s="37">
        <v>0</v>
      </c>
      <c r="F40" s="37">
        <v>57200055</v>
      </c>
      <c r="G40" s="37">
        <v>105051</v>
      </c>
      <c r="H40" s="38">
        <f t="shared" si="0"/>
        <v>360079782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356215214</v>
      </c>
      <c r="D41" s="37">
        <v>0</v>
      </c>
      <c r="E41" s="37">
        <v>0</v>
      </c>
      <c r="F41" s="37">
        <v>60057554</v>
      </c>
      <c r="G41" s="37">
        <v>22557</v>
      </c>
      <c r="H41" s="38">
        <f t="shared" si="0"/>
        <v>416295325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377483054</v>
      </c>
      <c r="D42" s="37">
        <v>0</v>
      </c>
      <c r="E42" s="37">
        <v>0</v>
      </c>
      <c r="F42" s="37">
        <v>50751128</v>
      </c>
      <c r="G42" s="37">
        <v>297406</v>
      </c>
      <c r="H42" s="38">
        <f t="shared" si="0"/>
        <v>428531588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193734646</v>
      </c>
      <c r="D43" s="59">
        <v>0</v>
      </c>
      <c r="E43" s="59">
        <v>0</v>
      </c>
      <c r="F43" s="59">
        <v>33289094</v>
      </c>
      <c r="G43" s="59">
        <v>284835</v>
      </c>
      <c r="H43" s="38">
        <f t="shared" si="0"/>
        <v>227308575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81350305</v>
      </c>
      <c r="D44" s="59">
        <v>0</v>
      </c>
      <c r="E44" s="59">
        <v>0</v>
      </c>
      <c r="F44" s="59">
        <v>18190843</v>
      </c>
      <c r="G44" s="59">
        <v>0</v>
      </c>
      <c r="H44" s="60">
        <f t="shared" si="0"/>
        <v>99541148</v>
      </c>
      <c r="I44" s="9"/>
      <c r="J44" s="5"/>
      <c r="K44" s="5"/>
      <c r="L44" s="4"/>
      <c r="M44" s="5"/>
    </row>
    <row r="45" spans="1:13" ht="15" customHeight="1">
      <c r="A45" s="47" t="s">
        <v>123</v>
      </c>
      <c r="B45" s="32" t="s">
        <v>124</v>
      </c>
      <c r="C45" s="39">
        <v>37817400</v>
      </c>
      <c r="D45" s="39">
        <v>0</v>
      </c>
      <c r="E45" s="39">
        <v>744088219</v>
      </c>
      <c r="F45" s="39">
        <v>0</v>
      </c>
      <c r="G45" s="39">
        <v>0</v>
      </c>
      <c r="H45" s="40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4" t="s">
        <v>7</v>
      </c>
      <c r="B46" s="75"/>
      <c r="C46" s="44">
        <f aca="true" t="shared" si="1" ref="C46:H46">SUM(C12:C45)</f>
        <v>8422207969</v>
      </c>
      <c r="D46" s="44">
        <f t="shared" si="1"/>
        <v>101120</v>
      </c>
      <c r="E46" s="44">
        <f t="shared" si="1"/>
        <v>744088219</v>
      </c>
      <c r="F46" s="44">
        <f t="shared" si="1"/>
        <v>653699208</v>
      </c>
      <c r="G46" s="44">
        <f t="shared" si="1"/>
        <v>709849</v>
      </c>
      <c r="H46" s="44">
        <f t="shared" si="1"/>
        <v>9820806365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8422.207969</v>
      </c>
      <c r="D60" s="48">
        <f>D46/$A$55</f>
        <v>0.10112</v>
      </c>
      <c r="E60" s="48">
        <f>E46/$A$55</f>
        <v>744.088219</v>
      </c>
      <c r="F60" s="48">
        <f>F46/$A$55</f>
        <v>653.699208</v>
      </c>
      <c r="G60" s="48">
        <f>G46/$A$55</f>
        <v>0.709849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9.5" customHeight="1">
      <c r="A11" s="79"/>
      <c r="B11" s="80"/>
      <c r="C11" s="81" t="s">
        <v>111</v>
      </c>
      <c r="D11" s="81"/>
      <c r="E11" s="81"/>
      <c r="F11" s="81"/>
      <c r="G11" s="81"/>
      <c r="H11" s="81" t="s">
        <v>112</v>
      </c>
      <c r="I11" s="81"/>
      <c r="J11" s="79"/>
    </row>
    <row r="12" spans="1:17" ht="19.5" customHeight="1">
      <c r="A12" s="76"/>
      <c r="B12" s="73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3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1052178321</v>
      </c>
      <c r="D13" s="33">
        <v>28726676</v>
      </c>
      <c r="E13" s="33">
        <v>333000639</v>
      </c>
      <c r="F13" s="33">
        <v>251882686</v>
      </c>
      <c r="G13" s="33">
        <v>197941776</v>
      </c>
      <c r="H13" s="33">
        <v>0</v>
      </c>
      <c r="I13" s="33">
        <v>214853624</v>
      </c>
      <c r="J13" s="34">
        <f>SUM(C13:I13)</f>
        <v>2078583722</v>
      </c>
      <c r="K13" s="9"/>
    </row>
    <row r="14" spans="1:11" ht="15" customHeight="1">
      <c r="A14" s="1" t="s">
        <v>26</v>
      </c>
      <c r="B14" s="2" t="s">
        <v>121</v>
      </c>
      <c r="C14" s="33">
        <v>31500936</v>
      </c>
      <c r="D14" s="33">
        <v>1003753</v>
      </c>
      <c r="E14" s="33">
        <v>10972707</v>
      </c>
      <c r="F14" s="33">
        <v>0</v>
      </c>
      <c r="G14" s="33">
        <v>37100</v>
      </c>
      <c r="H14" s="33">
        <v>0</v>
      </c>
      <c r="I14" s="33">
        <v>35568</v>
      </c>
      <c r="J14" s="34">
        <f aca="true" t="shared" si="0" ref="J14:J46">SUM(C14:I14)</f>
        <v>43550064</v>
      </c>
      <c r="K14" s="9"/>
    </row>
    <row r="15" spans="1:11" ht="15" customHeight="1">
      <c r="A15" s="1" t="s">
        <v>27</v>
      </c>
      <c r="B15" s="2" t="s">
        <v>122</v>
      </c>
      <c r="C15" s="33">
        <v>34264812</v>
      </c>
      <c r="D15" s="33">
        <v>2043629</v>
      </c>
      <c r="E15" s="33">
        <v>21894360</v>
      </c>
      <c r="F15" s="33">
        <v>0</v>
      </c>
      <c r="G15" s="33">
        <v>50000</v>
      </c>
      <c r="H15" s="33">
        <v>0</v>
      </c>
      <c r="I15" s="33">
        <v>624653</v>
      </c>
      <c r="J15" s="34">
        <f t="shared" si="0"/>
        <v>58877454</v>
      </c>
      <c r="K15" s="9"/>
    </row>
    <row r="16" spans="1:11" ht="15" customHeight="1">
      <c r="A16" s="1" t="s">
        <v>28</v>
      </c>
      <c r="B16" s="2" t="s">
        <v>57</v>
      </c>
      <c r="C16" s="33">
        <v>19175507</v>
      </c>
      <c r="D16" s="33">
        <v>683943</v>
      </c>
      <c r="E16" s="33">
        <v>16218031</v>
      </c>
      <c r="F16" s="33">
        <v>0</v>
      </c>
      <c r="G16" s="33">
        <v>75466</v>
      </c>
      <c r="H16" s="33">
        <v>0</v>
      </c>
      <c r="I16" s="33">
        <v>210190</v>
      </c>
      <c r="J16" s="34">
        <f t="shared" si="0"/>
        <v>36363137</v>
      </c>
      <c r="K16" s="9"/>
    </row>
    <row r="17" spans="1:11" ht="15" customHeight="1">
      <c r="A17" s="1" t="s">
        <v>29</v>
      </c>
      <c r="B17" s="2" t="s">
        <v>58</v>
      </c>
      <c r="C17" s="33">
        <v>24059566</v>
      </c>
      <c r="D17" s="33">
        <v>1755912</v>
      </c>
      <c r="E17" s="33">
        <v>17686292</v>
      </c>
      <c r="F17" s="33">
        <v>0</v>
      </c>
      <c r="G17" s="33">
        <v>104</v>
      </c>
      <c r="H17" s="33">
        <v>0</v>
      </c>
      <c r="I17" s="33">
        <v>236567</v>
      </c>
      <c r="J17" s="34">
        <f t="shared" si="0"/>
        <v>43738441</v>
      </c>
      <c r="K17" s="9"/>
    </row>
    <row r="18" spans="1:11" ht="15" customHeight="1">
      <c r="A18" s="1" t="s">
        <v>30</v>
      </c>
      <c r="B18" s="2" t="s">
        <v>59</v>
      </c>
      <c r="C18" s="33">
        <v>142276785</v>
      </c>
      <c r="D18" s="33">
        <v>13884868</v>
      </c>
      <c r="E18" s="33">
        <v>52533006</v>
      </c>
      <c r="F18" s="33">
        <v>0</v>
      </c>
      <c r="G18" s="33">
        <v>371393</v>
      </c>
      <c r="H18" s="33">
        <v>0</v>
      </c>
      <c r="I18" s="33">
        <v>16488828</v>
      </c>
      <c r="J18" s="34">
        <f t="shared" si="0"/>
        <v>225554880</v>
      </c>
      <c r="K18" s="9"/>
    </row>
    <row r="19" spans="1:11" ht="15" customHeight="1">
      <c r="A19" s="1" t="s">
        <v>31</v>
      </c>
      <c r="B19" s="2" t="s">
        <v>60</v>
      </c>
      <c r="C19" s="33">
        <v>100060158</v>
      </c>
      <c r="D19" s="33">
        <v>8927212</v>
      </c>
      <c r="E19" s="33">
        <v>41799645</v>
      </c>
      <c r="F19" s="33">
        <v>0</v>
      </c>
      <c r="G19" s="33">
        <v>29018</v>
      </c>
      <c r="H19" s="33">
        <v>0</v>
      </c>
      <c r="I19" s="33">
        <v>851009</v>
      </c>
      <c r="J19" s="34">
        <f t="shared" si="0"/>
        <v>151667042</v>
      </c>
      <c r="K19" s="9"/>
    </row>
    <row r="20" spans="1:11" ht="15" customHeight="1">
      <c r="A20" s="1" t="s">
        <v>32</v>
      </c>
      <c r="B20" s="2" t="s">
        <v>61</v>
      </c>
      <c r="C20" s="33">
        <v>104266460</v>
      </c>
      <c r="D20" s="33">
        <v>8478162</v>
      </c>
      <c r="E20" s="33">
        <v>93283776</v>
      </c>
      <c r="F20" s="33">
        <v>0</v>
      </c>
      <c r="G20" s="33">
        <v>43174</v>
      </c>
      <c r="H20" s="33">
        <v>0</v>
      </c>
      <c r="I20" s="33">
        <v>48381</v>
      </c>
      <c r="J20" s="34">
        <f t="shared" si="0"/>
        <v>206119953</v>
      </c>
      <c r="K20" s="9"/>
    </row>
    <row r="21" spans="1:11" ht="15" customHeight="1">
      <c r="A21" s="1" t="s">
        <v>33</v>
      </c>
      <c r="B21" s="2" t="s">
        <v>62</v>
      </c>
      <c r="C21" s="33">
        <v>27809869</v>
      </c>
      <c r="D21" s="33">
        <v>2018968</v>
      </c>
      <c r="E21" s="33">
        <v>14489710</v>
      </c>
      <c r="F21" s="33">
        <v>0</v>
      </c>
      <c r="G21" s="33">
        <v>70000</v>
      </c>
      <c r="H21" s="33">
        <v>0</v>
      </c>
      <c r="I21" s="33">
        <v>0</v>
      </c>
      <c r="J21" s="34">
        <f t="shared" si="0"/>
        <v>44388547</v>
      </c>
      <c r="K21" s="9"/>
    </row>
    <row r="22" spans="1:11" ht="15" customHeight="1">
      <c r="A22" s="1" t="s">
        <v>34</v>
      </c>
      <c r="B22" s="2" t="s">
        <v>63</v>
      </c>
      <c r="C22" s="33">
        <v>67221950</v>
      </c>
      <c r="D22" s="33">
        <v>5070555</v>
      </c>
      <c r="E22" s="33">
        <v>36367366</v>
      </c>
      <c r="F22" s="33">
        <v>0</v>
      </c>
      <c r="G22" s="33">
        <v>55202</v>
      </c>
      <c r="H22" s="33">
        <v>0</v>
      </c>
      <c r="I22" s="33">
        <v>3115339</v>
      </c>
      <c r="J22" s="34">
        <f t="shared" si="0"/>
        <v>111830412</v>
      </c>
      <c r="K22" s="9"/>
    </row>
    <row r="23" spans="1:11" ht="15" customHeight="1">
      <c r="A23" s="1" t="s">
        <v>35</v>
      </c>
      <c r="B23" s="2" t="s">
        <v>64</v>
      </c>
      <c r="C23" s="33">
        <v>108326329</v>
      </c>
      <c r="D23" s="33">
        <v>8345161</v>
      </c>
      <c r="E23" s="33">
        <v>91966526</v>
      </c>
      <c r="F23" s="33">
        <v>0</v>
      </c>
      <c r="G23" s="33">
        <v>130271</v>
      </c>
      <c r="H23" s="33">
        <v>0</v>
      </c>
      <c r="I23" s="33">
        <v>687959</v>
      </c>
      <c r="J23" s="34">
        <f t="shared" si="0"/>
        <v>209456246</v>
      </c>
      <c r="K23" s="9"/>
    </row>
    <row r="24" spans="1:11" ht="15" customHeight="1">
      <c r="A24" s="1" t="s">
        <v>36</v>
      </c>
      <c r="B24" s="2" t="s">
        <v>65</v>
      </c>
      <c r="C24" s="33">
        <v>104622620</v>
      </c>
      <c r="D24" s="33">
        <v>4473976</v>
      </c>
      <c r="E24" s="33">
        <v>59275821</v>
      </c>
      <c r="F24" s="33">
        <v>0</v>
      </c>
      <c r="G24" s="33">
        <v>90436</v>
      </c>
      <c r="H24" s="33">
        <v>0</v>
      </c>
      <c r="I24" s="33">
        <v>2442947</v>
      </c>
      <c r="J24" s="34">
        <f t="shared" si="0"/>
        <v>170905800</v>
      </c>
      <c r="K24" s="9"/>
    </row>
    <row r="25" spans="1:11" ht="15" customHeight="1">
      <c r="A25" s="1" t="s">
        <v>37</v>
      </c>
      <c r="B25" s="2" t="s">
        <v>66</v>
      </c>
      <c r="C25" s="33">
        <v>161338442</v>
      </c>
      <c r="D25" s="33">
        <v>16857985</v>
      </c>
      <c r="E25" s="33">
        <v>97782873</v>
      </c>
      <c r="F25" s="33">
        <v>0</v>
      </c>
      <c r="G25" s="33">
        <v>169468</v>
      </c>
      <c r="H25" s="33">
        <v>0</v>
      </c>
      <c r="I25" s="33">
        <v>2200138</v>
      </c>
      <c r="J25" s="34">
        <f t="shared" si="0"/>
        <v>278348906</v>
      </c>
      <c r="K25" s="9"/>
    </row>
    <row r="26" spans="1:11" ht="15" customHeight="1">
      <c r="A26" s="1" t="s">
        <v>38</v>
      </c>
      <c r="B26" s="2" t="s">
        <v>67</v>
      </c>
      <c r="C26" s="33">
        <v>128259423</v>
      </c>
      <c r="D26" s="33">
        <v>13006795</v>
      </c>
      <c r="E26" s="33">
        <v>100167867</v>
      </c>
      <c r="F26" s="33">
        <v>0</v>
      </c>
      <c r="G26" s="33">
        <v>129961</v>
      </c>
      <c r="H26" s="33">
        <v>0</v>
      </c>
      <c r="I26" s="33">
        <v>15187596</v>
      </c>
      <c r="J26" s="34">
        <f t="shared" si="0"/>
        <v>256751642</v>
      </c>
      <c r="K26" s="9"/>
    </row>
    <row r="27" spans="1:11" ht="15" customHeight="1">
      <c r="A27" s="1" t="s">
        <v>39</v>
      </c>
      <c r="B27" s="2" t="s">
        <v>68</v>
      </c>
      <c r="C27" s="33">
        <v>63748196</v>
      </c>
      <c r="D27" s="33">
        <v>9299543</v>
      </c>
      <c r="E27" s="33">
        <v>43545036</v>
      </c>
      <c r="F27" s="33">
        <v>0</v>
      </c>
      <c r="G27" s="33">
        <v>23750</v>
      </c>
      <c r="H27" s="33">
        <v>0</v>
      </c>
      <c r="I27" s="33">
        <v>4883229</v>
      </c>
      <c r="J27" s="34">
        <f t="shared" si="0"/>
        <v>121499754</v>
      </c>
      <c r="K27" s="9"/>
    </row>
    <row r="28" spans="1:11" ht="15" customHeight="1">
      <c r="A28" s="1" t="s">
        <v>40</v>
      </c>
      <c r="B28" s="2" t="s">
        <v>69</v>
      </c>
      <c r="C28" s="33">
        <v>45623982</v>
      </c>
      <c r="D28" s="33">
        <v>2526094</v>
      </c>
      <c r="E28" s="33">
        <v>28761646</v>
      </c>
      <c r="F28" s="33">
        <v>0</v>
      </c>
      <c r="G28" s="33">
        <v>22539</v>
      </c>
      <c r="H28" s="33">
        <v>0</v>
      </c>
      <c r="I28" s="33">
        <v>190582</v>
      </c>
      <c r="J28" s="34">
        <f t="shared" si="0"/>
        <v>77124843</v>
      </c>
      <c r="K28" s="9"/>
    </row>
    <row r="29" spans="1:11" ht="15" customHeight="1">
      <c r="A29" s="1" t="s">
        <v>41</v>
      </c>
      <c r="B29" s="2" t="s">
        <v>70</v>
      </c>
      <c r="C29" s="33">
        <v>33472812</v>
      </c>
      <c r="D29" s="33">
        <v>148328</v>
      </c>
      <c r="E29" s="33">
        <v>19609799</v>
      </c>
      <c r="F29" s="33">
        <v>0</v>
      </c>
      <c r="G29" s="33">
        <v>178400</v>
      </c>
      <c r="H29" s="33">
        <v>0</v>
      </c>
      <c r="I29" s="33">
        <v>0</v>
      </c>
      <c r="J29" s="34">
        <f t="shared" si="0"/>
        <v>53409339</v>
      </c>
      <c r="K29" s="9"/>
    </row>
    <row r="30" spans="1:11" ht="15" customHeight="1">
      <c r="A30" s="1" t="s">
        <v>42</v>
      </c>
      <c r="B30" s="2" t="s">
        <v>71</v>
      </c>
      <c r="C30" s="33">
        <v>44969503</v>
      </c>
      <c r="D30" s="33">
        <v>4068479</v>
      </c>
      <c r="E30" s="33">
        <v>11809372</v>
      </c>
      <c r="F30" s="33">
        <v>0</v>
      </c>
      <c r="G30" s="33">
        <v>180000</v>
      </c>
      <c r="H30" s="33">
        <v>0</v>
      </c>
      <c r="I30" s="33">
        <v>160500</v>
      </c>
      <c r="J30" s="34">
        <f t="shared" si="0"/>
        <v>61187854</v>
      </c>
      <c r="K30" s="9"/>
    </row>
    <row r="31" spans="1:11" ht="15" customHeight="1">
      <c r="A31" s="1" t="s">
        <v>43</v>
      </c>
      <c r="B31" s="2" t="s">
        <v>72</v>
      </c>
      <c r="C31" s="33">
        <v>76247091</v>
      </c>
      <c r="D31" s="33">
        <v>5939504</v>
      </c>
      <c r="E31" s="33">
        <v>33781840</v>
      </c>
      <c r="F31" s="33">
        <v>0</v>
      </c>
      <c r="G31" s="33">
        <v>102808</v>
      </c>
      <c r="H31" s="33">
        <v>0</v>
      </c>
      <c r="I31" s="33">
        <v>15999</v>
      </c>
      <c r="J31" s="34">
        <f t="shared" si="0"/>
        <v>116087242</v>
      </c>
      <c r="K31" s="9"/>
    </row>
    <row r="32" spans="1:11" ht="15" customHeight="1">
      <c r="A32" s="1" t="s">
        <v>44</v>
      </c>
      <c r="B32" s="2" t="s">
        <v>73</v>
      </c>
      <c r="C32" s="33">
        <v>33741155</v>
      </c>
      <c r="D32" s="33">
        <v>879246</v>
      </c>
      <c r="E32" s="33">
        <v>35119662</v>
      </c>
      <c r="F32" s="33">
        <v>0</v>
      </c>
      <c r="G32" s="33">
        <v>8770</v>
      </c>
      <c r="H32" s="33">
        <v>0</v>
      </c>
      <c r="I32" s="33">
        <v>214685</v>
      </c>
      <c r="J32" s="34">
        <f t="shared" si="0"/>
        <v>69963518</v>
      </c>
      <c r="K32" s="9"/>
    </row>
    <row r="33" spans="1:11" ht="15" customHeight="1">
      <c r="A33" s="1" t="s">
        <v>45</v>
      </c>
      <c r="B33" s="2" t="s">
        <v>74</v>
      </c>
      <c r="C33" s="33">
        <v>19594909</v>
      </c>
      <c r="D33" s="33">
        <v>48011</v>
      </c>
      <c r="E33" s="33">
        <v>17953775</v>
      </c>
      <c r="F33" s="33">
        <v>0</v>
      </c>
      <c r="G33" s="33">
        <v>0</v>
      </c>
      <c r="H33" s="33">
        <v>0</v>
      </c>
      <c r="I33" s="33">
        <v>63560</v>
      </c>
      <c r="J33" s="34">
        <f t="shared" si="0"/>
        <v>37660255</v>
      </c>
      <c r="K33" s="9"/>
    </row>
    <row r="34" spans="1:11" ht="15" customHeight="1">
      <c r="A34" s="1" t="s">
        <v>46</v>
      </c>
      <c r="B34" s="2" t="s">
        <v>75</v>
      </c>
      <c r="C34" s="33">
        <v>40361974</v>
      </c>
      <c r="D34" s="33">
        <v>187398</v>
      </c>
      <c r="E34" s="33">
        <v>53761453</v>
      </c>
      <c r="F34" s="33">
        <v>0</v>
      </c>
      <c r="G34" s="33">
        <v>0</v>
      </c>
      <c r="H34" s="33">
        <v>0</v>
      </c>
      <c r="I34" s="33">
        <v>566528</v>
      </c>
      <c r="J34" s="34">
        <f t="shared" si="0"/>
        <v>94877353</v>
      </c>
      <c r="K34" s="9"/>
    </row>
    <row r="35" spans="1:11" ht="15" customHeight="1">
      <c r="A35" s="1" t="s">
        <v>47</v>
      </c>
      <c r="B35" s="2" t="s">
        <v>76</v>
      </c>
      <c r="C35" s="33">
        <v>40922784</v>
      </c>
      <c r="D35" s="33">
        <v>46849</v>
      </c>
      <c r="E35" s="33">
        <v>22652371</v>
      </c>
      <c r="F35" s="33">
        <v>0</v>
      </c>
      <c r="G35" s="33">
        <v>0</v>
      </c>
      <c r="H35" s="33">
        <v>0</v>
      </c>
      <c r="I35" s="33">
        <v>38243</v>
      </c>
      <c r="J35" s="34">
        <f t="shared" si="0"/>
        <v>63660247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1008164080</v>
      </c>
      <c r="F36" s="33">
        <v>385920556</v>
      </c>
      <c r="G36" s="33">
        <v>109116907</v>
      </c>
      <c r="H36" s="33">
        <v>0</v>
      </c>
      <c r="I36" s="33">
        <v>5720617</v>
      </c>
      <c r="J36" s="34">
        <f t="shared" si="0"/>
        <v>1508922160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51270986</v>
      </c>
      <c r="F37" s="33">
        <v>0</v>
      </c>
      <c r="G37" s="33">
        <v>1440</v>
      </c>
      <c r="H37" s="33">
        <v>0</v>
      </c>
      <c r="I37" s="33">
        <v>574124968</v>
      </c>
      <c r="J37" s="34">
        <f t="shared" si="0"/>
        <v>625397394</v>
      </c>
      <c r="K37" s="9"/>
    </row>
    <row r="38" spans="1:11" ht="15" customHeight="1">
      <c r="A38" s="1" t="s">
        <v>50</v>
      </c>
      <c r="B38" s="2" t="s">
        <v>79</v>
      </c>
      <c r="C38" s="33">
        <v>17883797</v>
      </c>
      <c r="D38" s="33">
        <v>0</v>
      </c>
      <c r="E38" s="33">
        <v>112652954</v>
      </c>
      <c r="F38" s="33">
        <v>0</v>
      </c>
      <c r="G38" s="33">
        <v>53741</v>
      </c>
      <c r="H38" s="33">
        <v>0</v>
      </c>
      <c r="I38" s="33">
        <v>36420345</v>
      </c>
      <c r="J38" s="34">
        <f t="shared" si="0"/>
        <v>167010837</v>
      </c>
      <c r="K38" s="9"/>
    </row>
    <row r="39" spans="1:11" ht="15" customHeight="1">
      <c r="A39" s="1" t="s">
        <v>51</v>
      </c>
      <c r="B39" s="2" t="s">
        <v>80</v>
      </c>
      <c r="C39" s="33">
        <v>12709115</v>
      </c>
      <c r="D39" s="33">
        <v>14284</v>
      </c>
      <c r="E39" s="33">
        <v>23842801</v>
      </c>
      <c r="F39" s="33">
        <v>0</v>
      </c>
      <c r="G39" s="33">
        <v>0</v>
      </c>
      <c r="H39" s="33">
        <v>0</v>
      </c>
      <c r="I39" s="33">
        <v>73390</v>
      </c>
      <c r="J39" s="34">
        <f t="shared" si="0"/>
        <v>36639590</v>
      </c>
      <c r="K39" s="9"/>
    </row>
    <row r="40" spans="1:11" ht="15" customHeight="1">
      <c r="A40" s="1" t="s">
        <v>52</v>
      </c>
      <c r="B40" s="2" t="s">
        <v>81</v>
      </c>
      <c r="C40" s="33">
        <v>2493899</v>
      </c>
      <c r="D40" s="33">
        <v>0</v>
      </c>
      <c r="E40" s="33">
        <v>120154376</v>
      </c>
      <c r="F40" s="33">
        <v>0</v>
      </c>
      <c r="G40" s="33">
        <v>0</v>
      </c>
      <c r="H40" s="33">
        <v>0</v>
      </c>
      <c r="I40" s="33">
        <v>607767</v>
      </c>
      <c r="J40" s="34">
        <f t="shared" si="0"/>
        <v>123256042</v>
      </c>
      <c r="K40" s="9"/>
    </row>
    <row r="41" spans="1:11" ht="15" customHeight="1">
      <c r="A41" s="1" t="s">
        <v>53</v>
      </c>
      <c r="B41" s="2" t="s">
        <v>82</v>
      </c>
      <c r="C41" s="33">
        <v>163074665</v>
      </c>
      <c r="D41" s="33">
        <v>5243666</v>
      </c>
      <c r="E41" s="33">
        <v>133560717</v>
      </c>
      <c r="F41" s="33">
        <v>0</v>
      </c>
      <c r="G41" s="33">
        <v>64008</v>
      </c>
      <c r="H41" s="33">
        <v>0</v>
      </c>
      <c r="I41" s="33">
        <v>831620</v>
      </c>
      <c r="J41" s="34">
        <f t="shared" si="0"/>
        <v>302774676</v>
      </c>
      <c r="K41" s="9"/>
    </row>
    <row r="42" spans="1:11" ht="15" customHeight="1">
      <c r="A42" s="1" t="s">
        <v>54</v>
      </c>
      <c r="B42" s="2" t="s">
        <v>83</v>
      </c>
      <c r="C42" s="33">
        <v>180752371</v>
      </c>
      <c r="D42" s="33">
        <v>2649218</v>
      </c>
      <c r="E42" s="33">
        <v>170282432</v>
      </c>
      <c r="F42" s="33">
        <v>0</v>
      </c>
      <c r="G42" s="33">
        <v>1620848</v>
      </c>
      <c r="H42" s="33">
        <v>0</v>
      </c>
      <c r="I42" s="33">
        <v>910345</v>
      </c>
      <c r="J42" s="34">
        <f t="shared" si="0"/>
        <v>356215214</v>
      </c>
      <c r="K42" s="9"/>
    </row>
    <row r="43" spans="1:11" ht="15" customHeight="1">
      <c r="A43" s="1" t="s">
        <v>55</v>
      </c>
      <c r="B43" s="2" t="s">
        <v>84</v>
      </c>
      <c r="C43" s="33">
        <v>229017772</v>
      </c>
      <c r="D43" s="33">
        <v>7844048</v>
      </c>
      <c r="E43" s="33">
        <v>138261251</v>
      </c>
      <c r="F43" s="33">
        <v>0</v>
      </c>
      <c r="G43" s="33">
        <v>218036</v>
      </c>
      <c r="H43" s="33">
        <v>0</v>
      </c>
      <c r="I43" s="33">
        <v>2141947</v>
      </c>
      <c r="J43" s="34">
        <f t="shared" si="0"/>
        <v>377483054</v>
      </c>
      <c r="K43" s="9"/>
    </row>
    <row r="44" spans="1:11" ht="15" customHeight="1">
      <c r="A44" s="1" t="s">
        <v>56</v>
      </c>
      <c r="B44" s="2" t="s">
        <v>85</v>
      </c>
      <c r="C44" s="33">
        <v>106610840</v>
      </c>
      <c r="D44" s="33">
        <v>2250186</v>
      </c>
      <c r="E44" s="33">
        <v>83868540</v>
      </c>
      <c r="F44" s="33">
        <v>0</v>
      </c>
      <c r="G44" s="33">
        <v>13822</v>
      </c>
      <c r="H44" s="33">
        <v>0</v>
      </c>
      <c r="I44" s="33">
        <v>991258</v>
      </c>
      <c r="J44" s="34">
        <f t="shared" si="0"/>
        <v>193734646</v>
      </c>
      <c r="K44" s="9"/>
    </row>
    <row r="45" spans="1:11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81145851</v>
      </c>
      <c r="F45" s="33">
        <v>0</v>
      </c>
      <c r="G45" s="33">
        <v>0</v>
      </c>
      <c r="H45" s="33">
        <v>0</v>
      </c>
      <c r="I45" s="33">
        <v>204454</v>
      </c>
      <c r="J45" s="34">
        <f t="shared" si="0"/>
        <v>81350305</v>
      </c>
      <c r="K45" s="9"/>
    </row>
    <row r="46" spans="1:11" ht="15" customHeight="1">
      <c r="A46" s="1" t="s">
        <v>123</v>
      </c>
      <c r="B46" s="2" t="s">
        <v>124</v>
      </c>
      <c r="C46" s="33">
        <v>0</v>
      </c>
      <c r="D46" s="33">
        <v>0</v>
      </c>
      <c r="E46" s="33">
        <v>100000</v>
      </c>
      <c r="F46" s="33">
        <v>0</v>
      </c>
      <c r="G46" s="33">
        <v>0</v>
      </c>
      <c r="H46" s="33">
        <v>0</v>
      </c>
      <c r="I46" s="33">
        <v>37717400</v>
      </c>
      <c r="J46" s="34">
        <f t="shared" si="0"/>
        <v>37817400</v>
      </c>
      <c r="K46" s="9"/>
    </row>
    <row r="47" spans="1:11" ht="19.5" customHeight="1">
      <c r="A47" s="74" t="s">
        <v>7</v>
      </c>
      <c r="B47" s="75"/>
      <c r="C47" s="44">
        <f aca="true" t="shared" si="1" ref="C47:J47">SUM(C13:C46)</f>
        <v>3216586043</v>
      </c>
      <c r="D47" s="44">
        <f t="shared" si="1"/>
        <v>156422449</v>
      </c>
      <c r="E47" s="44">
        <f t="shared" si="1"/>
        <v>3177737561</v>
      </c>
      <c r="F47" s="44">
        <f t="shared" si="1"/>
        <v>637803242</v>
      </c>
      <c r="G47" s="44">
        <f t="shared" si="1"/>
        <v>310798438</v>
      </c>
      <c r="H47" s="44">
        <f t="shared" si="1"/>
        <v>0</v>
      </c>
      <c r="I47" s="44">
        <f t="shared" si="1"/>
        <v>922860236</v>
      </c>
      <c r="J47" s="44">
        <f t="shared" si="1"/>
        <v>8422207969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9">
        <f aca="true" t="shared" si="2" ref="C62:I62">+C47/$A$58</f>
        <v>3216.586043</v>
      </c>
      <c r="D62" s="49">
        <f t="shared" si="2"/>
        <v>156.422449</v>
      </c>
      <c r="E62" s="49">
        <f t="shared" si="2"/>
        <v>3177.737561</v>
      </c>
      <c r="F62" s="49">
        <f t="shared" si="2"/>
        <v>637.803242</v>
      </c>
      <c r="G62" s="49">
        <f t="shared" si="2"/>
        <v>310.798438</v>
      </c>
      <c r="H62" s="49">
        <f t="shared" si="2"/>
        <v>0</v>
      </c>
      <c r="I62" s="49">
        <f t="shared" si="2"/>
        <v>922.860236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9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33">
        <v>101120</v>
      </c>
      <c r="F13" s="33">
        <v>0</v>
      </c>
      <c r="G13" s="33">
        <v>0</v>
      </c>
      <c r="H13" s="33">
        <v>0</v>
      </c>
      <c r="I13" s="34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>
        <f aca="true" t="shared" si="0" ref="I14:I45">SUM(C14:H14)</f>
        <v>0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f t="shared" si="0"/>
        <v>0</v>
      </c>
      <c r="J45" s="9"/>
    </row>
    <row r="46" spans="1:10" ht="19.5" customHeight="1">
      <c r="A46" s="74" t="s">
        <v>7</v>
      </c>
      <c r="B46" s="75"/>
      <c r="C46" s="44">
        <f aca="true" t="shared" si="1" ref="C46:I46">SUM(C13:C45)</f>
        <v>0</v>
      </c>
      <c r="D46" s="44">
        <f t="shared" si="1"/>
        <v>0</v>
      </c>
      <c r="E46" s="44">
        <f t="shared" si="1"/>
        <v>101120</v>
      </c>
      <c r="F46" s="44">
        <f t="shared" si="1"/>
        <v>0</v>
      </c>
      <c r="G46" s="44">
        <f t="shared" si="1"/>
        <v>0</v>
      </c>
      <c r="H46" s="44">
        <f t="shared" si="1"/>
        <v>0</v>
      </c>
      <c r="I46" s="44">
        <f t="shared" si="1"/>
        <v>101120</v>
      </c>
      <c r="J46" s="9"/>
    </row>
    <row r="47" spans="1:10" ht="12.75">
      <c r="A47" s="6" t="s">
        <v>126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2" ref="C62:H62">C46/$C$60</f>
        <v>0</v>
      </c>
      <c r="D62" s="26">
        <f t="shared" si="2"/>
        <v>0</v>
      </c>
      <c r="E62" s="26">
        <f t="shared" si="2"/>
        <v>0.10112</v>
      </c>
      <c r="F62" s="26">
        <f t="shared" si="2"/>
        <v>0</v>
      </c>
      <c r="G62" s="26">
        <f t="shared" si="2"/>
        <v>0</v>
      </c>
      <c r="H62" s="26">
        <f t="shared" si="2"/>
        <v>0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2.75">
      <c r="A11" s="79"/>
      <c r="B11" s="80"/>
      <c r="C11" s="81" t="s">
        <v>111</v>
      </c>
      <c r="D11" s="81"/>
      <c r="E11" s="81"/>
      <c r="F11" s="81"/>
      <c r="G11" s="81"/>
      <c r="H11" s="82" t="s">
        <v>112</v>
      </c>
      <c r="I11" s="83"/>
      <c r="J11" s="79"/>
    </row>
    <row r="12" spans="1:10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3"/>
    </row>
    <row r="13" spans="1:10" ht="15" customHeight="1">
      <c r="A13" s="27" t="s">
        <v>5</v>
      </c>
      <c r="B13" s="65" t="s">
        <v>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6">
        <f>SUM(C13:I13)</f>
        <v>0</v>
      </c>
    </row>
    <row r="14" spans="1:10" ht="15" customHeight="1">
      <c r="A14" s="41" t="s">
        <v>26</v>
      </c>
      <c r="B14" s="66" t="s">
        <v>121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38">
        <f>SUM(C14:I14)</f>
        <v>0</v>
      </c>
    </row>
    <row r="15" spans="1:10" ht="15" customHeight="1">
      <c r="A15" s="41" t="s">
        <v>27</v>
      </c>
      <c r="B15" s="66" t="s">
        <v>122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8">
        <f aca="true" t="shared" si="0" ref="J15:J37">SUM(C15:I15)</f>
        <v>0</v>
      </c>
    </row>
    <row r="16" spans="1:10" ht="15" customHeight="1">
      <c r="A16" s="41" t="s">
        <v>29</v>
      </c>
      <c r="B16" s="66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38">
        <f t="shared" si="0"/>
        <v>0</v>
      </c>
    </row>
    <row r="17" spans="1:10" ht="15" customHeight="1">
      <c r="A17" s="41" t="s">
        <v>30</v>
      </c>
      <c r="B17" s="66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38">
        <f t="shared" si="0"/>
        <v>0</v>
      </c>
    </row>
    <row r="18" spans="1:11" ht="15" customHeight="1">
      <c r="A18" s="41" t="s">
        <v>31</v>
      </c>
      <c r="B18" s="66" t="s">
        <v>60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38">
        <f t="shared" si="0"/>
        <v>0</v>
      </c>
      <c r="K18" s="25"/>
    </row>
    <row r="19" spans="1:10" ht="15" customHeight="1">
      <c r="A19" s="41" t="s">
        <v>32</v>
      </c>
      <c r="B19" s="66" t="s">
        <v>61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38">
        <f t="shared" si="0"/>
        <v>0</v>
      </c>
    </row>
    <row r="20" spans="1:10" ht="15" customHeight="1">
      <c r="A20" s="41" t="s">
        <v>33</v>
      </c>
      <c r="B20" s="66" t="s">
        <v>62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38">
        <f t="shared" si="0"/>
        <v>0</v>
      </c>
    </row>
    <row r="21" spans="1:10" ht="15" customHeight="1">
      <c r="A21" s="41" t="s">
        <v>34</v>
      </c>
      <c r="B21" s="66" t="s">
        <v>63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8">
        <f t="shared" si="0"/>
        <v>0</v>
      </c>
    </row>
    <row r="22" spans="1:10" ht="15" customHeight="1">
      <c r="A22" s="41" t="s">
        <v>35</v>
      </c>
      <c r="B22" s="66" t="s">
        <v>64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8">
        <f t="shared" si="0"/>
        <v>0</v>
      </c>
    </row>
    <row r="23" spans="1:10" ht="15" customHeight="1">
      <c r="A23" s="41" t="s">
        <v>36</v>
      </c>
      <c r="B23" s="66" t="s">
        <v>65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8">
        <f t="shared" si="0"/>
        <v>0</v>
      </c>
    </row>
    <row r="24" spans="1:10" ht="15" customHeight="1">
      <c r="A24" s="41" t="s">
        <v>37</v>
      </c>
      <c r="B24" s="66" t="s">
        <v>66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38">
        <f t="shared" si="0"/>
        <v>0</v>
      </c>
    </row>
    <row r="25" spans="1:10" ht="15" customHeight="1">
      <c r="A25" s="41" t="s">
        <v>38</v>
      </c>
      <c r="B25" s="66" t="s">
        <v>67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38">
        <f t="shared" si="0"/>
        <v>0</v>
      </c>
    </row>
    <row r="26" spans="1:10" ht="15" customHeight="1">
      <c r="A26" s="41" t="s">
        <v>39</v>
      </c>
      <c r="B26" s="66" t="s">
        <v>68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38">
        <f t="shared" si="0"/>
        <v>0</v>
      </c>
    </row>
    <row r="27" spans="1:10" ht="15" customHeight="1">
      <c r="A27" s="41" t="s">
        <v>40</v>
      </c>
      <c r="B27" s="66" t="s">
        <v>69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38">
        <f t="shared" si="0"/>
        <v>0</v>
      </c>
    </row>
    <row r="28" spans="1:10" ht="15" customHeight="1">
      <c r="A28" s="41" t="s">
        <v>41</v>
      </c>
      <c r="B28" s="66" t="s">
        <v>70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38">
        <f t="shared" si="0"/>
        <v>0</v>
      </c>
    </row>
    <row r="29" spans="1:10" ht="15" customHeight="1">
      <c r="A29" s="41" t="s">
        <v>42</v>
      </c>
      <c r="B29" s="66" t="s">
        <v>71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38">
        <f t="shared" si="0"/>
        <v>0</v>
      </c>
    </row>
    <row r="30" spans="1:10" ht="15" customHeight="1">
      <c r="A30" s="41" t="s">
        <v>43</v>
      </c>
      <c r="B30" s="66" t="s">
        <v>72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8">
        <f t="shared" si="0"/>
        <v>0</v>
      </c>
    </row>
    <row r="31" spans="1:10" ht="15" customHeight="1">
      <c r="A31" s="41" t="s">
        <v>44</v>
      </c>
      <c r="B31" s="66" t="s">
        <v>73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38">
        <f t="shared" si="0"/>
        <v>0</v>
      </c>
    </row>
    <row r="32" spans="1:10" ht="15" customHeight="1">
      <c r="A32" s="41" t="s">
        <v>45</v>
      </c>
      <c r="B32" s="66" t="s">
        <v>74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38">
        <f t="shared" si="0"/>
        <v>0</v>
      </c>
    </row>
    <row r="33" spans="1:10" ht="15" customHeight="1">
      <c r="A33" s="41" t="s">
        <v>46</v>
      </c>
      <c r="B33" s="66" t="s">
        <v>75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38">
        <f t="shared" si="0"/>
        <v>0</v>
      </c>
    </row>
    <row r="34" spans="1:10" ht="15" customHeight="1">
      <c r="A34" s="41" t="s">
        <v>47</v>
      </c>
      <c r="B34" s="66" t="s">
        <v>76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38">
        <f t="shared" si="0"/>
        <v>0</v>
      </c>
    </row>
    <row r="35" spans="1:10" ht="15" customHeight="1">
      <c r="A35" s="41" t="s">
        <v>48</v>
      </c>
      <c r="B35" s="66" t="s">
        <v>77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38">
        <f t="shared" si="0"/>
        <v>0</v>
      </c>
    </row>
    <row r="36" spans="1:10" ht="15" customHeight="1">
      <c r="A36" s="41" t="s">
        <v>49</v>
      </c>
      <c r="B36" s="66" t="s">
        <v>78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38">
        <f t="shared" si="0"/>
        <v>0</v>
      </c>
    </row>
    <row r="37" spans="1:10" ht="15" customHeight="1">
      <c r="A37" s="41" t="s">
        <v>50</v>
      </c>
      <c r="B37" s="66" t="s">
        <v>79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38">
        <f t="shared" si="0"/>
        <v>0</v>
      </c>
    </row>
    <row r="38" spans="1:10" ht="15" customHeight="1">
      <c r="A38" s="41" t="s">
        <v>51</v>
      </c>
      <c r="B38" s="66" t="s">
        <v>80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38">
        <f aca="true" t="shared" si="1" ref="J38:J45">SUM(C38:I38)</f>
        <v>0</v>
      </c>
    </row>
    <row r="39" spans="1:10" ht="15" customHeight="1">
      <c r="A39" s="41" t="s">
        <v>52</v>
      </c>
      <c r="B39" s="66" t="s">
        <v>81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38">
        <f t="shared" si="1"/>
        <v>0</v>
      </c>
    </row>
    <row r="40" spans="1:10" ht="15" customHeight="1">
      <c r="A40" s="41" t="s">
        <v>53</v>
      </c>
      <c r="B40" s="66" t="s">
        <v>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38">
        <f t="shared" si="1"/>
        <v>0</v>
      </c>
    </row>
    <row r="41" spans="1:10" ht="15" customHeight="1">
      <c r="A41" s="29" t="s">
        <v>54</v>
      </c>
      <c r="B41" s="67" t="s">
        <v>83</v>
      </c>
      <c r="C41" s="37">
        <v>0</v>
      </c>
      <c r="D41" s="37">
        <v>0</v>
      </c>
      <c r="E41" s="37">
        <v>0</v>
      </c>
      <c r="F41" s="42">
        <v>0</v>
      </c>
      <c r="G41" s="37">
        <v>0</v>
      </c>
      <c r="H41" s="42">
        <v>0</v>
      </c>
      <c r="I41" s="42">
        <v>0</v>
      </c>
      <c r="J41" s="38">
        <f t="shared" si="1"/>
        <v>0</v>
      </c>
    </row>
    <row r="42" spans="1:10" ht="15" customHeight="1">
      <c r="A42" s="29" t="s">
        <v>55</v>
      </c>
      <c r="B42" s="67" t="s">
        <v>84</v>
      </c>
      <c r="C42" s="37">
        <v>0</v>
      </c>
      <c r="D42" s="37">
        <v>0</v>
      </c>
      <c r="E42" s="37">
        <v>0</v>
      </c>
      <c r="F42" s="42">
        <v>0</v>
      </c>
      <c r="G42" s="37">
        <v>0</v>
      </c>
      <c r="H42" s="42">
        <v>0</v>
      </c>
      <c r="I42" s="42">
        <v>0</v>
      </c>
      <c r="J42" s="38">
        <f t="shared" si="1"/>
        <v>0</v>
      </c>
    </row>
    <row r="43" spans="1:10" ht="15" customHeight="1">
      <c r="A43" s="29" t="s">
        <v>56</v>
      </c>
      <c r="B43" s="67" t="s">
        <v>85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42">
        <v>0</v>
      </c>
      <c r="I43" s="42">
        <v>0</v>
      </c>
      <c r="J43" s="38">
        <f t="shared" si="1"/>
        <v>0</v>
      </c>
    </row>
    <row r="44" spans="1:10" ht="15" customHeight="1">
      <c r="A44" s="70" t="s">
        <v>120</v>
      </c>
      <c r="B44" s="71" t="s">
        <v>119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42">
        <v>0</v>
      </c>
      <c r="I44" s="42">
        <v>0</v>
      </c>
      <c r="J44" s="38">
        <f t="shared" si="1"/>
        <v>0</v>
      </c>
    </row>
    <row r="45" spans="1:10" ht="15" customHeight="1">
      <c r="A45" s="31" t="s">
        <v>123</v>
      </c>
      <c r="B45" s="68" t="s">
        <v>124</v>
      </c>
      <c r="C45" s="39">
        <v>0</v>
      </c>
      <c r="D45" s="39">
        <v>0</v>
      </c>
      <c r="E45" s="39">
        <v>0</v>
      </c>
      <c r="F45" s="59">
        <v>0</v>
      </c>
      <c r="G45" s="39">
        <v>0</v>
      </c>
      <c r="H45" s="42">
        <v>0</v>
      </c>
      <c r="I45" s="42">
        <v>744088219</v>
      </c>
      <c r="J45" s="40">
        <f t="shared" si="1"/>
        <v>744088219</v>
      </c>
    </row>
    <row r="46" spans="1:10" ht="19.5" customHeight="1">
      <c r="A46" s="74" t="s">
        <v>7</v>
      </c>
      <c r="B46" s="75"/>
      <c r="C46" s="44">
        <f aca="true" t="shared" si="2" ref="C46:J46">SUM(C13:C45)</f>
        <v>0</v>
      </c>
      <c r="D46" s="44">
        <f t="shared" si="2"/>
        <v>0</v>
      </c>
      <c r="E46" s="44">
        <f t="shared" si="2"/>
        <v>0</v>
      </c>
      <c r="F46" s="44">
        <f t="shared" si="2"/>
        <v>0</v>
      </c>
      <c r="G46" s="44">
        <f t="shared" si="2"/>
        <v>0</v>
      </c>
      <c r="H46" s="44">
        <f t="shared" si="2"/>
        <v>0</v>
      </c>
      <c r="I46" s="44">
        <f t="shared" si="2"/>
        <v>744088219</v>
      </c>
      <c r="J46" s="44">
        <f t="shared" si="2"/>
        <v>744088219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744.088219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13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415260</v>
      </c>
      <c r="F13" s="33">
        <v>0</v>
      </c>
      <c r="G13" s="33">
        <v>0</v>
      </c>
      <c r="H13" s="33">
        <v>95352</v>
      </c>
      <c r="I13" s="34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43">
        <v>2813106</v>
      </c>
      <c r="F14" s="33">
        <v>0</v>
      </c>
      <c r="G14" s="33">
        <v>0</v>
      </c>
      <c r="H14" s="33">
        <v>0</v>
      </c>
      <c r="I14" s="34">
        <f aca="true" t="shared" si="0" ref="I14:I44">SUM(C14:H14)</f>
        <v>2813106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43">
        <v>7931004</v>
      </c>
      <c r="F15" s="33">
        <v>0</v>
      </c>
      <c r="G15" s="33">
        <v>0</v>
      </c>
      <c r="H15" s="33">
        <v>3478</v>
      </c>
      <c r="I15" s="34">
        <f t="shared" si="0"/>
        <v>7934482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12057663</v>
      </c>
      <c r="F16" s="33">
        <v>0</v>
      </c>
      <c r="G16" s="33">
        <v>0</v>
      </c>
      <c r="H16" s="33">
        <v>0</v>
      </c>
      <c r="I16" s="34">
        <f t="shared" si="0"/>
        <v>12057663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2511556</v>
      </c>
      <c r="F17" s="33">
        <v>0</v>
      </c>
      <c r="G17" s="33">
        <v>0</v>
      </c>
      <c r="H17" s="33">
        <v>0</v>
      </c>
      <c r="I17" s="34">
        <f t="shared" si="0"/>
        <v>2511556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27852903</v>
      </c>
      <c r="F18" s="33">
        <v>0</v>
      </c>
      <c r="G18" s="33">
        <v>5300</v>
      </c>
      <c r="H18" s="33">
        <v>37021</v>
      </c>
      <c r="I18" s="34">
        <f t="shared" si="0"/>
        <v>27895224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21459432</v>
      </c>
      <c r="F19" s="33">
        <v>0</v>
      </c>
      <c r="G19" s="33">
        <v>0</v>
      </c>
      <c r="H19" s="33">
        <v>0</v>
      </c>
      <c r="I19" s="34">
        <f t="shared" si="0"/>
        <v>21459432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25544724</v>
      </c>
      <c r="F20" s="33">
        <v>0</v>
      </c>
      <c r="G20" s="33">
        <v>0</v>
      </c>
      <c r="H20" s="33">
        <v>0</v>
      </c>
      <c r="I20" s="34">
        <f t="shared" si="0"/>
        <v>25544724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6586013</v>
      </c>
      <c r="F21" s="33">
        <v>0</v>
      </c>
      <c r="G21" s="33">
        <v>0</v>
      </c>
      <c r="H21" s="33">
        <v>0</v>
      </c>
      <c r="I21" s="34">
        <f t="shared" si="0"/>
        <v>6586013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9514194</v>
      </c>
      <c r="F22" s="33">
        <v>0</v>
      </c>
      <c r="G22" s="33">
        <v>0</v>
      </c>
      <c r="H22" s="33">
        <v>493997</v>
      </c>
      <c r="I22" s="34">
        <f t="shared" si="0"/>
        <v>10008191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37153951</v>
      </c>
      <c r="F23" s="33">
        <v>0</v>
      </c>
      <c r="G23" s="33">
        <v>0</v>
      </c>
      <c r="H23" s="33">
        <v>154353</v>
      </c>
      <c r="I23" s="34">
        <f t="shared" si="0"/>
        <v>37308304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37060993</v>
      </c>
      <c r="F24" s="33">
        <v>0</v>
      </c>
      <c r="G24" s="33">
        <v>0</v>
      </c>
      <c r="H24" s="33">
        <v>0</v>
      </c>
      <c r="I24" s="34">
        <f t="shared" si="0"/>
        <v>37060993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35470624</v>
      </c>
      <c r="F25" s="33">
        <v>0</v>
      </c>
      <c r="G25" s="33">
        <v>0</v>
      </c>
      <c r="H25" s="33">
        <v>160550</v>
      </c>
      <c r="I25" s="34">
        <f t="shared" si="0"/>
        <v>35631174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32170819</v>
      </c>
      <c r="F26" s="33">
        <v>0</v>
      </c>
      <c r="G26" s="33">
        <v>0</v>
      </c>
      <c r="H26" s="33">
        <v>66154</v>
      </c>
      <c r="I26" s="34">
        <f t="shared" si="0"/>
        <v>32236973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10545714</v>
      </c>
      <c r="F27" s="33">
        <v>0</v>
      </c>
      <c r="G27" s="33">
        <v>0</v>
      </c>
      <c r="H27" s="33">
        <v>0</v>
      </c>
      <c r="I27" s="34">
        <f t="shared" si="0"/>
        <v>10545714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7313640</v>
      </c>
      <c r="F28" s="33">
        <v>0</v>
      </c>
      <c r="G28" s="33">
        <v>0</v>
      </c>
      <c r="H28" s="33">
        <v>0</v>
      </c>
      <c r="I28" s="34">
        <f t="shared" si="0"/>
        <v>7313640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4823035</v>
      </c>
      <c r="F29" s="33">
        <v>0</v>
      </c>
      <c r="G29" s="33">
        <v>0</v>
      </c>
      <c r="H29" s="33">
        <v>0</v>
      </c>
      <c r="I29" s="34">
        <f t="shared" si="0"/>
        <v>4823035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2889047</v>
      </c>
      <c r="F30" s="33">
        <v>0</v>
      </c>
      <c r="G30" s="33">
        <v>0</v>
      </c>
      <c r="H30" s="33">
        <v>159642</v>
      </c>
      <c r="I30" s="34">
        <f t="shared" si="0"/>
        <v>3048689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19540091</v>
      </c>
      <c r="F31" s="33">
        <v>0</v>
      </c>
      <c r="G31" s="33">
        <v>0</v>
      </c>
      <c r="H31" s="33">
        <v>23048</v>
      </c>
      <c r="I31" s="34">
        <f t="shared" si="0"/>
        <v>19563139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6056592</v>
      </c>
      <c r="F32" s="33">
        <v>0</v>
      </c>
      <c r="G32" s="33">
        <v>0</v>
      </c>
      <c r="H32" s="33">
        <v>366148</v>
      </c>
      <c r="I32" s="34">
        <f t="shared" si="0"/>
        <v>6422740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2279449</v>
      </c>
      <c r="F33" s="33">
        <v>0</v>
      </c>
      <c r="G33" s="33">
        <v>0</v>
      </c>
      <c r="H33" s="33">
        <v>0</v>
      </c>
      <c r="I33" s="34">
        <f t="shared" si="0"/>
        <v>2279449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11123729</v>
      </c>
      <c r="F34" s="33">
        <v>0</v>
      </c>
      <c r="G34" s="33">
        <v>0</v>
      </c>
      <c r="H34" s="33">
        <v>367933</v>
      </c>
      <c r="I34" s="34">
        <f t="shared" si="0"/>
        <v>11491662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2159423</v>
      </c>
      <c r="F35" s="33">
        <v>0</v>
      </c>
      <c r="G35" s="33">
        <v>0</v>
      </c>
      <c r="H35" s="33">
        <v>0</v>
      </c>
      <c r="I35" s="34">
        <f t="shared" si="0"/>
        <v>2159423</v>
      </c>
      <c r="J35" s="9"/>
    </row>
    <row r="36" spans="1:9" ht="15" customHeight="1">
      <c r="A36" s="1" t="s">
        <v>49</v>
      </c>
      <c r="B36" s="2" t="s">
        <v>78</v>
      </c>
      <c r="C36" s="33">
        <v>0</v>
      </c>
      <c r="D36" s="33">
        <v>0</v>
      </c>
      <c r="E36" s="43">
        <v>0</v>
      </c>
      <c r="F36" s="33">
        <v>0</v>
      </c>
      <c r="G36" s="33">
        <v>0</v>
      </c>
      <c r="H36" s="33">
        <v>14143253</v>
      </c>
      <c r="I36" s="34">
        <f t="shared" si="0"/>
        <v>14143253</v>
      </c>
    </row>
    <row r="37" spans="1:10" ht="15" customHeight="1">
      <c r="A37" s="1" t="s">
        <v>50</v>
      </c>
      <c r="B37" s="2" t="s">
        <v>79</v>
      </c>
      <c r="C37" s="33">
        <v>0</v>
      </c>
      <c r="D37" s="33">
        <v>0</v>
      </c>
      <c r="E37" s="43">
        <v>55189431</v>
      </c>
      <c r="F37" s="33">
        <v>0</v>
      </c>
      <c r="G37" s="33">
        <v>0</v>
      </c>
      <c r="H37" s="33">
        <v>0</v>
      </c>
      <c r="I37" s="34">
        <f t="shared" si="0"/>
        <v>55189431</v>
      </c>
      <c r="J37" s="9"/>
    </row>
    <row r="38" spans="1:10" ht="15" customHeight="1">
      <c r="A38" s="1" t="s">
        <v>51</v>
      </c>
      <c r="B38" s="2" t="s">
        <v>80</v>
      </c>
      <c r="C38" s="33">
        <v>0</v>
      </c>
      <c r="D38" s="33">
        <v>0</v>
      </c>
      <c r="E38" s="43">
        <v>3089531</v>
      </c>
      <c r="F38" s="33">
        <v>0</v>
      </c>
      <c r="G38" s="33">
        <v>0</v>
      </c>
      <c r="H38" s="33">
        <v>0</v>
      </c>
      <c r="I38" s="34">
        <f t="shared" si="0"/>
        <v>3089531</v>
      </c>
      <c r="J38" s="9"/>
    </row>
    <row r="39" spans="1:10" ht="15" customHeight="1">
      <c r="A39" s="1" t="s">
        <v>52</v>
      </c>
      <c r="B39" s="2" t="s">
        <v>81</v>
      </c>
      <c r="C39" s="33">
        <v>0</v>
      </c>
      <c r="D39" s="33">
        <v>0</v>
      </c>
      <c r="E39" s="43">
        <v>34582381</v>
      </c>
      <c r="F39" s="33">
        <v>0</v>
      </c>
      <c r="G39" s="33">
        <v>0</v>
      </c>
      <c r="H39" s="33">
        <v>0</v>
      </c>
      <c r="I39" s="34">
        <f t="shared" si="0"/>
        <v>34582381</v>
      </c>
      <c r="J39" s="9"/>
    </row>
    <row r="40" spans="1:10" ht="15" customHeight="1">
      <c r="A40" s="1" t="s">
        <v>53</v>
      </c>
      <c r="B40" s="2" t="s">
        <v>82</v>
      </c>
      <c r="C40" s="33">
        <v>0</v>
      </c>
      <c r="D40" s="33">
        <v>0</v>
      </c>
      <c r="E40" s="43">
        <v>57161625</v>
      </c>
      <c r="F40" s="33">
        <v>0</v>
      </c>
      <c r="G40" s="33">
        <v>0</v>
      </c>
      <c r="H40" s="33">
        <v>38430</v>
      </c>
      <c r="I40" s="34">
        <f t="shared" si="0"/>
        <v>57200055</v>
      </c>
      <c r="J40" s="9"/>
    </row>
    <row r="41" spans="1:10" ht="15" customHeight="1">
      <c r="A41" s="1" t="s">
        <v>54</v>
      </c>
      <c r="B41" s="2" t="s">
        <v>83</v>
      </c>
      <c r="C41" s="33">
        <v>0</v>
      </c>
      <c r="D41" s="33">
        <v>0</v>
      </c>
      <c r="E41" s="43">
        <v>59738386</v>
      </c>
      <c r="F41" s="33">
        <v>0</v>
      </c>
      <c r="G41" s="33">
        <v>0</v>
      </c>
      <c r="H41" s="33">
        <v>319168</v>
      </c>
      <c r="I41" s="34">
        <f t="shared" si="0"/>
        <v>60057554</v>
      </c>
      <c r="J41" s="9"/>
    </row>
    <row r="42" spans="1:10" ht="15" customHeight="1">
      <c r="A42" s="1" t="s">
        <v>55</v>
      </c>
      <c r="B42" s="2" t="s">
        <v>84</v>
      </c>
      <c r="C42" s="33">
        <v>0</v>
      </c>
      <c r="D42" s="33">
        <v>0</v>
      </c>
      <c r="E42" s="43">
        <v>50747528</v>
      </c>
      <c r="F42" s="33">
        <v>0</v>
      </c>
      <c r="G42" s="33">
        <v>0</v>
      </c>
      <c r="H42" s="33">
        <v>3600</v>
      </c>
      <c r="I42" s="34">
        <f t="shared" si="0"/>
        <v>50751128</v>
      </c>
      <c r="J42" s="9"/>
    </row>
    <row r="43" spans="1:10" ht="15" customHeight="1">
      <c r="A43" s="1" t="s">
        <v>56</v>
      </c>
      <c r="B43" s="2" t="s">
        <v>85</v>
      </c>
      <c r="C43" s="33">
        <v>0</v>
      </c>
      <c r="D43" s="33">
        <v>0</v>
      </c>
      <c r="E43" s="43">
        <v>30136426</v>
      </c>
      <c r="F43" s="33">
        <v>0</v>
      </c>
      <c r="G43" s="33">
        <v>0</v>
      </c>
      <c r="H43" s="33">
        <v>3152668</v>
      </c>
      <c r="I43" s="34">
        <f t="shared" si="0"/>
        <v>33289094</v>
      </c>
      <c r="J43" s="9"/>
    </row>
    <row r="44" spans="1:10" ht="15" customHeight="1">
      <c r="A44" s="1" t="s">
        <v>120</v>
      </c>
      <c r="B44" s="2" t="s">
        <v>119</v>
      </c>
      <c r="C44" s="33">
        <v>0</v>
      </c>
      <c r="D44" s="33">
        <v>0</v>
      </c>
      <c r="E44" s="43">
        <v>18185574</v>
      </c>
      <c r="F44" s="33">
        <v>0</v>
      </c>
      <c r="G44" s="33">
        <v>0</v>
      </c>
      <c r="H44" s="33">
        <v>5269</v>
      </c>
      <c r="I44" s="34">
        <f t="shared" si="0"/>
        <v>18190843</v>
      </c>
      <c r="J44" s="9"/>
    </row>
    <row r="45" spans="1:9" ht="19.5" customHeight="1">
      <c r="A45" s="74" t="s">
        <v>7</v>
      </c>
      <c r="B45" s="75"/>
      <c r="C45" s="44">
        <f aca="true" t="shared" si="1" ref="C45:I45">SUM(C13:C44)</f>
        <v>0</v>
      </c>
      <c r="D45" s="44">
        <f t="shared" si="1"/>
        <v>0</v>
      </c>
      <c r="E45" s="44">
        <f t="shared" si="1"/>
        <v>634103844</v>
      </c>
      <c r="F45" s="44">
        <f t="shared" si="1"/>
        <v>0</v>
      </c>
      <c r="G45" s="44">
        <f t="shared" si="1"/>
        <v>5300</v>
      </c>
      <c r="H45" s="44">
        <f t="shared" si="1"/>
        <v>19590064</v>
      </c>
      <c r="I45" s="44">
        <f t="shared" si="1"/>
        <v>653699208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0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5" customFormat="1" ht="12.75"/>
    <row r="57" spans="1:8" s="55" customFormat="1" ht="12.75">
      <c r="A57" s="61"/>
      <c r="B57" s="19"/>
      <c r="C57" s="19">
        <v>1000000</v>
      </c>
      <c r="D57" s="19"/>
      <c r="E57" s="19"/>
      <c r="F57" s="19"/>
      <c r="G57" s="19"/>
      <c r="H57" s="19"/>
    </row>
    <row r="58" spans="1:8" s="55" customFormat="1" ht="12.75">
      <c r="A58" s="62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5" customFormat="1" ht="12.75">
      <c r="B59" s="19" t="s">
        <v>88</v>
      </c>
      <c r="C59" s="51">
        <f aca="true" t="shared" si="2" ref="C59:H59">+C45/$C$57</f>
        <v>0</v>
      </c>
      <c r="D59" s="51">
        <f t="shared" si="2"/>
        <v>0</v>
      </c>
      <c r="E59" s="51">
        <f t="shared" si="2"/>
        <v>634.103844</v>
      </c>
      <c r="F59" s="51">
        <f t="shared" si="2"/>
        <v>0</v>
      </c>
      <c r="G59" s="51">
        <f t="shared" si="2"/>
        <v>0.0053</v>
      </c>
      <c r="H59" s="51">
        <f t="shared" si="2"/>
        <v>19.590064</v>
      </c>
    </row>
    <row r="60" spans="3:4" s="55" customFormat="1" ht="12.75">
      <c r="C60" s="63"/>
      <c r="D60" s="64"/>
    </row>
    <row r="61" spans="3:4" s="55" customFormat="1" ht="12.75">
      <c r="C61" s="63"/>
      <c r="D61" s="64"/>
    </row>
    <row r="62" s="55" customFormat="1" ht="12.75"/>
    <row r="63" s="55" customFormat="1" ht="12.75"/>
    <row r="64" s="55" customFormat="1" ht="12.75"/>
    <row r="65" s="55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2" t="s">
        <v>2</v>
      </c>
      <c r="B10" s="77" t="s">
        <v>3</v>
      </c>
      <c r="C10" s="74" t="s">
        <v>113</v>
      </c>
      <c r="D10" s="78"/>
      <c r="E10" s="78"/>
      <c r="F10" s="78"/>
      <c r="G10" s="78"/>
      <c r="H10" s="72" t="s">
        <v>110</v>
      </c>
    </row>
    <row r="11" spans="1:8" ht="25.5">
      <c r="A11" s="79"/>
      <c r="B11" s="80"/>
      <c r="C11" s="81" t="s">
        <v>111</v>
      </c>
      <c r="D11" s="81"/>
      <c r="E11" s="81"/>
      <c r="F11" s="81"/>
      <c r="G11" s="53" t="s">
        <v>112</v>
      </c>
      <c r="H11" s="79"/>
    </row>
    <row r="12" spans="1:8" ht="12.75">
      <c r="A12" s="76"/>
      <c r="B12" s="73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6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4" t="s">
        <v>7</v>
      </c>
      <c r="B17" s="75"/>
      <c r="C17" s="52">
        <f aca="true" t="shared" si="0" ref="C17:H17">SUM(C13:C16)</f>
        <v>0</v>
      </c>
      <c r="D17" s="52">
        <f t="shared" si="0"/>
        <v>0</v>
      </c>
      <c r="E17" s="52">
        <f t="shared" si="0"/>
        <v>709849</v>
      </c>
      <c r="F17" s="52">
        <f t="shared" si="0"/>
        <v>0</v>
      </c>
      <c r="G17" s="52">
        <f t="shared" si="0"/>
        <v>0</v>
      </c>
      <c r="H17" s="52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0.709849</v>
      </c>
      <c r="F31" s="51">
        <f>+F17/$C$29</f>
        <v>0</v>
      </c>
      <c r="G31" s="51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2023-05-29T20:43:59Z</dcterms:modified>
  <cp:category/>
  <cp:version/>
  <cp:contentType/>
  <cp:contentStatus/>
</cp:coreProperties>
</file>