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state="hidden" r:id="rId6"/>
  </sheets>
  <definedNames/>
  <calcPr fullCalcOnLoad="1"/>
</workbook>
</file>

<file path=xl/sharedStrings.xml><?xml version="1.0" encoding="utf-8"?>
<sst xmlns="http://schemas.openxmlformats.org/spreadsheetml/2006/main" count="478" uniqueCount="132">
  <si>
    <t>MINISTERIO DE SALUD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</si>
  <si>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</si>
  <si>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</si>
  <si>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</si>
  <si>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</si>
  <si>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</si>
  <si>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</si>
  <si>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</si>
  <si>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</si>
  <si>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</si>
  <si>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</si>
  <si>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</si>
  <si>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</si>
  <si>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</si>
  <si>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</si>
  <si>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</si>
  <si>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</si>
  <si>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</si>
  <si>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</si>
  <si>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</si>
  <si>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</si>
  <si>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</si>
  <si>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</si>
  <si>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</si>
  <si>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</si>
  <si>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</si>
  <si>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</si>
  <si>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</si>
  <si>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</si>
  <si>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</si>
  <si>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</si>
  <si>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</si>
  <si>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</si>
  <si>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</si>
  <si>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</si>
  <si>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</si>
  <si>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</si>
  <si>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</si>
  <si>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</si>
  <si>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</si>
  <si>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</si>
  <si>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</si>
  <si>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</si>
  <si>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</si>
  <si>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</si>
  <si>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</si>
  <si>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</si>
  <si>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</si>
  <si>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</si>
  <si>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EJECUCION PRESUPUESTAL A MES DE JULIO 2016</t>
  </si>
  <si>
    <t>Fuente: SIAF - MPP, 31 de Julio del 2016</t>
  </si>
  <si>
    <t>UNIDADES EJECUTORAS</t>
  </si>
  <si>
    <t>(EN SOLES)</t>
  </si>
  <si>
    <t>DISA LM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</si>
  <si>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</si>
  <si>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</si>
  <si>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</si>
  <si>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</si>
  <si>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</si>
  <si>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</si>
  <si>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</si>
  <si>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</si>
  <si>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</si>
  <si>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</si>
  <si>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</si>
  <si>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</si>
  <si>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</si>
  <si>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</si>
  <si>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</si>
  <si>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</si>
  <si>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</si>
  <si>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</si>
  <si>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</si>
  <si>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</si>
  <si>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</si>
  <si>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</si>
  <si>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</si>
  <si>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</si>
  <si>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</si>
  <si>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</si>
  <si>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</si>
  <si>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</si>
  <si>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</si>
  <si>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</si>
  <si>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</si>
  <si>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</si>
  <si>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</si>
  <si>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</si>
  <si>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</si>
  <si>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</si>
  <si>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</si>
  <si>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</si>
  <si>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</si>
  <si>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</si>
  <si>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</si>
  <si>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</si>
  <si>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</si>
  <si>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</si>
  <si>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</si>
  <si>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</si>
  <si>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</si>
  <si>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</si>
  <si>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</si>
  <si>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</si>
  <si>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</si>
  <si>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</si>
  <si>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</si>
  <si>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</si>
  <si>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</si>
  <si>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</si>
  <si>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</si>
  <si>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</si>
  <si>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</si>
  <si>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</si>
  <si>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</si>
  <si>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</si>
  <si>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</si>
  <si>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</si>
  <si>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</si>
  <si>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</si>
  <si>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</si>
  <si>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</si>
  <si>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</si>
  <si>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</si>
  <si>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2.1</t>
  </si>
  <si>
    <t>2.2</t>
  </si>
  <si>
    <t>2.3</t>
  </si>
  <si>
    <t>2.4</t>
  </si>
  <si>
    <t>2.5</t>
  </si>
  <si>
    <t>2.6</t>
  </si>
  <si>
    <t>EJECUCION PRESUPUESTAL A MES DE FEBRERO 2018</t>
  </si>
  <si>
    <t>Fuente: SIAF - MPP, 28 de Febrero 2018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</si>
</sst>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_-* #,##0.0\ _€_-;\-* #,##0.0\ _€_-;_-* &quot;-&quot;??\ _€_-;_-@_-"/>
    <numFmt numFmtId="188" formatCode="_-* #,##0\ _€_-;\-* #,##0\ _€_-;_-* &quot;-&quot;??\ _€_-;_-@_-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"/>
    <numFmt numFmtId="195" formatCode="_ * #,##0_ ;_ * \-#,##0_ ;_ * &quot;-&quot;??_ ;_ @_ 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3" fontId="50" fillId="0" borderId="0" xfId="0" applyNumberFormat="1" applyFont="1" applyFill="1" applyBorder="1" applyAlignment="1" applyProtection="1">
      <alignment vertical="center"/>
      <protection/>
    </xf>
    <xf numFmtId="188" fontId="2" fillId="0" borderId="0" xfId="49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193" fontId="50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 quotePrefix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19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ENERO Y FEBRERO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FTE'!$C$57:$C$60</c:f>
              <c:strCache/>
            </c:strRef>
          </c:cat>
          <c:val>
            <c:numRef>
              <c:f>'EJECUCION FTE'!$D$57:$D$60</c:f>
              <c:numCache/>
            </c:numRef>
          </c:val>
        </c:ser>
        <c:overlap val="-27"/>
        <c:gapWidth val="219"/>
        <c:axId val="43465291"/>
        <c:axId val="55643300"/>
      </c:barChart>
      <c:lineChart>
        <c:grouping val="standard"/>
        <c:varyColors val="0"/>
        <c:ser>
          <c:idx val="1"/>
          <c:order val="1"/>
          <c:tx>
            <c:strRef>
              <c:f>'EJECUCION FTE'!$E$56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FTE'!$C$57:$C$60</c:f>
              <c:strCache/>
            </c:strRef>
          </c:cat>
          <c:val>
            <c:numRef>
              <c:f>'EJECUCION FTE'!$E$57:$E$60</c:f>
              <c:numCache/>
            </c:numRef>
          </c:val>
          <c:smooth val="0"/>
        </c:ser>
        <c:axId val="31027653"/>
        <c:axId val="10813422"/>
      </c:line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65291"/>
        <c:crossesAt val="1"/>
        <c:crossBetween val="between"/>
        <c:dispUnits/>
      </c:valAx>
      <c:catAx>
        <c:axId val="31027653"/>
        <c:scaling>
          <c:orientation val="minMax"/>
        </c:scaling>
        <c:axPos val="b"/>
        <c:delete val="1"/>
        <c:majorTickMark val="out"/>
        <c:minorTickMark val="none"/>
        <c:tickLblPos val="nextTo"/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0276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25"/>
          <c:y val="0.9455"/>
          <c:w val="0.1607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MES DE FEBRERO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7"/>
          <c:w val="0.993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RO'!$C$57:$C$62</c:f>
              <c:strCache/>
            </c:strRef>
          </c:cat>
          <c:val>
            <c:numRef>
              <c:f>'EJECUCION RO'!$D$57:$D$62</c:f>
              <c:numCache/>
            </c:numRef>
          </c:val>
        </c:ser>
        <c:overlap val="-27"/>
        <c:gapWidth val="219"/>
        <c:axId val="30211935"/>
        <c:axId val="3471960"/>
      </c:barChart>
      <c:lineChart>
        <c:grouping val="standard"/>
        <c:varyColors val="0"/>
        <c:ser>
          <c:idx val="1"/>
          <c:order val="1"/>
          <c:tx>
            <c:strRef>
              <c:f>'EJECUCION RO'!$E$56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RO'!$C$57:$C$62</c:f>
              <c:strCache/>
            </c:strRef>
          </c:cat>
          <c:val>
            <c:numRef>
              <c:f>'EJECUCION RO'!$E$57:$E$62</c:f>
              <c:numCache/>
            </c:numRef>
          </c:val>
          <c:smooth val="0"/>
        </c:ser>
        <c:axId val="31247641"/>
        <c:axId val="12793314"/>
      </c:line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211935"/>
        <c:crossesAt val="1"/>
        <c:crossBetween val="between"/>
        <c:dispUnits/>
      </c:valAx>
      <c:catAx>
        <c:axId val="31247641"/>
        <c:scaling>
          <c:orientation val="minMax"/>
        </c:scaling>
        <c:axPos val="b"/>
        <c:delete val="1"/>
        <c:majorTickMark val="out"/>
        <c:minorTickMark val="none"/>
        <c:tickLblPos val="nextTo"/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2476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5375"/>
          <c:w val="0.138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MES DE FEBRERO - FUENTE RDR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5"/>
          <c:w val="0.993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RDR'!$C$57:$C$62</c:f>
              <c:strCache/>
            </c:strRef>
          </c:cat>
          <c:val>
            <c:numRef>
              <c:f>'EJECUCION RDR'!$D$57:$D$62</c:f>
              <c:numCache/>
            </c:numRef>
          </c:val>
        </c:ser>
        <c:overlap val="-27"/>
        <c:gapWidth val="219"/>
        <c:axId val="48030963"/>
        <c:axId val="29625484"/>
      </c:barChart>
      <c:lineChart>
        <c:grouping val="standard"/>
        <c:varyColors val="0"/>
        <c:ser>
          <c:idx val="1"/>
          <c:order val="1"/>
          <c:tx>
            <c:strRef>
              <c:f>'EJECUCION RDR'!$E$56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RDR'!$C$57:$C$62</c:f>
              <c:strCache/>
            </c:strRef>
          </c:cat>
          <c:val>
            <c:numRef>
              <c:f>'EJECUCION RDR'!$E$57:$E$62</c:f>
              <c:numCache/>
            </c:numRef>
          </c:val>
          <c:smooth val="0"/>
        </c:ser>
        <c:axId val="65302765"/>
        <c:axId val="50853974"/>
      </c:line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30963"/>
        <c:crossesAt val="1"/>
        <c:crossBetween val="between"/>
        <c:dispUnits/>
      </c:valAx>
      <c:catAx>
        <c:axId val="65302765"/>
        <c:scaling>
          <c:orientation val="minMax"/>
        </c:scaling>
        <c:axPos val="b"/>
        <c:delete val="1"/>
        <c:majorTickMark val="out"/>
        <c:minorTickMark val="none"/>
        <c:tickLblPos val="nextTo"/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027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5"/>
          <c:y val="0.955"/>
          <c:w val="0.139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MES DE FEBRERO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6525"/>
          <c:w val="0.991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DONA'!$D$56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DONA'!$C$57:$C$61</c:f>
              <c:strCache/>
            </c:strRef>
          </c:cat>
          <c:val>
            <c:numRef>
              <c:f>'EJECUCION DONA'!$D$57:$D$61</c:f>
              <c:numCache/>
            </c:numRef>
          </c:val>
        </c:ser>
        <c:overlap val="-27"/>
        <c:gapWidth val="219"/>
        <c:axId val="55032583"/>
        <c:axId val="25531200"/>
      </c:barChart>
      <c:lineChart>
        <c:grouping val="standard"/>
        <c:varyColors val="0"/>
        <c:ser>
          <c:idx val="1"/>
          <c:order val="1"/>
          <c:tx>
            <c:strRef>
              <c:f>'EJECUCION DONA'!$E$56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DONA'!$C$57:$C$61</c:f>
              <c:strCache/>
            </c:strRef>
          </c:cat>
          <c:val>
            <c:numRef>
              <c:f>'EJECUCION DONA'!$E$57:$E$61</c:f>
              <c:numCache/>
            </c:numRef>
          </c:val>
          <c:smooth val="0"/>
        </c:ser>
        <c:axId val="28454209"/>
        <c:axId val="54761290"/>
      </c:line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31200"/>
        <c:crosses val="autoZero"/>
        <c:auto val="1"/>
        <c:lblOffset val="100"/>
        <c:tickLblSkip val="1"/>
        <c:noMultiLvlLbl val="0"/>
      </c:catAx>
      <c:valAx>
        <c:axId val="25531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032583"/>
        <c:crossesAt val="1"/>
        <c:crossBetween val="between"/>
        <c:dispUnits/>
      </c:valAx>
      <c:catAx>
        <c:axId val="28454209"/>
        <c:scaling>
          <c:orientation val="minMax"/>
        </c:scaling>
        <c:axPos val="b"/>
        <c:delete val="1"/>
        <c:majorTickMark val="out"/>
        <c:minorTickMark val="none"/>
        <c:tickLblPos val="nextTo"/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4542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25"/>
          <c:y val="0.9545"/>
          <c:w val="0.15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9525</xdr:rowOff>
    </xdr:from>
    <xdr:to>
      <xdr:col>7</xdr:col>
      <xdr:colOff>762000</xdr:colOff>
      <xdr:row>80</xdr:row>
      <xdr:rowOff>123825</xdr:rowOff>
    </xdr:to>
    <xdr:graphicFrame>
      <xdr:nvGraphicFramePr>
        <xdr:cNvPr id="1" name="Gráfico 4"/>
        <xdr:cNvGraphicFramePr/>
      </xdr:nvGraphicFramePr>
      <xdr:xfrm>
        <a:off x="28575" y="9344025"/>
        <a:ext cx="96297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142875</xdr:rowOff>
    </xdr:from>
    <xdr:to>
      <xdr:col>8</xdr:col>
      <xdr:colOff>771525</xdr:colOff>
      <xdr:row>87</xdr:row>
      <xdr:rowOff>133350</xdr:rowOff>
    </xdr:to>
    <xdr:graphicFrame>
      <xdr:nvGraphicFramePr>
        <xdr:cNvPr id="1" name="Gráfico 2"/>
        <xdr:cNvGraphicFramePr/>
      </xdr:nvGraphicFramePr>
      <xdr:xfrm>
        <a:off x="19050" y="9496425"/>
        <a:ext cx="111728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133350</xdr:rowOff>
    </xdr:from>
    <xdr:to>
      <xdr:col>8</xdr:col>
      <xdr:colOff>714375</xdr:colOff>
      <xdr:row>87</xdr:row>
      <xdr:rowOff>95250</xdr:rowOff>
    </xdr:to>
    <xdr:graphicFrame>
      <xdr:nvGraphicFramePr>
        <xdr:cNvPr id="1" name="Gráfico 1"/>
        <xdr:cNvGraphicFramePr/>
      </xdr:nvGraphicFramePr>
      <xdr:xfrm>
        <a:off x="66675" y="9344025"/>
        <a:ext cx="11068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48</xdr:row>
      <xdr:rowOff>123825</xdr:rowOff>
    </xdr:from>
    <xdr:to>
      <xdr:col>8</xdr:col>
      <xdr:colOff>47625</xdr:colOff>
      <xdr:row>84</xdr:row>
      <xdr:rowOff>47625</xdr:rowOff>
    </xdr:to>
    <xdr:graphicFrame>
      <xdr:nvGraphicFramePr>
        <xdr:cNvPr id="1" name="Gráfico 1"/>
        <xdr:cNvGraphicFramePr/>
      </xdr:nvGraphicFramePr>
      <xdr:xfrm>
        <a:off x="76200" y="8791575"/>
        <a:ext cx="98298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tabSelected="1" zoomScale="115" zoomScaleNormal="115" zoomScalePageLayoutView="0" workbookViewId="0" topLeftCell="A1">
      <selection activeCell="D10" sqref="D10"/>
    </sheetView>
  </sheetViews>
  <sheetFormatPr defaultColWidth="11.421875" defaultRowHeight="12.75"/>
  <cols>
    <col min="1" max="1" width="11.421875" style="13" customWidth="1"/>
    <col min="2" max="2" width="67.140625" style="5" bestFit="1" customWidth="1"/>
    <col min="3" max="3" width="16.28125" style="8" customWidth="1"/>
    <col min="4" max="4" width="11.7109375" style="8" customWidth="1"/>
    <col min="5" max="5" width="11.7109375" style="8" hidden="1" customWidth="1"/>
    <col min="6" max="6" width="11.57421875" style="8" hidden="1" customWidth="1"/>
    <col min="7" max="14" width="11.7109375" style="8" hidden="1" customWidth="1"/>
    <col min="15" max="15" width="11.421875" style="8" customWidth="1"/>
    <col min="16" max="16" width="15.421875" style="5" bestFit="1" customWidth="1"/>
    <col min="17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23" t="s">
        <v>130</v>
      </c>
    </row>
    <row r="6" ht="15.75">
      <c r="A6" s="23" t="s">
        <v>30</v>
      </c>
    </row>
    <row r="7" ht="12.75">
      <c r="A7" s="10" t="s">
        <v>1</v>
      </c>
    </row>
    <row r="8" spans="1:15" ht="12.75">
      <c r="A8" s="10"/>
      <c r="O8" s="22" t="s">
        <v>52</v>
      </c>
    </row>
    <row r="9" spans="1:15" s="10" customFormat="1" ht="12.75">
      <c r="A9" s="36" t="s">
        <v>3</v>
      </c>
      <c r="B9" s="38" t="s">
        <v>51</v>
      </c>
      <c r="C9" s="40" t="s">
        <v>44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32" t="s">
        <v>37</v>
      </c>
    </row>
    <row r="10" spans="1:15" s="10" customFormat="1" ht="15.75" customHeight="1">
      <c r="A10" s="37"/>
      <c r="B10" s="39"/>
      <c r="C10" s="9" t="s">
        <v>5</v>
      </c>
      <c r="D10" s="9" t="s">
        <v>6</v>
      </c>
      <c r="E10" s="9" t="s">
        <v>7</v>
      </c>
      <c r="F10" s="9" t="s">
        <v>27</v>
      </c>
      <c r="G10" s="9" t="s">
        <v>28</v>
      </c>
      <c r="H10" s="9" t="s">
        <v>29</v>
      </c>
      <c r="I10" s="9" t="s">
        <v>31</v>
      </c>
      <c r="J10" s="9" t="s">
        <v>32</v>
      </c>
      <c r="K10" s="9" t="s">
        <v>33</v>
      </c>
      <c r="L10" s="9" t="s">
        <v>34</v>
      </c>
      <c r="M10" s="9" t="s">
        <v>35</v>
      </c>
      <c r="N10" s="9" t="s">
        <v>36</v>
      </c>
      <c r="O10" s="33"/>
    </row>
    <row r="11" spans="1:16" ht="15" customHeight="1">
      <c r="A11" s="2" t="s">
        <v>8</v>
      </c>
      <c r="B11" s="3" t="s">
        <v>9</v>
      </c>
      <c r="C11" s="4">
        <v>71569948.16000004</v>
      </c>
      <c r="D11" s="4">
        <v>65311072.23999998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27">
        <f>SUM(C11:N11)</f>
        <v>136881020.40000004</v>
      </c>
      <c r="P11" s="8"/>
    </row>
    <row r="12" spans="1:16" ht="15" customHeight="1">
      <c r="A12" s="2" t="s">
        <v>54</v>
      </c>
      <c r="B12" s="3" t="s">
        <v>85</v>
      </c>
      <c r="C12" s="4">
        <v>2162385.2399999998</v>
      </c>
      <c r="D12" s="4">
        <v>2467776.9100000006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27">
        <f aca="true" t="shared" si="0" ref="O12:O42">SUM(C12:N12)</f>
        <v>4630162.15</v>
      </c>
      <c r="P12" s="8"/>
    </row>
    <row r="13" spans="1:16" ht="15" customHeight="1">
      <c r="A13" s="2" t="s">
        <v>55</v>
      </c>
      <c r="B13" s="3" t="s">
        <v>86</v>
      </c>
      <c r="C13" s="4">
        <v>2903005.329999999</v>
      </c>
      <c r="D13" s="4">
        <v>3653115.1999999993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27">
        <f t="shared" si="0"/>
        <v>6556120.529999998</v>
      </c>
      <c r="P13" s="8"/>
    </row>
    <row r="14" spans="1:16" ht="15" customHeight="1">
      <c r="A14" s="2" t="s">
        <v>56</v>
      </c>
      <c r="B14" s="3" t="s">
        <v>87</v>
      </c>
      <c r="C14" s="4">
        <v>1659457.6999999995</v>
      </c>
      <c r="D14" s="4">
        <v>5619527.930000003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27">
        <f t="shared" si="0"/>
        <v>7278985.630000003</v>
      </c>
      <c r="P14" s="8"/>
    </row>
    <row r="15" spans="1:16" ht="15" customHeight="1">
      <c r="A15" s="2" t="s">
        <v>57</v>
      </c>
      <c r="B15" s="3" t="s">
        <v>88</v>
      </c>
      <c r="C15" s="4">
        <v>2258997.720000001</v>
      </c>
      <c r="D15" s="4">
        <v>2613734.2900000014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27">
        <f t="shared" si="0"/>
        <v>4872732.010000003</v>
      </c>
      <c r="P15" s="8"/>
    </row>
    <row r="16" spans="1:16" ht="15" customHeight="1">
      <c r="A16" s="2" t="s">
        <v>58</v>
      </c>
      <c r="B16" s="3" t="s">
        <v>89</v>
      </c>
      <c r="C16" s="4">
        <v>12505363.330000006</v>
      </c>
      <c r="D16" s="4">
        <v>15512334.45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27">
        <f t="shared" si="0"/>
        <v>28017697.780000005</v>
      </c>
      <c r="P16" s="8"/>
    </row>
    <row r="17" spans="1:16" ht="15" customHeight="1">
      <c r="A17" s="2" t="s">
        <v>59</v>
      </c>
      <c r="B17" s="3" t="s">
        <v>90</v>
      </c>
      <c r="C17" s="4">
        <v>8568700.760000002</v>
      </c>
      <c r="D17" s="4">
        <v>9000996.41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27">
        <f t="shared" si="0"/>
        <v>17569697.17</v>
      </c>
      <c r="P17" s="8"/>
    </row>
    <row r="18" spans="1:16" ht="15" customHeight="1">
      <c r="A18" s="2" t="s">
        <v>60</v>
      </c>
      <c r="B18" s="3" t="s">
        <v>91</v>
      </c>
      <c r="C18" s="4">
        <v>8961738.7</v>
      </c>
      <c r="D18" s="4">
        <v>10840861.040000001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27">
        <f t="shared" si="0"/>
        <v>19802599.740000002</v>
      </c>
      <c r="P18" s="8"/>
    </row>
    <row r="19" spans="1:16" ht="15" customHeight="1">
      <c r="A19" s="2" t="s">
        <v>61</v>
      </c>
      <c r="B19" s="3" t="s">
        <v>92</v>
      </c>
      <c r="C19" s="4">
        <v>2374139.8100000005</v>
      </c>
      <c r="D19" s="4">
        <v>2500527.02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27">
        <f t="shared" si="0"/>
        <v>4874666.83</v>
      </c>
      <c r="P19" s="8"/>
    </row>
    <row r="20" spans="1:16" ht="15" customHeight="1">
      <c r="A20" s="2" t="s">
        <v>62</v>
      </c>
      <c r="B20" s="3" t="s">
        <v>93</v>
      </c>
      <c r="C20" s="4">
        <v>5755176.260000002</v>
      </c>
      <c r="D20" s="4">
        <v>5185916.390000002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27">
        <f t="shared" si="0"/>
        <v>10941092.650000004</v>
      </c>
      <c r="P20" s="8"/>
    </row>
    <row r="21" spans="1:16" ht="15" customHeight="1">
      <c r="A21" s="2" t="s">
        <v>63</v>
      </c>
      <c r="B21" s="3" t="s">
        <v>94</v>
      </c>
      <c r="C21" s="4">
        <v>9774177.45</v>
      </c>
      <c r="D21" s="4">
        <v>11946841.9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27">
        <f t="shared" si="0"/>
        <v>21721019.35</v>
      </c>
      <c r="P21" s="8"/>
    </row>
    <row r="22" spans="1:16" ht="15" customHeight="1">
      <c r="A22" s="2" t="s">
        <v>64</v>
      </c>
      <c r="B22" s="3" t="s">
        <v>95</v>
      </c>
      <c r="C22" s="4">
        <v>7631750.209999998</v>
      </c>
      <c r="D22" s="4">
        <v>7696045.549999998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27">
        <f t="shared" si="0"/>
        <v>15327795.759999996</v>
      </c>
      <c r="P22" s="8"/>
    </row>
    <row r="23" spans="1:16" ht="15" customHeight="1">
      <c r="A23" s="2" t="s">
        <v>65</v>
      </c>
      <c r="B23" s="3" t="s">
        <v>96</v>
      </c>
      <c r="C23" s="4">
        <v>13349883.790000003</v>
      </c>
      <c r="D23" s="4">
        <v>13460210.400000004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27">
        <f t="shared" si="0"/>
        <v>26810094.190000005</v>
      </c>
      <c r="P23" s="8"/>
    </row>
    <row r="24" spans="1:16" ht="15" customHeight="1">
      <c r="A24" s="2" t="s">
        <v>66</v>
      </c>
      <c r="B24" s="3" t="s">
        <v>97</v>
      </c>
      <c r="C24" s="4">
        <v>10791620.559999991</v>
      </c>
      <c r="D24" s="4">
        <v>12165477.009999992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27">
        <f t="shared" si="0"/>
        <v>22957097.569999985</v>
      </c>
      <c r="P24" s="8"/>
    </row>
    <row r="25" spans="1:16" ht="15" customHeight="1">
      <c r="A25" s="2" t="s">
        <v>67</v>
      </c>
      <c r="B25" s="3" t="s">
        <v>98</v>
      </c>
      <c r="C25" s="4">
        <v>6047498.130000002</v>
      </c>
      <c r="D25" s="4">
        <v>6757597.63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27">
        <f t="shared" si="0"/>
        <v>12805095.760000002</v>
      </c>
      <c r="P25" s="8"/>
    </row>
    <row r="26" spans="1:16" ht="15" customHeight="1">
      <c r="A26" s="2" t="s">
        <v>68</v>
      </c>
      <c r="B26" s="3" t="s">
        <v>99</v>
      </c>
      <c r="C26" s="4">
        <v>4650767.3599999985</v>
      </c>
      <c r="D26" s="4">
        <v>3748973.3300000005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27">
        <f t="shared" si="0"/>
        <v>8399740.69</v>
      </c>
      <c r="P26" s="8"/>
    </row>
    <row r="27" spans="1:16" ht="15" customHeight="1">
      <c r="A27" s="2" t="s">
        <v>69</v>
      </c>
      <c r="B27" s="3" t="s">
        <v>100</v>
      </c>
      <c r="C27" s="4">
        <v>2642340.9900000007</v>
      </c>
      <c r="D27" s="4">
        <v>2551183.0900000017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27">
        <f t="shared" si="0"/>
        <v>5193524.080000002</v>
      </c>
      <c r="P27" s="8"/>
    </row>
    <row r="28" spans="1:16" ht="15" customHeight="1">
      <c r="A28" s="2" t="s">
        <v>70</v>
      </c>
      <c r="B28" s="3" t="s">
        <v>101</v>
      </c>
      <c r="C28" s="4">
        <v>3900061.090000001</v>
      </c>
      <c r="D28" s="4">
        <v>4120214.549999999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27">
        <f t="shared" si="0"/>
        <v>8020275.64</v>
      </c>
      <c r="P28" s="8"/>
    </row>
    <row r="29" spans="1:16" ht="15" customHeight="1">
      <c r="A29" s="2" t="s">
        <v>71</v>
      </c>
      <c r="B29" s="3" t="s">
        <v>102</v>
      </c>
      <c r="C29" s="4">
        <v>6423388.429999995</v>
      </c>
      <c r="D29" s="4">
        <v>6924768.590000001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27">
        <f t="shared" si="0"/>
        <v>13348157.019999996</v>
      </c>
      <c r="P29" s="8"/>
    </row>
    <row r="30" spans="1:16" ht="15" customHeight="1">
      <c r="A30" s="2" t="s">
        <v>72</v>
      </c>
      <c r="B30" s="3" t="s">
        <v>103</v>
      </c>
      <c r="C30" s="4">
        <v>3059993.37</v>
      </c>
      <c r="D30" s="4">
        <v>2713031.0500000003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27">
        <f t="shared" si="0"/>
        <v>5773024.42</v>
      </c>
      <c r="P30" s="8"/>
    </row>
    <row r="31" spans="1:16" ht="15" customHeight="1">
      <c r="A31" s="2" t="s">
        <v>73</v>
      </c>
      <c r="B31" s="3" t="s">
        <v>104</v>
      </c>
      <c r="C31" s="4">
        <v>1443263.9400000013</v>
      </c>
      <c r="D31" s="4">
        <v>2242058.2100000004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27">
        <f t="shared" si="0"/>
        <v>3685322.150000002</v>
      </c>
      <c r="P31" s="8"/>
    </row>
    <row r="32" spans="1:16" ht="15" customHeight="1">
      <c r="A32" s="2" t="s">
        <v>74</v>
      </c>
      <c r="B32" s="3" t="s">
        <v>105</v>
      </c>
      <c r="C32" s="4">
        <v>3393937.9099999997</v>
      </c>
      <c r="D32" s="4">
        <v>3855525.2999999993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27">
        <f t="shared" si="0"/>
        <v>7249463.209999999</v>
      </c>
      <c r="P32" s="8"/>
    </row>
    <row r="33" spans="1:16" ht="15" customHeight="1">
      <c r="A33" s="2" t="s">
        <v>75</v>
      </c>
      <c r="B33" s="3" t="s">
        <v>106</v>
      </c>
      <c r="C33" s="4">
        <v>2648172.83</v>
      </c>
      <c r="D33" s="4">
        <v>4219600.889999999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27">
        <f t="shared" si="0"/>
        <v>6867773.719999999</v>
      </c>
      <c r="P33" s="8"/>
    </row>
    <row r="34" spans="1:16" ht="15" customHeight="1">
      <c r="A34" s="2" t="s">
        <v>76</v>
      </c>
      <c r="B34" s="3" t="s">
        <v>107</v>
      </c>
      <c r="C34" s="4">
        <v>2077823.02</v>
      </c>
      <c r="D34" s="4">
        <v>8171108.21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27">
        <f t="shared" si="0"/>
        <v>10248931.23</v>
      </c>
      <c r="P34" s="8"/>
    </row>
    <row r="35" spans="1:16" ht="15" customHeight="1">
      <c r="A35" s="2" t="s">
        <v>77</v>
      </c>
      <c r="B35" s="3" t="s">
        <v>108</v>
      </c>
      <c r="C35" s="4">
        <v>2216421.36</v>
      </c>
      <c r="D35" s="4">
        <v>10231213.59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27">
        <f t="shared" si="0"/>
        <v>12447634.95</v>
      </c>
      <c r="P35" s="8"/>
    </row>
    <row r="36" spans="1:16" ht="15" customHeight="1">
      <c r="A36" s="2" t="s">
        <v>78</v>
      </c>
      <c r="B36" s="3" t="s">
        <v>109</v>
      </c>
      <c r="C36" s="4">
        <v>5937710.290000003</v>
      </c>
      <c r="D36" s="4">
        <v>11146121.309999999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27">
        <f t="shared" si="0"/>
        <v>17083831.6</v>
      </c>
      <c r="P36" s="8"/>
    </row>
    <row r="37" spans="1:16" ht="15" customHeight="1">
      <c r="A37" s="2" t="s">
        <v>79</v>
      </c>
      <c r="B37" s="3" t="s">
        <v>110</v>
      </c>
      <c r="C37" s="4">
        <v>1214048.8100000003</v>
      </c>
      <c r="D37" s="4">
        <v>1159911.89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27">
        <f t="shared" si="0"/>
        <v>2373960.7</v>
      </c>
      <c r="P37" s="8"/>
    </row>
    <row r="38" spans="1:16" ht="15" customHeight="1">
      <c r="A38" s="2" t="s">
        <v>80</v>
      </c>
      <c r="B38" s="3" t="s">
        <v>111</v>
      </c>
      <c r="C38" s="4">
        <v>2003756.2100000004</v>
      </c>
      <c r="D38" s="4">
        <v>3812821.35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27">
        <f t="shared" si="0"/>
        <v>5816577.5600000005</v>
      </c>
      <c r="P38" s="8"/>
    </row>
    <row r="39" spans="1:16" ht="15" customHeight="1">
      <c r="A39" s="2" t="s">
        <v>81</v>
      </c>
      <c r="B39" s="3" t="s">
        <v>112</v>
      </c>
      <c r="C39" s="4">
        <v>13474281.290000003</v>
      </c>
      <c r="D39" s="4">
        <v>13891898.01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27">
        <f t="shared" si="0"/>
        <v>27366179.300000004</v>
      </c>
      <c r="P39" s="8"/>
    </row>
    <row r="40" spans="1:16" ht="15" customHeight="1">
      <c r="A40" s="2" t="s">
        <v>82</v>
      </c>
      <c r="B40" s="3" t="s">
        <v>113</v>
      </c>
      <c r="C40" s="4">
        <v>15970170.910000002</v>
      </c>
      <c r="D40" s="4">
        <v>18610805.66000001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27">
        <f t="shared" si="0"/>
        <v>34580976.570000015</v>
      </c>
      <c r="P40" s="8"/>
    </row>
    <row r="41" spans="1:16" ht="15" customHeight="1">
      <c r="A41" s="2" t="s">
        <v>83</v>
      </c>
      <c r="B41" s="3" t="s">
        <v>114</v>
      </c>
      <c r="C41" s="4">
        <v>18048208.71</v>
      </c>
      <c r="D41" s="4">
        <v>17605394.770000014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27">
        <f t="shared" si="0"/>
        <v>35653603.48000002</v>
      </c>
      <c r="P41" s="8"/>
    </row>
    <row r="42" spans="1:16" ht="15" customHeight="1">
      <c r="A42" s="2" t="s">
        <v>84</v>
      </c>
      <c r="B42" s="3" t="s">
        <v>115</v>
      </c>
      <c r="C42" s="4">
        <v>7838595.5600000005</v>
      </c>
      <c r="D42" s="4">
        <v>8717334.190000001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27">
        <f t="shared" si="0"/>
        <v>16555929.750000002</v>
      </c>
      <c r="P42" s="8"/>
    </row>
    <row r="43" spans="1:16" ht="18" customHeight="1">
      <c r="A43" s="34" t="s">
        <v>14</v>
      </c>
      <c r="B43" s="35"/>
      <c r="C43" s="6">
        <f>SUM(C11:C42)</f>
        <v>263256785.2300001</v>
      </c>
      <c r="D43" s="6">
        <f>SUM(D11:N42)</f>
        <v>298453998.3600001</v>
      </c>
      <c r="E43" s="6">
        <f aca="true" t="shared" si="1" ref="E43:O43">SUM(E11:E42)</f>
        <v>0</v>
      </c>
      <c r="F43" s="6">
        <f t="shared" si="1"/>
        <v>0</v>
      </c>
      <c r="G43" s="6">
        <f t="shared" si="1"/>
        <v>0</v>
      </c>
      <c r="H43" s="6">
        <f t="shared" si="1"/>
        <v>0</v>
      </c>
      <c r="I43" s="6">
        <f t="shared" si="1"/>
        <v>0</v>
      </c>
      <c r="J43" s="6">
        <f t="shared" si="1"/>
        <v>0</v>
      </c>
      <c r="K43" s="6">
        <f t="shared" si="1"/>
        <v>0</v>
      </c>
      <c r="L43" s="6">
        <f t="shared" si="1"/>
        <v>0</v>
      </c>
      <c r="M43" s="6">
        <f t="shared" si="1"/>
        <v>0</v>
      </c>
      <c r="N43" s="6">
        <f t="shared" si="1"/>
        <v>0</v>
      </c>
      <c r="O43" s="6">
        <f t="shared" si="1"/>
        <v>561710783.5899999</v>
      </c>
      <c r="P43" s="20"/>
    </row>
    <row r="44" spans="1:3" ht="12.75">
      <c r="A44" s="14" t="s">
        <v>131</v>
      </c>
      <c r="C44" s="19">
        <v>1000000</v>
      </c>
    </row>
    <row r="45" ht="12.75">
      <c r="A45" s="14"/>
    </row>
    <row r="46" spans="1:7" ht="12.75">
      <c r="A46" s="5"/>
      <c r="B46" s="24"/>
      <c r="C46" s="5"/>
      <c r="D46" s="5"/>
      <c r="E46" s="5"/>
      <c r="F46" s="5"/>
      <c r="G46" s="5"/>
    </row>
    <row r="47" spans="1:16" ht="12.75">
      <c r="A47" s="5"/>
      <c r="B47" s="31"/>
      <c r="C47" s="5"/>
      <c r="D47" s="5"/>
      <c r="E47" s="5"/>
      <c r="F47" s="5"/>
      <c r="G47" s="5"/>
      <c r="I47" s="25"/>
      <c r="J47" s="25"/>
      <c r="K47" s="25"/>
      <c r="L47" s="25"/>
      <c r="M47" s="25"/>
      <c r="N47" s="25"/>
      <c r="O47" s="25"/>
      <c r="P47" s="25"/>
    </row>
    <row r="48" spans="1:16" ht="12.75">
      <c r="A48" s="5"/>
      <c r="B48" s="31"/>
      <c r="C48" s="5"/>
      <c r="D48" s="5"/>
      <c r="E48" s="5"/>
      <c r="F48" s="5"/>
      <c r="G48" s="5"/>
      <c r="I48" s="25"/>
      <c r="J48" s="25"/>
      <c r="K48" s="25"/>
      <c r="L48" s="25"/>
      <c r="M48" s="25"/>
      <c r="N48" s="25"/>
      <c r="O48" s="25"/>
      <c r="P48" s="25"/>
    </row>
    <row r="49" spans="1:16" ht="12.75">
      <c r="A49" s="5"/>
      <c r="B49" s="31"/>
      <c r="C49" s="5"/>
      <c r="D49" s="5"/>
      <c r="E49" s="5"/>
      <c r="F49" s="5"/>
      <c r="G49" s="5"/>
      <c r="I49" s="25"/>
      <c r="J49" s="25"/>
      <c r="K49" s="25"/>
      <c r="L49" s="25"/>
      <c r="M49" s="25"/>
      <c r="N49" s="25"/>
      <c r="O49" s="25"/>
      <c r="P49" s="25"/>
    </row>
    <row r="50" spans="1:16" ht="12.75">
      <c r="A50" s="5"/>
      <c r="B50" s="31"/>
      <c r="C50" s="5"/>
      <c r="D50" s="5"/>
      <c r="E50" s="5"/>
      <c r="F50" s="5"/>
      <c r="G50" s="5"/>
      <c r="I50" s="25"/>
      <c r="J50" s="25"/>
      <c r="K50" s="25"/>
      <c r="L50" s="25"/>
      <c r="M50" s="25"/>
      <c r="N50" s="25"/>
      <c r="O50" s="25"/>
      <c r="P50" s="25"/>
    </row>
    <row r="51" spans="1:16" ht="12.75">
      <c r="A51" s="15"/>
      <c r="B51" s="31"/>
      <c r="C51" s="5"/>
      <c r="D51" s="5"/>
      <c r="E51" s="5"/>
      <c r="F51" s="5"/>
      <c r="G51" s="5"/>
      <c r="I51" s="25"/>
      <c r="J51" s="25"/>
      <c r="K51" s="25"/>
      <c r="L51" s="25"/>
      <c r="M51" s="25"/>
      <c r="N51" s="25"/>
      <c r="O51" s="25"/>
      <c r="P51" s="25"/>
    </row>
    <row r="52" spans="2:16" ht="12.75">
      <c r="B52" s="31"/>
      <c r="C52" s="5"/>
      <c r="D52" s="5"/>
      <c r="E52" s="5"/>
      <c r="F52" s="5"/>
      <c r="G52" s="5"/>
      <c r="I52" s="25"/>
      <c r="J52" s="25"/>
      <c r="K52" s="25"/>
      <c r="L52" s="25"/>
      <c r="M52" s="25"/>
      <c r="N52" s="25"/>
      <c r="O52" s="25"/>
      <c r="P52" s="25"/>
    </row>
    <row r="53" spans="2:16" ht="12.75">
      <c r="B53" s="31"/>
      <c r="C53" s="5"/>
      <c r="D53" s="5"/>
      <c r="E53" s="5"/>
      <c r="F53" s="5"/>
      <c r="G53" s="5"/>
      <c r="I53" s="25"/>
      <c r="J53" s="25"/>
      <c r="K53" s="25"/>
      <c r="L53" s="25"/>
      <c r="M53" s="25"/>
      <c r="N53" s="25"/>
      <c r="O53" s="25"/>
      <c r="P53" s="25"/>
    </row>
    <row r="54" spans="2:16" ht="12.75">
      <c r="B54" s="31"/>
      <c r="C54" s="5"/>
      <c r="D54" s="5"/>
      <c r="E54" s="5"/>
      <c r="F54" s="5"/>
      <c r="G54" s="5"/>
      <c r="I54" s="25"/>
      <c r="J54" s="25"/>
      <c r="K54" s="25"/>
      <c r="L54" s="25"/>
      <c r="M54" s="25"/>
      <c r="N54" s="25"/>
      <c r="O54" s="25"/>
      <c r="P54" s="25"/>
    </row>
    <row r="55" spans="3:7" ht="12.75">
      <c r="C55" s="5"/>
      <c r="D55" s="5"/>
      <c r="E55" s="5"/>
      <c r="F55" s="5"/>
      <c r="G55" s="5"/>
    </row>
    <row r="56" spans="3:7" ht="12.75">
      <c r="C56" s="5"/>
      <c r="D56" s="5"/>
      <c r="E56" s="5"/>
      <c r="F56" s="5"/>
      <c r="G56" s="5"/>
    </row>
    <row r="57" spans="3:7" ht="12.75">
      <c r="C57" s="5"/>
      <c r="D57" s="5"/>
      <c r="E57" s="5"/>
      <c r="F57" s="5"/>
      <c r="G57" s="5"/>
    </row>
    <row r="58" spans="3:7" ht="12.75">
      <c r="C58" s="5"/>
      <c r="D58" s="5"/>
      <c r="E58" s="5"/>
      <c r="F58" s="5"/>
      <c r="G58" s="5"/>
    </row>
  </sheetData>
  <sheetProtection/>
  <mergeCells count="6">
    <mergeCell ref="B47:B54"/>
    <mergeCell ref="O9:O10"/>
    <mergeCell ref="A43:B43"/>
    <mergeCell ref="A9:A10"/>
    <mergeCell ref="B9:B10"/>
    <mergeCell ref="C9:N9"/>
  </mergeCells>
  <conditionalFormatting sqref="O46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zoomScalePageLayoutView="0" workbookViewId="0" topLeftCell="A1">
      <selection activeCell="N60" sqref="N60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6" width="11.421875" style="5" customWidth="1"/>
    <col min="7" max="7" width="11.421875" style="5" hidden="1" customWidth="1"/>
    <col min="8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53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130</v>
      </c>
    </row>
    <row r="6" ht="15.75">
      <c r="A6" s="11" t="s">
        <v>16</v>
      </c>
    </row>
    <row r="7" ht="12.75">
      <c r="A7" s="12" t="s">
        <v>1</v>
      </c>
    </row>
    <row r="8" spans="1:8" ht="12.75">
      <c r="A8" s="12"/>
      <c r="H8" s="22" t="s">
        <v>52</v>
      </c>
    </row>
    <row r="9" spans="1:19" s="10" customFormat="1" ht="12.75">
      <c r="A9" s="36" t="s">
        <v>3</v>
      </c>
      <c r="B9" s="38" t="s">
        <v>51</v>
      </c>
      <c r="C9" s="34" t="s">
        <v>17</v>
      </c>
      <c r="D9" s="43"/>
      <c r="E9" s="43"/>
      <c r="F9" s="43"/>
      <c r="G9" s="35"/>
      <c r="H9" s="36" t="s">
        <v>37</v>
      </c>
      <c r="P9" s="26"/>
      <c r="Q9" s="26"/>
      <c r="R9" s="26"/>
      <c r="S9" s="26"/>
    </row>
    <row r="10" spans="1:19" s="10" customFormat="1" ht="12.75">
      <c r="A10" s="37"/>
      <c r="B10" s="39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39"/>
      <c r="P10" s="26"/>
      <c r="Q10" s="26"/>
      <c r="R10" s="26"/>
      <c r="S10" s="26"/>
    </row>
    <row r="11" spans="1:8" ht="15" customHeight="1">
      <c r="A11" s="2" t="s">
        <v>8</v>
      </c>
      <c r="B11" s="3" t="s">
        <v>9</v>
      </c>
      <c r="C11" s="17">
        <v>133439671.01000005</v>
      </c>
      <c r="D11" s="17">
        <v>3441349.39</v>
      </c>
      <c r="E11" s="17">
        <v>0</v>
      </c>
      <c r="F11" s="17">
        <v>0</v>
      </c>
      <c r="G11" s="17"/>
      <c r="H11" s="27">
        <f>SUM(C11:G11)</f>
        <v>136881020.40000004</v>
      </c>
    </row>
    <row r="12" spans="1:8" ht="15" customHeight="1">
      <c r="A12" s="2" t="s">
        <v>54</v>
      </c>
      <c r="B12" s="3" t="s">
        <v>85</v>
      </c>
      <c r="C12" s="17">
        <v>4489803.750000002</v>
      </c>
      <c r="D12" s="17">
        <v>118658.4</v>
      </c>
      <c r="E12" s="17">
        <v>0</v>
      </c>
      <c r="F12" s="17">
        <v>21700</v>
      </c>
      <c r="G12" s="17"/>
      <c r="H12" s="27">
        <f aca="true" t="shared" si="0" ref="H12:H42">SUM(C12:G12)</f>
        <v>4630162.150000002</v>
      </c>
    </row>
    <row r="13" spans="1:8" ht="15" customHeight="1">
      <c r="A13" s="2" t="s">
        <v>55</v>
      </c>
      <c r="B13" s="3" t="s">
        <v>86</v>
      </c>
      <c r="C13" s="17">
        <v>6408511.939999998</v>
      </c>
      <c r="D13" s="17">
        <v>79608.59</v>
      </c>
      <c r="E13" s="17">
        <v>0</v>
      </c>
      <c r="F13" s="17">
        <v>68000</v>
      </c>
      <c r="G13" s="17"/>
      <c r="H13" s="27">
        <f t="shared" si="0"/>
        <v>6556120.5299999975</v>
      </c>
    </row>
    <row r="14" spans="1:8" ht="15" customHeight="1">
      <c r="A14" s="2" t="s">
        <v>56</v>
      </c>
      <c r="B14" s="3" t="s">
        <v>87</v>
      </c>
      <c r="C14" s="17">
        <v>6342269.53</v>
      </c>
      <c r="D14" s="17">
        <v>920716.1</v>
      </c>
      <c r="E14" s="17">
        <v>0</v>
      </c>
      <c r="F14" s="17">
        <v>16000</v>
      </c>
      <c r="G14" s="17"/>
      <c r="H14" s="27">
        <f t="shared" si="0"/>
        <v>7278985.63</v>
      </c>
    </row>
    <row r="15" spans="1:8" ht="15" customHeight="1">
      <c r="A15" s="2" t="s">
        <v>57</v>
      </c>
      <c r="B15" s="3" t="s">
        <v>88</v>
      </c>
      <c r="C15" s="17">
        <v>4796767.64</v>
      </c>
      <c r="D15" s="17">
        <v>40664.37</v>
      </c>
      <c r="E15" s="17">
        <v>0</v>
      </c>
      <c r="F15" s="17">
        <v>35300</v>
      </c>
      <c r="G15" s="17"/>
      <c r="H15" s="27">
        <f t="shared" si="0"/>
        <v>4872732.01</v>
      </c>
    </row>
    <row r="16" spans="1:8" ht="15" customHeight="1">
      <c r="A16" s="2" t="s">
        <v>58</v>
      </c>
      <c r="B16" s="3" t="s">
        <v>89</v>
      </c>
      <c r="C16" s="17">
        <v>26991082.8</v>
      </c>
      <c r="D16" s="17">
        <v>589846.8999999999</v>
      </c>
      <c r="E16" s="17">
        <v>0</v>
      </c>
      <c r="F16" s="17">
        <v>436768.08</v>
      </c>
      <c r="G16" s="17"/>
      <c r="H16" s="27">
        <f t="shared" si="0"/>
        <v>28017697.779999997</v>
      </c>
    </row>
    <row r="17" spans="1:8" ht="15" customHeight="1">
      <c r="A17" s="2" t="s">
        <v>59</v>
      </c>
      <c r="B17" s="3" t="s">
        <v>90</v>
      </c>
      <c r="C17" s="17">
        <v>17467069.77</v>
      </c>
      <c r="D17" s="17">
        <v>28120</v>
      </c>
      <c r="E17" s="17">
        <v>0</v>
      </c>
      <c r="F17" s="17">
        <v>74507.4</v>
      </c>
      <c r="G17" s="17"/>
      <c r="H17" s="27">
        <f t="shared" si="0"/>
        <v>17569697.169999998</v>
      </c>
    </row>
    <row r="18" spans="1:8" ht="15" customHeight="1">
      <c r="A18" s="2" t="s">
        <v>60</v>
      </c>
      <c r="B18" s="3" t="s">
        <v>91</v>
      </c>
      <c r="C18" s="17">
        <v>19527288.61</v>
      </c>
      <c r="D18" s="17">
        <v>73481.4</v>
      </c>
      <c r="E18" s="17">
        <v>0</v>
      </c>
      <c r="F18" s="17">
        <v>201829.73</v>
      </c>
      <c r="G18" s="17"/>
      <c r="H18" s="27">
        <f t="shared" si="0"/>
        <v>19802599.74</v>
      </c>
    </row>
    <row r="19" spans="1:8" ht="15" customHeight="1">
      <c r="A19" s="2" t="s">
        <v>61</v>
      </c>
      <c r="B19" s="3" t="s">
        <v>92</v>
      </c>
      <c r="C19" s="17">
        <v>4659807.83</v>
      </c>
      <c r="D19" s="17">
        <v>179259</v>
      </c>
      <c r="E19" s="17">
        <v>0</v>
      </c>
      <c r="F19" s="17">
        <v>35600</v>
      </c>
      <c r="G19" s="17"/>
      <c r="H19" s="27">
        <f t="shared" si="0"/>
        <v>4874666.83</v>
      </c>
    </row>
    <row r="20" spans="1:8" ht="15" customHeight="1">
      <c r="A20" s="2" t="s">
        <v>62</v>
      </c>
      <c r="B20" s="3" t="s">
        <v>93</v>
      </c>
      <c r="C20" s="17">
        <v>10924842.65000001</v>
      </c>
      <c r="D20" s="17">
        <v>16250</v>
      </c>
      <c r="E20" s="17">
        <v>0</v>
      </c>
      <c r="F20" s="17">
        <v>0</v>
      </c>
      <c r="G20" s="17"/>
      <c r="H20" s="27">
        <f t="shared" si="0"/>
        <v>10941092.65000001</v>
      </c>
    </row>
    <row r="21" spans="1:8" ht="15" customHeight="1">
      <c r="A21" s="2" t="s">
        <v>63</v>
      </c>
      <c r="B21" s="3" t="s">
        <v>94</v>
      </c>
      <c r="C21" s="17">
        <v>21630297.049999997</v>
      </c>
      <c r="D21" s="17">
        <v>90722.3</v>
      </c>
      <c r="E21" s="17">
        <v>0</v>
      </c>
      <c r="F21" s="17">
        <v>0</v>
      </c>
      <c r="G21" s="17"/>
      <c r="H21" s="27">
        <f t="shared" si="0"/>
        <v>21721019.349999998</v>
      </c>
    </row>
    <row r="22" spans="1:8" ht="15" customHeight="1">
      <c r="A22" s="2" t="s">
        <v>64</v>
      </c>
      <c r="B22" s="3" t="s">
        <v>95</v>
      </c>
      <c r="C22" s="17">
        <v>15282622.719999988</v>
      </c>
      <c r="D22" s="17">
        <v>45173.04</v>
      </c>
      <c r="E22" s="17">
        <v>0</v>
      </c>
      <c r="F22" s="17">
        <v>0</v>
      </c>
      <c r="G22" s="17"/>
      <c r="H22" s="27">
        <f t="shared" si="0"/>
        <v>15327795.759999987</v>
      </c>
    </row>
    <row r="23" spans="1:8" ht="15" customHeight="1">
      <c r="A23" s="2" t="s">
        <v>65</v>
      </c>
      <c r="B23" s="3" t="s">
        <v>96</v>
      </c>
      <c r="C23" s="17">
        <v>26693903.05</v>
      </c>
      <c r="D23" s="17">
        <v>116191.14</v>
      </c>
      <c r="E23" s="17">
        <v>0</v>
      </c>
      <c r="F23" s="17">
        <v>0</v>
      </c>
      <c r="G23" s="17"/>
      <c r="H23" s="27">
        <f t="shared" si="0"/>
        <v>26810094.19</v>
      </c>
    </row>
    <row r="24" spans="1:8" ht="15" customHeight="1">
      <c r="A24" s="2" t="s">
        <v>66</v>
      </c>
      <c r="B24" s="3" t="s">
        <v>97</v>
      </c>
      <c r="C24" s="17">
        <v>22208483.309999995</v>
      </c>
      <c r="D24" s="17">
        <v>631210.47</v>
      </c>
      <c r="E24" s="17">
        <v>0</v>
      </c>
      <c r="F24" s="17">
        <v>117403.79</v>
      </c>
      <c r="G24" s="17"/>
      <c r="H24" s="27">
        <f t="shared" si="0"/>
        <v>22957097.569999993</v>
      </c>
    </row>
    <row r="25" spans="1:8" ht="15" customHeight="1">
      <c r="A25" s="2" t="s">
        <v>67</v>
      </c>
      <c r="B25" s="3" t="s">
        <v>98</v>
      </c>
      <c r="C25" s="17">
        <v>12111218.67</v>
      </c>
      <c r="D25" s="17">
        <v>194790.81999999998</v>
      </c>
      <c r="E25" s="17">
        <v>0</v>
      </c>
      <c r="F25" s="17">
        <v>499086.26999999996</v>
      </c>
      <c r="G25" s="17"/>
      <c r="H25" s="27">
        <f t="shared" si="0"/>
        <v>12805095.76</v>
      </c>
    </row>
    <row r="26" spans="1:8" ht="15" customHeight="1">
      <c r="A26" s="2" t="s">
        <v>68</v>
      </c>
      <c r="B26" s="3" t="s">
        <v>99</v>
      </c>
      <c r="C26" s="17">
        <v>7768319.269999999</v>
      </c>
      <c r="D26" s="17">
        <v>631421.42</v>
      </c>
      <c r="E26" s="17">
        <v>0</v>
      </c>
      <c r="F26" s="17">
        <v>0</v>
      </c>
      <c r="G26" s="17"/>
      <c r="H26" s="27">
        <f t="shared" si="0"/>
        <v>8399740.69</v>
      </c>
    </row>
    <row r="27" spans="1:8" ht="15" customHeight="1">
      <c r="A27" s="2" t="s">
        <v>69</v>
      </c>
      <c r="B27" s="3" t="s">
        <v>100</v>
      </c>
      <c r="C27" s="17">
        <v>5083849.05</v>
      </c>
      <c r="D27" s="17">
        <v>80529.81</v>
      </c>
      <c r="E27" s="17">
        <v>0</v>
      </c>
      <c r="F27" s="17">
        <v>29145.22</v>
      </c>
      <c r="G27" s="17"/>
      <c r="H27" s="27">
        <f t="shared" si="0"/>
        <v>5193524.079999999</v>
      </c>
    </row>
    <row r="28" spans="1:8" ht="15" customHeight="1">
      <c r="A28" s="2" t="s">
        <v>70</v>
      </c>
      <c r="B28" s="3" t="s">
        <v>101</v>
      </c>
      <c r="C28" s="17">
        <v>7623138.670000001</v>
      </c>
      <c r="D28" s="17">
        <v>185447.78</v>
      </c>
      <c r="E28" s="17">
        <v>0</v>
      </c>
      <c r="F28" s="17">
        <v>211689.19</v>
      </c>
      <c r="G28" s="17"/>
      <c r="H28" s="27">
        <f t="shared" si="0"/>
        <v>8020275.6400000015</v>
      </c>
    </row>
    <row r="29" spans="1:8" ht="15" customHeight="1">
      <c r="A29" s="2" t="s">
        <v>71</v>
      </c>
      <c r="B29" s="3" t="s">
        <v>102</v>
      </c>
      <c r="C29" s="17">
        <v>13069877.249999993</v>
      </c>
      <c r="D29" s="17">
        <v>65897.85</v>
      </c>
      <c r="E29" s="17">
        <v>0</v>
      </c>
      <c r="F29" s="17">
        <v>212381.92</v>
      </c>
      <c r="G29" s="17"/>
      <c r="H29" s="27">
        <f t="shared" si="0"/>
        <v>13348157.019999992</v>
      </c>
    </row>
    <row r="30" spans="1:8" ht="15" customHeight="1">
      <c r="A30" s="2" t="s">
        <v>72</v>
      </c>
      <c r="B30" s="3" t="s">
        <v>103</v>
      </c>
      <c r="C30" s="17">
        <v>5653335.149999999</v>
      </c>
      <c r="D30" s="17">
        <v>37000</v>
      </c>
      <c r="E30" s="17">
        <v>0</v>
      </c>
      <c r="F30" s="17">
        <v>82689.27</v>
      </c>
      <c r="G30" s="17"/>
      <c r="H30" s="27">
        <f t="shared" si="0"/>
        <v>5773024.419999999</v>
      </c>
    </row>
    <row r="31" spans="1:8" ht="15" customHeight="1">
      <c r="A31" s="2" t="s">
        <v>73</v>
      </c>
      <c r="B31" s="3" t="s">
        <v>104</v>
      </c>
      <c r="C31" s="17">
        <v>3631837.4500000016</v>
      </c>
      <c r="D31" s="17">
        <v>15484.7</v>
      </c>
      <c r="E31" s="17">
        <v>0</v>
      </c>
      <c r="F31" s="17">
        <v>38000</v>
      </c>
      <c r="G31" s="17"/>
      <c r="H31" s="27">
        <f t="shared" si="0"/>
        <v>3685322.150000002</v>
      </c>
    </row>
    <row r="32" spans="1:8" ht="15" customHeight="1">
      <c r="A32" s="2" t="s">
        <v>74</v>
      </c>
      <c r="B32" s="3" t="s">
        <v>105</v>
      </c>
      <c r="C32" s="17">
        <v>7141144.69</v>
      </c>
      <c r="D32" s="17">
        <v>85318.52000000002</v>
      </c>
      <c r="E32" s="17">
        <v>0</v>
      </c>
      <c r="F32" s="17">
        <v>23000</v>
      </c>
      <c r="G32" s="17"/>
      <c r="H32" s="27">
        <f t="shared" si="0"/>
        <v>7249463.210000001</v>
      </c>
    </row>
    <row r="33" spans="1:8" ht="15" customHeight="1">
      <c r="A33" s="2" t="s">
        <v>75</v>
      </c>
      <c r="B33" s="3" t="s">
        <v>106</v>
      </c>
      <c r="C33" s="17">
        <v>6716205.130000003</v>
      </c>
      <c r="D33" s="17">
        <v>98149.59</v>
      </c>
      <c r="E33" s="17">
        <v>0</v>
      </c>
      <c r="F33" s="17">
        <v>53419</v>
      </c>
      <c r="G33" s="17"/>
      <c r="H33" s="27">
        <f t="shared" si="0"/>
        <v>6867773.7200000025</v>
      </c>
    </row>
    <row r="34" spans="1:8" ht="15" customHeight="1">
      <c r="A34" s="2" t="s">
        <v>76</v>
      </c>
      <c r="B34" s="3" t="s">
        <v>107</v>
      </c>
      <c r="C34" s="17">
        <v>9782469.029999996</v>
      </c>
      <c r="D34" s="17">
        <v>466462.2</v>
      </c>
      <c r="E34" s="17">
        <v>0</v>
      </c>
      <c r="F34" s="17">
        <v>0</v>
      </c>
      <c r="G34" s="17"/>
      <c r="H34" s="27">
        <f t="shared" si="0"/>
        <v>10248931.229999995</v>
      </c>
    </row>
    <row r="35" spans="1:8" ht="15" customHeight="1">
      <c r="A35" s="2" t="s">
        <v>77</v>
      </c>
      <c r="B35" s="3" t="s">
        <v>108</v>
      </c>
      <c r="C35" s="17">
        <v>12386634.95</v>
      </c>
      <c r="D35" s="17">
        <v>61000</v>
      </c>
      <c r="E35" s="17">
        <v>0</v>
      </c>
      <c r="F35" s="17">
        <v>0</v>
      </c>
      <c r="G35" s="17"/>
      <c r="H35" s="27">
        <f t="shared" si="0"/>
        <v>12447634.95</v>
      </c>
    </row>
    <row r="36" spans="1:8" ht="15" customHeight="1">
      <c r="A36" s="2" t="s">
        <v>78</v>
      </c>
      <c r="B36" s="3" t="s">
        <v>109</v>
      </c>
      <c r="C36" s="17">
        <v>17083831.599999998</v>
      </c>
      <c r="D36" s="17">
        <v>0</v>
      </c>
      <c r="E36" s="17">
        <v>0</v>
      </c>
      <c r="F36" s="17">
        <v>0</v>
      </c>
      <c r="G36" s="17"/>
      <c r="H36" s="27">
        <f t="shared" si="0"/>
        <v>17083831.599999998</v>
      </c>
    </row>
    <row r="37" spans="1:8" ht="15" customHeight="1">
      <c r="A37" s="2" t="s">
        <v>79</v>
      </c>
      <c r="B37" s="3" t="s">
        <v>110</v>
      </c>
      <c r="C37" s="17">
        <v>2373960.7000000007</v>
      </c>
      <c r="D37" s="17">
        <v>0</v>
      </c>
      <c r="E37" s="17">
        <v>0</v>
      </c>
      <c r="F37" s="17">
        <v>0</v>
      </c>
      <c r="G37" s="17"/>
      <c r="H37" s="27">
        <f t="shared" si="0"/>
        <v>2373960.7000000007</v>
      </c>
    </row>
    <row r="38" spans="1:8" ht="15" customHeight="1">
      <c r="A38" s="2" t="s">
        <v>80</v>
      </c>
      <c r="B38" s="3" t="s">
        <v>111</v>
      </c>
      <c r="C38" s="17">
        <v>5635473.319999999</v>
      </c>
      <c r="D38" s="17">
        <v>0</v>
      </c>
      <c r="E38" s="17">
        <v>0</v>
      </c>
      <c r="F38" s="17">
        <v>181104.24</v>
      </c>
      <c r="G38" s="17"/>
      <c r="H38" s="27">
        <f t="shared" si="0"/>
        <v>5816577.56</v>
      </c>
    </row>
    <row r="39" spans="1:8" ht="15" customHeight="1">
      <c r="A39" s="2" t="s">
        <v>81</v>
      </c>
      <c r="B39" s="3" t="s">
        <v>112</v>
      </c>
      <c r="C39" s="17">
        <v>26976625.630000003</v>
      </c>
      <c r="D39" s="17">
        <v>248453.67</v>
      </c>
      <c r="E39" s="17">
        <v>0</v>
      </c>
      <c r="F39" s="17">
        <v>141100</v>
      </c>
      <c r="G39" s="17"/>
      <c r="H39" s="27">
        <f t="shared" si="0"/>
        <v>27366179.300000004</v>
      </c>
    </row>
    <row r="40" spans="1:8" ht="15" customHeight="1">
      <c r="A40" s="2" t="s">
        <v>82</v>
      </c>
      <c r="B40" s="3" t="s">
        <v>113</v>
      </c>
      <c r="C40" s="17">
        <v>34496976.56999999</v>
      </c>
      <c r="D40" s="17">
        <v>84000</v>
      </c>
      <c r="E40" s="17">
        <v>0</v>
      </c>
      <c r="F40" s="17">
        <v>0</v>
      </c>
      <c r="G40" s="17"/>
      <c r="H40" s="27">
        <f t="shared" si="0"/>
        <v>34580976.56999999</v>
      </c>
    </row>
    <row r="41" spans="1:8" ht="15" customHeight="1">
      <c r="A41" s="2" t="s">
        <v>83</v>
      </c>
      <c r="B41" s="3" t="s">
        <v>114</v>
      </c>
      <c r="C41" s="17">
        <v>35502103.480000004</v>
      </c>
      <c r="D41" s="17">
        <v>151500</v>
      </c>
      <c r="E41" s="17">
        <v>0</v>
      </c>
      <c r="F41" s="17">
        <v>0</v>
      </c>
      <c r="G41" s="17"/>
      <c r="H41" s="27">
        <f t="shared" si="0"/>
        <v>35653603.480000004</v>
      </c>
    </row>
    <row r="42" spans="1:8" ht="15" customHeight="1">
      <c r="A42" s="2" t="s">
        <v>84</v>
      </c>
      <c r="B42" s="3" t="s">
        <v>115</v>
      </c>
      <c r="C42" s="17">
        <v>16555929.750000006</v>
      </c>
      <c r="D42" s="17">
        <v>0</v>
      </c>
      <c r="E42" s="17">
        <v>0</v>
      </c>
      <c r="F42" s="17">
        <v>0</v>
      </c>
      <c r="G42" s="17"/>
      <c r="H42" s="27">
        <f t="shared" si="0"/>
        <v>16555929.750000006</v>
      </c>
    </row>
    <row r="43" spans="1:8" ht="19.5" customHeight="1">
      <c r="A43" s="34" t="s">
        <v>14</v>
      </c>
      <c r="B43" s="35"/>
      <c r="C43" s="6">
        <f aca="true" t="shared" si="1" ref="C43:H43">SUM(C11:C42)</f>
        <v>550455352.0200001</v>
      </c>
      <c r="D43" s="6">
        <f t="shared" si="1"/>
        <v>8776707.46</v>
      </c>
      <c r="E43" s="6">
        <f t="shared" si="1"/>
        <v>0</v>
      </c>
      <c r="F43" s="6">
        <f t="shared" si="1"/>
        <v>2478724.1100000003</v>
      </c>
      <c r="G43" s="6">
        <f t="shared" si="1"/>
        <v>0</v>
      </c>
      <c r="H43" s="6">
        <f t="shared" si="1"/>
        <v>561710783.5899999</v>
      </c>
    </row>
    <row r="44" spans="1:8" ht="12.75">
      <c r="A44" s="14" t="s">
        <v>131</v>
      </c>
      <c r="C44" s="8"/>
      <c r="D44" s="8"/>
      <c r="E44" s="8"/>
      <c r="F44" s="8"/>
      <c r="G44" s="8"/>
      <c r="H44" s="8"/>
    </row>
    <row r="45" spans="3:8" ht="12.75">
      <c r="C45" s="8"/>
      <c r="D45" s="8"/>
      <c r="E45" s="8"/>
      <c r="F45" s="8"/>
      <c r="G45" s="8"/>
      <c r="H45" s="8"/>
    </row>
    <row r="46" ht="12.75">
      <c r="A46" s="14" t="s">
        <v>15</v>
      </c>
    </row>
    <row r="47" ht="12.75">
      <c r="A47" s="14" t="s">
        <v>22</v>
      </c>
    </row>
    <row r="48" ht="12.75">
      <c r="A48" s="14" t="s">
        <v>23</v>
      </c>
    </row>
    <row r="49" ht="12.75">
      <c r="A49" s="14" t="s">
        <v>25</v>
      </c>
    </row>
    <row r="50" ht="12.75">
      <c r="A50" s="14" t="s">
        <v>24</v>
      </c>
    </row>
    <row r="51" ht="12.75">
      <c r="A51" s="14" t="s">
        <v>46</v>
      </c>
    </row>
    <row r="52" s="18" customFormat="1" ht="12.75">
      <c r="A52" s="21"/>
    </row>
    <row r="53" s="18" customFormat="1" ht="12.75">
      <c r="A53" s="21"/>
    </row>
    <row r="54" spans="1:6" s="18" customFormat="1" ht="12.75">
      <c r="A54" s="21"/>
      <c r="C54" s="44"/>
      <c r="D54" s="44"/>
      <c r="E54" s="44"/>
      <c r="F54" s="44"/>
    </row>
    <row r="55" spans="1:3" s="18" customFormat="1" ht="12.75">
      <c r="A55" s="21"/>
      <c r="C55" s="18">
        <v>1000000</v>
      </c>
    </row>
    <row r="56" spans="1:5" s="18" customFormat="1" ht="12.75">
      <c r="A56" s="21"/>
      <c r="C56" s="18" t="s">
        <v>120</v>
      </c>
      <c r="D56" s="21" t="s">
        <v>121</v>
      </c>
      <c r="E56" s="21" t="s">
        <v>122</v>
      </c>
    </row>
    <row r="57" spans="1:5" s="18" customFormat="1" ht="12.75">
      <c r="A57" s="21"/>
      <c r="C57" s="18" t="s">
        <v>116</v>
      </c>
      <c r="D57" s="28">
        <f>+C43/$C$55</f>
        <v>550.4553520200001</v>
      </c>
      <c r="E57" s="28">
        <f>+C43/H43*100</f>
        <v>97.9962229854189</v>
      </c>
    </row>
    <row r="58" spans="1:5" s="18" customFormat="1" ht="12.75">
      <c r="A58" s="21"/>
      <c r="C58" s="18" t="s">
        <v>117</v>
      </c>
      <c r="D58" s="28">
        <f>+D43/$C$55</f>
        <v>8.77670746</v>
      </c>
      <c r="E58" s="28">
        <f>+D43/H43*100</f>
        <v>1.5624958103717366</v>
      </c>
    </row>
    <row r="59" spans="1:5" s="18" customFormat="1" ht="12.75">
      <c r="A59" s="21"/>
      <c r="C59" s="18" t="s">
        <v>118</v>
      </c>
      <c r="D59" s="28">
        <f>+E43/$C$55</f>
        <v>0</v>
      </c>
      <c r="E59" s="28">
        <f>+E43/H43*100</f>
        <v>0</v>
      </c>
    </row>
    <row r="60" spans="1:5" s="18" customFormat="1" ht="12.75">
      <c r="A60" s="21"/>
      <c r="C60" s="18" t="s">
        <v>119</v>
      </c>
      <c r="D60" s="28">
        <f>+F43/$C$55</f>
        <v>2.4787241100000004</v>
      </c>
      <c r="E60" s="28">
        <f>+F43/H43*100</f>
        <v>0.4412812042093986</v>
      </c>
    </row>
    <row r="61" s="18" customFormat="1" ht="12.75">
      <c r="A61" s="21"/>
    </row>
    <row r="62" s="18" customFormat="1" ht="12.75">
      <c r="A62" s="21"/>
    </row>
    <row r="63" s="18" customFormat="1" ht="12.75">
      <c r="A63" s="21"/>
    </row>
    <row r="64" s="18" customFormat="1" ht="12.75">
      <c r="A64" s="21"/>
    </row>
    <row r="65" s="18" customFormat="1" ht="12.75">
      <c r="A65" s="21"/>
    </row>
    <row r="66" s="18" customFormat="1" ht="12.75">
      <c r="A66" s="21"/>
    </row>
    <row r="67" s="18" customFormat="1" ht="12.75">
      <c r="A67" s="21"/>
    </row>
    <row r="68" s="18" customFormat="1" ht="12.75">
      <c r="A68" s="21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</sheetData>
  <sheetProtection/>
  <mergeCells count="6">
    <mergeCell ref="H9:H10"/>
    <mergeCell ref="A43:B43"/>
    <mergeCell ref="A9:A10"/>
    <mergeCell ref="B9:B10"/>
    <mergeCell ref="C9:G9"/>
    <mergeCell ref="C54:F54"/>
  </mergeCells>
  <conditionalFormatting sqref="D45:H45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showGridLines="0" zoomScalePageLayoutView="0" workbookViewId="0" topLeftCell="A1">
      <selection activeCell="L57" sqref="L57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8" width="11.421875" style="5" customWidth="1"/>
    <col min="9" max="9" width="12.140625" style="5" customWidth="1"/>
    <col min="10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53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130</v>
      </c>
    </row>
    <row r="6" ht="15.75">
      <c r="A6" s="11" t="s">
        <v>18</v>
      </c>
    </row>
    <row r="7" ht="12.75">
      <c r="A7" s="12" t="s">
        <v>1</v>
      </c>
    </row>
    <row r="8" spans="1:9" ht="12.75">
      <c r="A8" s="12"/>
      <c r="I8" s="22" t="s">
        <v>52</v>
      </c>
    </row>
    <row r="9" spans="1:19" s="10" customFormat="1" ht="12.75">
      <c r="A9" s="36" t="s">
        <v>3</v>
      </c>
      <c r="B9" s="38" t="s">
        <v>51</v>
      </c>
      <c r="C9" s="34" t="s">
        <v>19</v>
      </c>
      <c r="D9" s="43"/>
      <c r="E9" s="43"/>
      <c r="F9" s="43"/>
      <c r="G9" s="43"/>
      <c r="H9" s="43"/>
      <c r="I9" s="36" t="s">
        <v>37</v>
      </c>
      <c r="P9" s="26"/>
      <c r="Q9" s="26"/>
      <c r="R9" s="26"/>
      <c r="S9" s="26"/>
    </row>
    <row r="10" spans="1:19" s="10" customFormat="1" ht="12.75">
      <c r="A10" s="37"/>
      <c r="B10" s="39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39"/>
      <c r="P10" s="26"/>
      <c r="Q10" s="26"/>
      <c r="R10" s="26"/>
      <c r="S10" s="26"/>
    </row>
    <row r="11" spans="1:9" ht="15" customHeight="1">
      <c r="A11" s="2" t="s">
        <v>8</v>
      </c>
      <c r="B11" s="3" t="s">
        <v>9</v>
      </c>
      <c r="C11" s="17">
        <v>103834420.51000002</v>
      </c>
      <c r="D11" s="17">
        <v>5140161.649999999</v>
      </c>
      <c r="E11" s="17">
        <v>19782845.7</v>
      </c>
      <c r="F11" s="17">
        <v>0</v>
      </c>
      <c r="G11" s="17">
        <v>3987458.15</v>
      </c>
      <c r="H11" s="17">
        <v>694785</v>
      </c>
      <c r="I11" s="27">
        <f>SUM(C11:H11)</f>
        <v>133439671.01000004</v>
      </c>
    </row>
    <row r="12" spans="1:9" ht="15" customHeight="1">
      <c r="A12" s="2" t="s">
        <v>54</v>
      </c>
      <c r="B12" s="3" t="s">
        <v>85</v>
      </c>
      <c r="C12" s="17">
        <v>3904272.6199999996</v>
      </c>
      <c r="D12" s="17">
        <v>187423.06</v>
      </c>
      <c r="E12" s="17">
        <v>398108.07</v>
      </c>
      <c r="F12" s="17"/>
      <c r="G12" s="17">
        <v>0</v>
      </c>
      <c r="H12" s="17"/>
      <c r="I12" s="27">
        <f aca="true" t="shared" si="0" ref="I12:I42">SUM(C12:H12)</f>
        <v>4489803.75</v>
      </c>
    </row>
    <row r="13" spans="1:9" ht="15" customHeight="1">
      <c r="A13" s="2" t="s">
        <v>55</v>
      </c>
      <c r="B13" s="3" t="s">
        <v>86</v>
      </c>
      <c r="C13" s="17">
        <v>4572863.59</v>
      </c>
      <c r="D13" s="17">
        <v>449429.4</v>
      </c>
      <c r="E13" s="17">
        <v>1298415.51</v>
      </c>
      <c r="F13" s="17"/>
      <c r="G13" s="17">
        <v>87803.44</v>
      </c>
      <c r="H13" s="17">
        <v>0</v>
      </c>
      <c r="I13" s="27">
        <f t="shared" si="0"/>
        <v>6408511.94</v>
      </c>
    </row>
    <row r="14" spans="1:9" ht="15" customHeight="1">
      <c r="A14" s="2" t="s">
        <v>56</v>
      </c>
      <c r="B14" s="3" t="s">
        <v>87</v>
      </c>
      <c r="C14" s="17">
        <v>2235241</v>
      </c>
      <c r="D14" s="17">
        <v>110296.62999999999</v>
      </c>
      <c r="E14" s="17">
        <v>3925769.9800000004</v>
      </c>
      <c r="F14" s="17"/>
      <c r="G14" s="17">
        <v>70961.92</v>
      </c>
      <c r="H14" s="17">
        <v>0</v>
      </c>
      <c r="I14" s="27">
        <f t="shared" si="0"/>
        <v>6342269.53</v>
      </c>
    </row>
    <row r="15" spans="1:9" ht="15" customHeight="1">
      <c r="A15" s="2" t="s">
        <v>57</v>
      </c>
      <c r="B15" s="3" t="s">
        <v>88</v>
      </c>
      <c r="C15" s="17">
        <v>3096586.42</v>
      </c>
      <c r="D15" s="17">
        <v>299997.31</v>
      </c>
      <c r="E15" s="17">
        <v>1394906.9100000001</v>
      </c>
      <c r="F15" s="17"/>
      <c r="G15" s="17">
        <v>5277</v>
      </c>
      <c r="H15" s="17">
        <v>0</v>
      </c>
      <c r="I15" s="27">
        <f t="shared" si="0"/>
        <v>4796767.640000001</v>
      </c>
    </row>
    <row r="16" spans="1:9" ht="15" customHeight="1">
      <c r="A16" s="2" t="s">
        <v>58</v>
      </c>
      <c r="B16" s="3" t="s">
        <v>89</v>
      </c>
      <c r="C16" s="17">
        <v>17975554.7</v>
      </c>
      <c r="D16" s="17">
        <v>2523815.46</v>
      </c>
      <c r="E16" s="17">
        <v>5712296.030000001</v>
      </c>
      <c r="F16" s="17"/>
      <c r="G16" s="17">
        <v>292653.94</v>
      </c>
      <c r="H16" s="17">
        <v>486762.67</v>
      </c>
      <c r="I16" s="27">
        <f t="shared" si="0"/>
        <v>26991082.800000004</v>
      </c>
    </row>
    <row r="17" spans="1:9" ht="15" customHeight="1">
      <c r="A17" s="2" t="s">
        <v>59</v>
      </c>
      <c r="B17" s="3" t="s">
        <v>90</v>
      </c>
      <c r="C17" s="17">
        <v>13102967.48</v>
      </c>
      <c r="D17" s="17">
        <v>1733800</v>
      </c>
      <c r="E17" s="17">
        <v>2499982.0099999993</v>
      </c>
      <c r="F17" s="17"/>
      <c r="G17" s="17">
        <v>130320.28</v>
      </c>
      <c r="H17" s="17"/>
      <c r="I17" s="27">
        <f t="shared" si="0"/>
        <v>17467069.77</v>
      </c>
    </row>
    <row r="18" spans="1:9" ht="15" customHeight="1">
      <c r="A18" s="2" t="s">
        <v>60</v>
      </c>
      <c r="B18" s="3" t="s">
        <v>91</v>
      </c>
      <c r="C18" s="17">
        <v>14136011.210000003</v>
      </c>
      <c r="D18" s="17">
        <v>1683343.58</v>
      </c>
      <c r="E18" s="17">
        <v>3707933.8200000008</v>
      </c>
      <c r="F18" s="17"/>
      <c r="G18" s="17">
        <v>0</v>
      </c>
      <c r="H18" s="17">
        <v>0</v>
      </c>
      <c r="I18" s="27">
        <f t="shared" si="0"/>
        <v>19527288.610000003</v>
      </c>
    </row>
    <row r="19" spans="1:9" ht="15" customHeight="1">
      <c r="A19" s="2" t="s">
        <v>61</v>
      </c>
      <c r="B19" s="3" t="s">
        <v>92</v>
      </c>
      <c r="C19" s="17">
        <v>3783572.7699999996</v>
      </c>
      <c r="D19" s="17">
        <v>463856</v>
      </c>
      <c r="E19" s="17">
        <v>412379.06</v>
      </c>
      <c r="F19" s="17"/>
      <c r="G19" s="17">
        <v>0</v>
      </c>
      <c r="H19" s="17"/>
      <c r="I19" s="27">
        <f t="shared" si="0"/>
        <v>4659807.829999999</v>
      </c>
    </row>
    <row r="20" spans="1:9" ht="15" customHeight="1">
      <c r="A20" s="2" t="s">
        <v>62</v>
      </c>
      <c r="B20" s="3" t="s">
        <v>93</v>
      </c>
      <c r="C20" s="17">
        <v>8742732.000000002</v>
      </c>
      <c r="D20" s="17">
        <v>1021169.8</v>
      </c>
      <c r="E20" s="17">
        <v>1160940.8499999999</v>
      </c>
      <c r="F20" s="17"/>
      <c r="G20" s="17">
        <v>0</v>
      </c>
      <c r="H20" s="17"/>
      <c r="I20" s="27">
        <f t="shared" si="0"/>
        <v>10924842.650000002</v>
      </c>
    </row>
    <row r="21" spans="1:9" ht="15" customHeight="1">
      <c r="A21" s="2" t="s">
        <v>63</v>
      </c>
      <c r="B21" s="3" t="s">
        <v>94</v>
      </c>
      <c r="C21" s="17">
        <v>13476796.979999997</v>
      </c>
      <c r="D21" s="17">
        <v>1646774.06</v>
      </c>
      <c r="E21" s="17">
        <v>6506726.010000001</v>
      </c>
      <c r="F21" s="17"/>
      <c r="G21" s="17"/>
      <c r="H21" s="17"/>
      <c r="I21" s="27">
        <f t="shared" si="0"/>
        <v>21630297.049999997</v>
      </c>
    </row>
    <row r="22" spans="1:9" ht="15" customHeight="1">
      <c r="A22" s="2" t="s">
        <v>64</v>
      </c>
      <c r="B22" s="3" t="s">
        <v>95</v>
      </c>
      <c r="C22" s="17">
        <v>13372675.349999994</v>
      </c>
      <c r="D22" s="17">
        <v>760698.56</v>
      </c>
      <c r="E22" s="17">
        <v>1149248.81</v>
      </c>
      <c r="F22" s="17"/>
      <c r="G22" s="17">
        <v>0</v>
      </c>
      <c r="H22" s="17">
        <v>0</v>
      </c>
      <c r="I22" s="27">
        <f t="shared" si="0"/>
        <v>15282622.719999995</v>
      </c>
    </row>
    <row r="23" spans="1:9" ht="15" customHeight="1">
      <c r="A23" s="2" t="s">
        <v>65</v>
      </c>
      <c r="B23" s="3" t="s">
        <v>96</v>
      </c>
      <c r="C23" s="17">
        <v>20251441.430000003</v>
      </c>
      <c r="D23" s="17">
        <v>2900680.0700000003</v>
      </c>
      <c r="E23" s="17">
        <v>3390676.349999999</v>
      </c>
      <c r="F23" s="17"/>
      <c r="G23" s="17">
        <v>151105.2</v>
      </c>
      <c r="H23" s="17">
        <v>0</v>
      </c>
      <c r="I23" s="27">
        <f t="shared" si="0"/>
        <v>26693903.05</v>
      </c>
    </row>
    <row r="24" spans="1:9" ht="15" customHeight="1">
      <c r="A24" s="2" t="s">
        <v>66</v>
      </c>
      <c r="B24" s="3" t="s">
        <v>97</v>
      </c>
      <c r="C24" s="17">
        <v>16622817.269999998</v>
      </c>
      <c r="D24" s="17">
        <v>2554692.84</v>
      </c>
      <c r="E24" s="17">
        <v>2965973.1999999997</v>
      </c>
      <c r="F24" s="17"/>
      <c r="G24" s="17">
        <v>65000</v>
      </c>
      <c r="H24" s="17">
        <v>0</v>
      </c>
      <c r="I24" s="27">
        <f t="shared" si="0"/>
        <v>22208483.31</v>
      </c>
    </row>
    <row r="25" spans="1:9" ht="15" customHeight="1">
      <c r="A25" s="2" t="s">
        <v>67</v>
      </c>
      <c r="B25" s="3" t="s">
        <v>98</v>
      </c>
      <c r="C25" s="17">
        <v>8092791.570000003</v>
      </c>
      <c r="D25" s="17">
        <v>2109887.3200000003</v>
      </c>
      <c r="E25" s="17">
        <v>1250972.78</v>
      </c>
      <c r="F25" s="17"/>
      <c r="G25" s="17">
        <v>310775</v>
      </c>
      <c r="H25" s="17">
        <v>346792</v>
      </c>
      <c r="I25" s="27">
        <f t="shared" si="0"/>
        <v>12111218.670000004</v>
      </c>
    </row>
    <row r="26" spans="1:9" ht="15" customHeight="1">
      <c r="A26" s="2" t="s">
        <v>68</v>
      </c>
      <c r="B26" s="3" t="s">
        <v>99</v>
      </c>
      <c r="C26" s="17">
        <v>6301890.139999997</v>
      </c>
      <c r="D26" s="17">
        <v>491813.32</v>
      </c>
      <c r="E26" s="17">
        <v>944615.8099999998</v>
      </c>
      <c r="F26" s="17"/>
      <c r="G26" s="17">
        <v>30000</v>
      </c>
      <c r="H26" s="17">
        <v>0</v>
      </c>
      <c r="I26" s="27">
        <f t="shared" si="0"/>
        <v>7768319.269999997</v>
      </c>
    </row>
    <row r="27" spans="1:9" ht="15" customHeight="1">
      <c r="A27" s="2" t="s">
        <v>69</v>
      </c>
      <c r="B27" s="3" t="s">
        <v>100</v>
      </c>
      <c r="C27" s="17">
        <v>4207888.500000001</v>
      </c>
      <c r="D27" s="17">
        <v>24729.26</v>
      </c>
      <c r="E27" s="17">
        <v>851231.2899999998</v>
      </c>
      <c r="F27" s="17"/>
      <c r="G27" s="17">
        <v>0</v>
      </c>
      <c r="H27" s="17">
        <v>0</v>
      </c>
      <c r="I27" s="27">
        <f t="shared" si="0"/>
        <v>5083849.050000001</v>
      </c>
    </row>
    <row r="28" spans="1:9" ht="15" customHeight="1">
      <c r="A28" s="2" t="s">
        <v>70</v>
      </c>
      <c r="B28" s="3" t="s">
        <v>101</v>
      </c>
      <c r="C28" s="17">
        <v>5880580.169999999</v>
      </c>
      <c r="D28" s="17">
        <v>771689.46</v>
      </c>
      <c r="E28" s="17">
        <v>970869.0400000003</v>
      </c>
      <c r="F28" s="17"/>
      <c r="G28" s="17"/>
      <c r="H28" s="17">
        <v>0</v>
      </c>
      <c r="I28" s="27">
        <f t="shared" si="0"/>
        <v>7623138.669999999</v>
      </c>
    </row>
    <row r="29" spans="1:9" ht="15" customHeight="1">
      <c r="A29" s="2" t="s">
        <v>71</v>
      </c>
      <c r="B29" s="3" t="s">
        <v>102</v>
      </c>
      <c r="C29" s="17">
        <v>9853311.160000004</v>
      </c>
      <c r="D29" s="17">
        <v>1193378.92</v>
      </c>
      <c r="E29" s="17">
        <v>1875699.4499999997</v>
      </c>
      <c r="F29" s="17"/>
      <c r="G29" s="17">
        <v>147487.72</v>
      </c>
      <c r="H29" s="17">
        <v>0</v>
      </c>
      <c r="I29" s="27">
        <f t="shared" si="0"/>
        <v>13069877.250000004</v>
      </c>
    </row>
    <row r="30" spans="1:9" ht="15" customHeight="1">
      <c r="A30" s="2" t="s">
        <v>72</v>
      </c>
      <c r="B30" s="3" t="s">
        <v>103</v>
      </c>
      <c r="C30" s="17">
        <v>4181657.8600000003</v>
      </c>
      <c r="D30" s="17">
        <v>152753.18</v>
      </c>
      <c r="E30" s="17">
        <v>1318924.11</v>
      </c>
      <c r="F30" s="17"/>
      <c r="G30" s="17"/>
      <c r="H30" s="17"/>
      <c r="I30" s="27">
        <f t="shared" si="0"/>
        <v>5653335.15</v>
      </c>
    </row>
    <row r="31" spans="1:9" ht="15" customHeight="1">
      <c r="A31" s="2" t="s">
        <v>73</v>
      </c>
      <c r="B31" s="3" t="s">
        <v>104</v>
      </c>
      <c r="C31" s="17">
        <v>2407909.72</v>
      </c>
      <c r="D31" s="17">
        <v>0</v>
      </c>
      <c r="E31" s="17">
        <v>1223927.7299999993</v>
      </c>
      <c r="F31" s="17"/>
      <c r="G31" s="17">
        <v>0</v>
      </c>
      <c r="H31" s="17"/>
      <c r="I31" s="27">
        <f t="shared" si="0"/>
        <v>3631837.4499999993</v>
      </c>
    </row>
    <row r="32" spans="1:9" ht="15" customHeight="1">
      <c r="A32" s="2" t="s">
        <v>74</v>
      </c>
      <c r="B32" s="3" t="s">
        <v>105</v>
      </c>
      <c r="C32" s="17">
        <v>5120797.570000001</v>
      </c>
      <c r="D32" s="17">
        <v>25627.92</v>
      </c>
      <c r="E32" s="17">
        <v>1994719.2</v>
      </c>
      <c r="F32" s="17"/>
      <c r="G32" s="17"/>
      <c r="H32" s="17">
        <v>0</v>
      </c>
      <c r="I32" s="27">
        <f t="shared" si="0"/>
        <v>7141144.690000001</v>
      </c>
    </row>
    <row r="33" spans="1:9" ht="15" customHeight="1">
      <c r="A33" s="2" t="s">
        <v>75</v>
      </c>
      <c r="B33" s="3" t="s">
        <v>106</v>
      </c>
      <c r="C33" s="17">
        <v>4845577.829999999</v>
      </c>
      <c r="D33" s="17">
        <v>0</v>
      </c>
      <c r="E33" s="17">
        <v>1870627.2999999996</v>
      </c>
      <c r="F33" s="17"/>
      <c r="G33" s="17"/>
      <c r="H33" s="17"/>
      <c r="I33" s="27">
        <f t="shared" si="0"/>
        <v>6716205.129999999</v>
      </c>
    </row>
    <row r="34" spans="1:9" ht="15" customHeight="1">
      <c r="A34" s="2" t="s">
        <v>76</v>
      </c>
      <c r="B34" s="3" t="s">
        <v>107</v>
      </c>
      <c r="C34" s="17"/>
      <c r="D34" s="17"/>
      <c r="E34" s="17">
        <v>2313949.13</v>
      </c>
      <c r="F34" s="17"/>
      <c r="G34" s="17">
        <v>7468519.899999999</v>
      </c>
      <c r="H34" s="17"/>
      <c r="I34" s="27">
        <f t="shared" si="0"/>
        <v>9782469.03</v>
      </c>
    </row>
    <row r="35" spans="1:9" ht="15" customHeight="1">
      <c r="A35" s="2" t="s">
        <v>77</v>
      </c>
      <c r="B35" s="3" t="s">
        <v>108</v>
      </c>
      <c r="C35" s="17"/>
      <c r="D35" s="17"/>
      <c r="E35" s="17">
        <v>2786255.02</v>
      </c>
      <c r="F35" s="17"/>
      <c r="G35" s="17">
        <v>10000</v>
      </c>
      <c r="H35" s="17">
        <v>9590379.93</v>
      </c>
      <c r="I35" s="27">
        <f t="shared" si="0"/>
        <v>12386634.95</v>
      </c>
    </row>
    <row r="36" spans="1:9" ht="15" customHeight="1">
      <c r="A36" s="2" t="s">
        <v>78</v>
      </c>
      <c r="B36" s="3" t="s">
        <v>109</v>
      </c>
      <c r="C36" s="17">
        <v>1659528.6300000001</v>
      </c>
      <c r="D36" s="17"/>
      <c r="E36" s="17">
        <v>15352124.449999997</v>
      </c>
      <c r="F36" s="17"/>
      <c r="G36" s="17">
        <v>72178.52</v>
      </c>
      <c r="H36" s="17"/>
      <c r="I36" s="27">
        <f t="shared" si="0"/>
        <v>17083831.599999998</v>
      </c>
    </row>
    <row r="37" spans="1:9" ht="15" customHeight="1">
      <c r="A37" s="2" t="s">
        <v>79</v>
      </c>
      <c r="B37" s="3" t="s">
        <v>110</v>
      </c>
      <c r="C37" s="17">
        <v>1697896.83</v>
      </c>
      <c r="D37" s="17">
        <v>2116.8199999999997</v>
      </c>
      <c r="E37" s="17">
        <v>673947.0499999999</v>
      </c>
      <c r="F37" s="17"/>
      <c r="G37" s="17">
        <v>0</v>
      </c>
      <c r="H37" s="17"/>
      <c r="I37" s="27">
        <f t="shared" si="0"/>
        <v>2373960.7</v>
      </c>
    </row>
    <row r="38" spans="1:9" ht="15" customHeight="1">
      <c r="A38" s="2" t="s">
        <v>80</v>
      </c>
      <c r="B38" s="3" t="s">
        <v>111</v>
      </c>
      <c r="C38" s="17"/>
      <c r="D38" s="17"/>
      <c r="E38" s="17">
        <v>5635473.319999999</v>
      </c>
      <c r="F38" s="17"/>
      <c r="G38" s="17"/>
      <c r="H38" s="17"/>
      <c r="I38" s="27">
        <f t="shared" si="0"/>
        <v>5635473.319999999</v>
      </c>
    </row>
    <row r="39" spans="1:9" ht="15" customHeight="1">
      <c r="A39" s="2" t="s">
        <v>81</v>
      </c>
      <c r="B39" s="3" t="s">
        <v>112</v>
      </c>
      <c r="C39" s="17">
        <v>21938643.720000006</v>
      </c>
      <c r="D39" s="17">
        <v>1123742.28</v>
      </c>
      <c r="E39" s="17">
        <v>3887677.9499999993</v>
      </c>
      <c r="F39" s="17"/>
      <c r="G39" s="17">
        <v>0</v>
      </c>
      <c r="H39" s="17">
        <v>26561.68</v>
      </c>
      <c r="I39" s="27">
        <f t="shared" si="0"/>
        <v>26976625.630000006</v>
      </c>
    </row>
    <row r="40" spans="1:9" ht="15" customHeight="1">
      <c r="A40" s="2" t="s">
        <v>82</v>
      </c>
      <c r="B40" s="3" t="s">
        <v>113</v>
      </c>
      <c r="C40" s="17">
        <v>23034004.959999993</v>
      </c>
      <c r="D40" s="17">
        <v>485113.13999999996</v>
      </c>
      <c r="E40" s="17">
        <v>10977858.47</v>
      </c>
      <c r="F40" s="17"/>
      <c r="G40" s="17">
        <v>0</v>
      </c>
      <c r="H40" s="17">
        <v>0</v>
      </c>
      <c r="I40" s="27">
        <f t="shared" si="0"/>
        <v>34496976.56999999</v>
      </c>
    </row>
    <row r="41" spans="1:9" ht="15" customHeight="1">
      <c r="A41" s="2" t="s">
        <v>83</v>
      </c>
      <c r="B41" s="3" t="s">
        <v>114</v>
      </c>
      <c r="C41" s="17">
        <v>28044309.50999995</v>
      </c>
      <c r="D41" s="17">
        <v>2354489.9699999997</v>
      </c>
      <c r="E41" s="17">
        <v>4989192.959999996</v>
      </c>
      <c r="F41" s="17"/>
      <c r="G41" s="17">
        <v>114111.04</v>
      </c>
      <c r="H41" s="17">
        <v>0</v>
      </c>
      <c r="I41" s="27">
        <f t="shared" si="0"/>
        <v>35502103.479999945</v>
      </c>
    </row>
    <row r="42" spans="1:9" ht="15" customHeight="1">
      <c r="A42" s="2" t="s">
        <v>84</v>
      </c>
      <c r="B42" s="3" t="s">
        <v>115</v>
      </c>
      <c r="C42" s="17">
        <v>13120687.590000007</v>
      </c>
      <c r="D42" s="17">
        <v>437200.4</v>
      </c>
      <c r="E42" s="17">
        <v>2998041.7600000002</v>
      </c>
      <c r="F42" s="17"/>
      <c r="G42" s="17">
        <v>0</v>
      </c>
      <c r="H42" s="17">
        <v>0</v>
      </c>
      <c r="I42" s="27">
        <f t="shared" si="0"/>
        <v>16555929.750000007</v>
      </c>
    </row>
    <row r="43" spans="1:9" ht="15" customHeight="1">
      <c r="A43" s="34" t="s">
        <v>14</v>
      </c>
      <c r="B43" s="35"/>
      <c r="C43" s="6">
        <f aca="true" t="shared" si="1" ref="C43:I43">SUM(C11:C42)</f>
        <v>379495429.09</v>
      </c>
      <c r="D43" s="6">
        <f t="shared" si="1"/>
        <v>30648680.410000004</v>
      </c>
      <c r="E43" s="6">
        <f t="shared" si="1"/>
        <v>116222309.13</v>
      </c>
      <c r="F43" s="6">
        <f t="shared" si="1"/>
        <v>0</v>
      </c>
      <c r="G43" s="6">
        <f t="shared" si="1"/>
        <v>12943652.11</v>
      </c>
      <c r="H43" s="6">
        <f t="shared" si="1"/>
        <v>11145281.28</v>
      </c>
      <c r="I43" s="6">
        <f t="shared" si="1"/>
        <v>550455352.02</v>
      </c>
    </row>
    <row r="44" ht="12.75">
      <c r="A44" s="14" t="s">
        <v>131</v>
      </c>
    </row>
    <row r="45" ht="6" customHeight="1"/>
    <row r="46" ht="12.75">
      <c r="A46" s="14" t="s">
        <v>15</v>
      </c>
    </row>
    <row r="47" ht="12.75">
      <c r="A47" s="15" t="s">
        <v>38</v>
      </c>
    </row>
    <row r="48" ht="12.75">
      <c r="A48" s="15" t="s">
        <v>39</v>
      </c>
    </row>
    <row r="49" ht="12.75">
      <c r="A49" s="15" t="s">
        <v>40</v>
      </c>
    </row>
    <row r="50" ht="12.75">
      <c r="A50" s="14" t="s">
        <v>45</v>
      </c>
    </row>
    <row r="51" ht="12.75">
      <c r="A51" s="15" t="s">
        <v>41</v>
      </c>
    </row>
    <row r="52" ht="12.75">
      <c r="A52" s="15" t="s">
        <v>42</v>
      </c>
    </row>
    <row r="53" spans="1:23" s="18" customFormat="1" ht="12.75">
      <c r="A53" s="21"/>
      <c r="O53" s="5"/>
      <c r="T53" s="5"/>
      <c r="U53" s="5"/>
      <c r="V53" s="5"/>
      <c r="W53" s="5"/>
    </row>
    <row r="54" s="18" customFormat="1" ht="12.75">
      <c r="A54" s="21"/>
    </row>
    <row r="55" spans="1:3" s="18" customFormat="1" ht="12.75">
      <c r="A55" s="21"/>
      <c r="C55" s="18">
        <v>1000000</v>
      </c>
    </row>
    <row r="56" spans="1:5" s="18" customFormat="1" ht="12.75">
      <c r="A56" s="21"/>
      <c r="C56" s="29" t="s">
        <v>123</v>
      </c>
      <c r="D56" s="29" t="s">
        <v>121</v>
      </c>
      <c r="E56" s="29" t="s">
        <v>122</v>
      </c>
    </row>
    <row r="57" spans="1:5" s="18" customFormat="1" ht="12.75">
      <c r="A57" s="21"/>
      <c r="C57" s="30" t="s">
        <v>124</v>
      </c>
      <c r="D57" s="28">
        <f>+C43/$C$55</f>
        <v>379.49542908999996</v>
      </c>
      <c r="E57" s="28">
        <f>+C43/I43*100</f>
        <v>68.9420908884562</v>
      </c>
    </row>
    <row r="58" spans="1:5" s="18" customFormat="1" ht="12.75">
      <c r="A58" s="21"/>
      <c r="C58" s="30" t="s">
        <v>125</v>
      </c>
      <c r="D58" s="28">
        <f>+D43/$C$55</f>
        <v>30.648680410000004</v>
      </c>
      <c r="E58" s="28">
        <f>+D43/I43*100</f>
        <v>5.567877630316223</v>
      </c>
    </row>
    <row r="59" spans="1:5" s="18" customFormat="1" ht="12.75">
      <c r="A59" s="21"/>
      <c r="C59" s="30" t="s">
        <v>126</v>
      </c>
      <c r="D59" s="28">
        <f>+E43/$C$55</f>
        <v>116.22230913</v>
      </c>
      <c r="E59" s="28">
        <f>+E43/I43*100</f>
        <v>21.113848508057966</v>
      </c>
    </row>
    <row r="60" spans="1:5" s="18" customFormat="1" ht="12.75">
      <c r="A60" s="21"/>
      <c r="C60" s="30" t="s">
        <v>127</v>
      </c>
      <c r="D60" s="28">
        <f>+F43/$C$55</f>
        <v>0</v>
      </c>
      <c r="E60" s="28">
        <f>+F43/I43*100</f>
        <v>0</v>
      </c>
    </row>
    <row r="61" spans="1:5" s="18" customFormat="1" ht="12.75">
      <c r="A61" s="21"/>
      <c r="C61" s="30" t="s">
        <v>128</v>
      </c>
      <c r="D61" s="28">
        <f>+G43/$C$55</f>
        <v>12.943652109999999</v>
      </c>
      <c r="E61" s="28">
        <f>+G43/I43*100</f>
        <v>2.3514445018112404</v>
      </c>
    </row>
    <row r="62" spans="1:5" s="18" customFormat="1" ht="12.75">
      <c r="A62" s="21"/>
      <c r="C62" s="30" t="s">
        <v>129</v>
      </c>
      <c r="D62" s="28">
        <f>+H43/$C$55</f>
        <v>11.145281279999999</v>
      </c>
      <c r="E62" s="28">
        <f>+H43/I43*100</f>
        <v>2.024738471358355</v>
      </c>
    </row>
    <row r="63" s="18" customFormat="1" ht="12.75">
      <c r="A63" s="21"/>
    </row>
    <row r="64" s="18" customFormat="1" ht="12.75">
      <c r="A64" s="21"/>
    </row>
    <row r="65" s="18" customFormat="1" ht="12.75">
      <c r="A65" s="21"/>
    </row>
    <row r="66" s="18" customFormat="1" ht="12.75">
      <c r="A66" s="21"/>
    </row>
    <row r="67" s="18" customFormat="1" ht="12.75">
      <c r="A67" s="21"/>
    </row>
    <row r="68" s="18" customFormat="1" ht="12.75">
      <c r="A68" s="21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  <row r="76" s="18" customFormat="1" ht="12.75">
      <c r="A76" s="21"/>
    </row>
    <row r="77" s="18" customFormat="1" ht="12.75">
      <c r="A77" s="21"/>
    </row>
    <row r="78" s="18" customFormat="1" ht="12.75">
      <c r="A78" s="21"/>
    </row>
    <row r="79" s="18" customFormat="1" ht="12.75">
      <c r="A79" s="21"/>
    </row>
    <row r="80" s="18" customFormat="1" ht="12.75">
      <c r="A80" s="21"/>
    </row>
    <row r="81" s="18" customFormat="1" ht="12.75">
      <c r="A81" s="21"/>
    </row>
    <row r="82" s="18" customFormat="1" ht="12.75">
      <c r="A82" s="21"/>
    </row>
    <row r="83" s="18" customFormat="1" ht="12.75">
      <c r="A83" s="21"/>
    </row>
    <row r="84" s="18" customFormat="1" ht="12.75">
      <c r="A84" s="21"/>
    </row>
    <row r="85" s="18" customFormat="1" ht="12.75">
      <c r="A85" s="21"/>
    </row>
  </sheetData>
  <sheetProtection/>
  <mergeCells count="5">
    <mergeCell ref="I9:I10"/>
    <mergeCell ref="A43:B43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zoomScalePageLayoutView="0" workbookViewId="0" topLeftCell="A1">
      <selection activeCell="K55" sqref="K55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53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130</v>
      </c>
    </row>
    <row r="6" ht="15.75">
      <c r="A6" s="11" t="s">
        <v>20</v>
      </c>
    </row>
    <row r="7" ht="12.75">
      <c r="A7" s="12" t="s">
        <v>1</v>
      </c>
    </row>
    <row r="8" spans="1:9" ht="12.75">
      <c r="A8" s="12"/>
      <c r="I8" s="22" t="s">
        <v>52</v>
      </c>
    </row>
    <row r="9" spans="1:19" s="10" customFormat="1" ht="12.75">
      <c r="A9" s="36" t="s">
        <v>3</v>
      </c>
      <c r="B9" s="38" t="s">
        <v>51</v>
      </c>
      <c r="C9" s="34" t="s">
        <v>19</v>
      </c>
      <c r="D9" s="43"/>
      <c r="E9" s="43"/>
      <c r="F9" s="43"/>
      <c r="G9" s="43"/>
      <c r="H9" s="43"/>
      <c r="I9" s="36" t="s">
        <v>37</v>
      </c>
      <c r="P9" s="26"/>
      <c r="Q9" s="26"/>
      <c r="R9" s="26"/>
      <c r="S9" s="26"/>
    </row>
    <row r="10" spans="1:19" s="10" customFormat="1" ht="12.75">
      <c r="A10" s="37"/>
      <c r="B10" s="39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39"/>
      <c r="K10" s="16"/>
      <c r="L10" s="16"/>
      <c r="M10" s="16"/>
      <c r="N10" s="16"/>
      <c r="O10" s="16"/>
      <c r="P10" s="26"/>
      <c r="Q10" s="26"/>
      <c r="R10" s="26"/>
      <c r="S10" s="26"/>
    </row>
    <row r="11" spans="1:14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3429318.5900000003</v>
      </c>
      <c r="F11" s="17">
        <v>0</v>
      </c>
      <c r="G11" s="17">
        <v>12030.8</v>
      </c>
      <c r="H11" s="17">
        <v>0</v>
      </c>
      <c r="I11" s="27">
        <f>SUM(C11:H11)</f>
        <v>3441349.39</v>
      </c>
      <c r="K11" s="8"/>
      <c r="L11" s="8"/>
      <c r="M11" s="8"/>
      <c r="N11" s="8"/>
    </row>
    <row r="12" spans="1:14" ht="15" customHeight="1">
      <c r="A12" s="2" t="s">
        <v>54</v>
      </c>
      <c r="B12" s="3" t="s">
        <v>85</v>
      </c>
      <c r="C12" s="17">
        <v>0</v>
      </c>
      <c r="D12" s="17">
        <v>0</v>
      </c>
      <c r="E12" s="17">
        <v>118658.4</v>
      </c>
      <c r="F12" s="17">
        <v>0</v>
      </c>
      <c r="G12" s="17">
        <v>0</v>
      </c>
      <c r="H12" s="17">
        <v>0</v>
      </c>
      <c r="I12" s="27">
        <f aca="true" t="shared" si="0" ref="I12:I42">SUM(C12:H12)</f>
        <v>118658.4</v>
      </c>
      <c r="K12" s="8"/>
      <c r="L12" s="8"/>
      <c r="M12" s="8"/>
      <c r="N12" s="8"/>
    </row>
    <row r="13" spans="1:14" ht="15" customHeight="1">
      <c r="A13" s="2" t="s">
        <v>55</v>
      </c>
      <c r="B13" s="3" t="s">
        <v>86</v>
      </c>
      <c r="C13" s="17">
        <v>0</v>
      </c>
      <c r="D13" s="17">
        <v>0</v>
      </c>
      <c r="E13" s="17">
        <v>79608.59</v>
      </c>
      <c r="F13" s="17">
        <v>0</v>
      </c>
      <c r="G13" s="17">
        <v>0</v>
      </c>
      <c r="H13" s="17">
        <v>0</v>
      </c>
      <c r="I13" s="27">
        <f t="shared" si="0"/>
        <v>79608.59</v>
      </c>
      <c r="K13" s="8"/>
      <c r="L13" s="8"/>
      <c r="M13" s="8"/>
      <c r="N13" s="8"/>
    </row>
    <row r="14" spans="1:14" ht="15" customHeight="1">
      <c r="A14" s="2" t="s">
        <v>56</v>
      </c>
      <c r="B14" s="3" t="s">
        <v>87</v>
      </c>
      <c r="C14" s="17">
        <v>0</v>
      </c>
      <c r="D14" s="17">
        <v>0</v>
      </c>
      <c r="E14" s="17">
        <v>920716.0999999999</v>
      </c>
      <c r="F14" s="17">
        <v>0</v>
      </c>
      <c r="G14" s="17">
        <v>0</v>
      </c>
      <c r="H14" s="17">
        <v>0</v>
      </c>
      <c r="I14" s="27">
        <f t="shared" si="0"/>
        <v>920716.0999999999</v>
      </c>
      <c r="K14" s="8"/>
      <c r="L14" s="8"/>
      <c r="M14" s="8"/>
      <c r="N14" s="8"/>
    </row>
    <row r="15" spans="1:14" ht="15" customHeight="1">
      <c r="A15" s="2" t="s">
        <v>57</v>
      </c>
      <c r="B15" s="3" t="s">
        <v>88</v>
      </c>
      <c r="C15" s="17">
        <v>0</v>
      </c>
      <c r="D15" s="17">
        <v>0</v>
      </c>
      <c r="E15" s="17">
        <v>40664.37</v>
      </c>
      <c r="F15" s="17">
        <v>0</v>
      </c>
      <c r="G15" s="17">
        <v>0</v>
      </c>
      <c r="H15" s="17">
        <v>0</v>
      </c>
      <c r="I15" s="27">
        <f t="shared" si="0"/>
        <v>40664.37</v>
      </c>
      <c r="K15" s="8"/>
      <c r="L15" s="8"/>
      <c r="M15" s="8"/>
      <c r="N15" s="8"/>
    </row>
    <row r="16" spans="1:14" ht="15" customHeight="1">
      <c r="A16" s="2" t="s">
        <v>58</v>
      </c>
      <c r="B16" s="3" t="s">
        <v>89</v>
      </c>
      <c r="C16" s="17">
        <v>17886</v>
      </c>
      <c r="D16" s="17">
        <v>0</v>
      </c>
      <c r="E16" s="17">
        <v>571960.8999999999</v>
      </c>
      <c r="F16" s="17">
        <v>0</v>
      </c>
      <c r="G16" s="17">
        <v>0</v>
      </c>
      <c r="H16" s="17">
        <v>0</v>
      </c>
      <c r="I16" s="27">
        <f t="shared" si="0"/>
        <v>589846.8999999999</v>
      </c>
      <c r="K16" s="8"/>
      <c r="L16" s="8"/>
      <c r="M16" s="8"/>
      <c r="N16" s="8"/>
    </row>
    <row r="17" spans="1:14" ht="15" customHeight="1">
      <c r="A17" s="2" t="s">
        <v>59</v>
      </c>
      <c r="B17" s="3" t="s">
        <v>90</v>
      </c>
      <c r="C17" s="17">
        <v>0</v>
      </c>
      <c r="D17" s="17">
        <v>0</v>
      </c>
      <c r="E17" s="17">
        <v>28120</v>
      </c>
      <c r="F17" s="17">
        <v>0</v>
      </c>
      <c r="G17" s="17">
        <v>0</v>
      </c>
      <c r="H17" s="17">
        <v>0</v>
      </c>
      <c r="I17" s="27">
        <f t="shared" si="0"/>
        <v>28120</v>
      </c>
      <c r="K17" s="8"/>
      <c r="L17" s="8"/>
      <c r="M17" s="8"/>
      <c r="N17" s="8"/>
    </row>
    <row r="18" spans="1:14" ht="15" customHeight="1">
      <c r="A18" s="2" t="s">
        <v>60</v>
      </c>
      <c r="B18" s="3" t="s">
        <v>91</v>
      </c>
      <c r="C18" s="17">
        <v>0</v>
      </c>
      <c r="D18" s="17">
        <v>0</v>
      </c>
      <c r="E18" s="17">
        <v>73481.4</v>
      </c>
      <c r="F18" s="17">
        <v>0</v>
      </c>
      <c r="G18" s="17">
        <v>0</v>
      </c>
      <c r="H18" s="17">
        <v>0</v>
      </c>
      <c r="I18" s="27">
        <f t="shared" si="0"/>
        <v>73481.4</v>
      </c>
      <c r="K18" s="8"/>
      <c r="L18" s="8"/>
      <c r="M18" s="8"/>
      <c r="N18" s="8"/>
    </row>
    <row r="19" spans="1:14" ht="15" customHeight="1">
      <c r="A19" s="2" t="s">
        <v>61</v>
      </c>
      <c r="B19" s="3" t="s">
        <v>92</v>
      </c>
      <c r="C19" s="17">
        <v>0</v>
      </c>
      <c r="D19" s="17">
        <v>0</v>
      </c>
      <c r="E19" s="17">
        <v>136645</v>
      </c>
      <c r="F19" s="17">
        <v>0</v>
      </c>
      <c r="G19" s="17">
        <v>42614</v>
      </c>
      <c r="H19" s="17">
        <v>0</v>
      </c>
      <c r="I19" s="27">
        <f t="shared" si="0"/>
        <v>179259</v>
      </c>
      <c r="K19" s="8"/>
      <c r="L19" s="8"/>
      <c r="M19" s="8"/>
      <c r="N19" s="8"/>
    </row>
    <row r="20" spans="1:14" ht="15" customHeight="1">
      <c r="A20" s="2" t="s">
        <v>62</v>
      </c>
      <c r="B20" s="3" t="s">
        <v>93</v>
      </c>
      <c r="C20" s="17">
        <v>0</v>
      </c>
      <c r="D20" s="17">
        <v>0</v>
      </c>
      <c r="E20" s="17">
        <v>16250</v>
      </c>
      <c r="F20" s="17">
        <v>0</v>
      </c>
      <c r="G20" s="17">
        <v>0</v>
      </c>
      <c r="H20" s="17">
        <v>0</v>
      </c>
      <c r="I20" s="27">
        <f t="shared" si="0"/>
        <v>16250</v>
      </c>
      <c r="K20" s="8"/>
      <c r="L20" s="8"/>
      <c r="M20" s="8"/>
      <c r="N20" s="8"/>
    </row>
    <row r="21" spans="1:14" ht="15" customHeight="1">
      <c r="A21" s="2" t="s">
        <v>63</v>
      </c>
      <c r="B21" s="3" t="s">
        <v>94</v>
      </c>
      <c r="C21" s="17">
        <v>0</v>
      </c>
      <c r="D21" s="17">
        <v>0</v>
      </c>
      <c r="E21" s="17">
        <v>90722.3</v>
      </c>
      <c r="F21" s="17">
        <v>0</v>
      </c>
      <c r="G21" s="17">
        <v>0</v>
      </c>
      <c r="H21" s="17">
        <v>0</v>
      </c>
      <c r="I21" s="27">
        <f t="shared" si="0"/>
        <v>90722.3</v>
      </c>
      <c r="K21" s="8"/>
      <c r="L21" s="8"/>
      <c r="M21" s="8"/>
      <c r="N21" s="8"/>
    </row>
    <row r="22" spans="1:14" ht="15" customHeight="1">
      <c r="A22" s="2" t="s">
        <v>64</v>
      </c>
      <c r="B22" s="3" t="s">
        <v>95</v>
      </c>
      <c r="C22" s="17">
        <v>0</v>
      </c>
      <c r="D22" s="17">
        <v>0</v>
      </c>
      <c r="E22" s="17">
        <v>45173.04</v>
      </c>
      <c r="F22" s="17">
        <v>0</v>
      </c>
      <c r="G22" s="17">
        <v>0</v>
      </c>
      <c r="H22" s="17">
        <v>0</v>
      </c>
      <c r="I22" s="27">
        <f t="shared" si="0"/>
        <v>45173.04</v>
      </c>
      <c r="K22" s="8"/>
      <c r="L22" s="8"/>
      <c r="M22" s="8"/>
      <c r="N22" s="8"/>
    </row>
    <row r="23" spans="1:14" ht="15" customHeight="1">
      <c r="A23" s="2" t="s">
        <v>65</v>
      </c>
      <c r="B23" s="3" t="s">
        <v>96</v>
      </c>
      <c r="C23" s="17">
        <v>0</v>
      </c>
      <c r="D23" s="17">
        <v>0</v>
      </c>
      <c r="E23" s="17">
        <v>116191.14</v>
      </c>
      <c r="F23" s="17">
        <v>0</v>
      </c>
      <c r="G23" s="17">
        <v>0</v>
      </c>
      <c r="H23" s="17">
        <v>0</v>
      </c>
      <c r="I23" s="27">
        <f t="shared" si="0"/>
        <v>116191.14</v>
      </c>
      <c r="K23" s="8"/>
      <c r="L23" s="8"/>
      <c r="M23" s="8"/>
      <c r="N23" s="8"/>
    </row>
    <row r="24" spans="1:14" ht="15" customHeight="1">
      <c r="A24" s="2" t="s">
        <v>66</v>
      </c>
      <c r="B24" s="3" t="s">
        <v>97</v>
      </c>
      <c r="C24" s="17">
        <v>0</v>
      </c>
      <c r="D24" s="17">
        <v>0</v>
      </c>
      <c r="E24" s="17">
        <v>536358.61</v>
      </c>
      <c r="F24" s="17">
        <v>0</v>
      </c>
      <c r="G24" s="17">
        <v>94851.86</v>
      </c>
      <c r="H24" s="17">
        <v>0</v>
      </c>
      <c r="I24" s="27">
        <f t="shared" si="0"/>
        <v>631210.47</v>
      </c>
      <c r="K24" s="8"/>
      <c r="L24" s="8"/>
      <c r="M24" s="8"/>
      <c r="N24" s="8"/>
    </row>
    <row r="25" spans="1:14" ht="15" customHeight="1">
      <c r="A25" s="2" t="s">
        <v>67</v>
      </c>
      <c r="B25" s="3" t="s">
        <v>98</v>
      </c>
      <c r="C25" s="17">
        <v>0</v>
      </c>
      <c r="D25" s="17">
        <v>0</v>
      </c>
      <c r="E25" s="17">
        <v>194790.82</v>
      </c>
      <c r="F25" s="17">
        <v>0</v>
      </c>
      <c r="G25" s="17">
        <v>0</v>
      </c>
      <c r="H25" s="17">
        <v>0</v>
      </c>
      <c r="I25" s="27">
        <f t="shared" si="0"/>
        <v>194790.82</v>
      </c>
      <c r="K25" s="8"/>
      <c r="L25" s="8"/>
      <c r="M25" s="8"/>
      <c r="N25" s="8"/>
    </row>
    <row r="26" spans="1:14" ht="15" customHeight="1">
      <c r="A26" s="2" t="s">
        <v>68</v>
      </c>
      <c r="B26" s="3" t="s">
        <v>99</v>
      </c>
      <c r="C26" s="17">
        <v>0</v>
      </c>
      <c r="D26" s="17">
        <v>0</v>
      </c>
      <c r="E26" s="17">
        <v>621155.42</v>
      </c>
      <c r="F26" s="17">
        <v>0</v>
      </c>
      <c r="G26" s="17">
        <v>0</v>
      </c>
      <c r="H26" s="17">
        <v>10266</v>
      </c>
      <c r="I26" s="27">
        <f t="shared" si="0"/>
        <v>631421.42</v>
      </c>
      <c r="K26" s="8"/>
      <c r="L26" s="8"/>
      <c r="M26" s="8"/>
      <c r="N26" s="8"/>
    </row>
    <row r="27" spans="1:14" ht="15" customHeight="1">
      <c r="A27" s="2" t="s">
        <v>69</v>
      </c>
      <c r="B27" s="3" t="s">
        <v>100</v>
      </c>
      <c r="C27" s="17">
        <v>18354</v>
      </c>
      <c r="D27" s="17">
        <v>0</v>
      </c>
      <c r="E27" s="17">
        <v>62175.81</v>
      </c>
      <c r="F27" s="17">
        <v>0</v>
      </c>
      <c r="G27" s="17">
        <v>0</v>
      </c>
      <c r="H27" s="17">
        <v>0</v>
      </c>
      <c r="I27" s="27">
        <f t="shared" si="0"/>
        <v>80529.81</v>
      </c>
      <c r="K27" s="8"/>
      <c r="L27" s="8"/>
      <c r="M27" s="8"/>
      <c r="N27" s="8"/>
    </row>
    <row r="28" spans="1:14" ht="15" customHeight="1">
      <c r="A28" s="2" t="s">
        <v>70</v>
      </c>
      <c r="B28" s="3" t="s">
        <v>101</v>
      </c>
      <c r="C28" s="17">
        <v>0</v>
      </c>
      <c r="D28" s="17">
        <v>0</v>
      </c>
      <c r="E28" s="17">
        <v>180212.77999999997</v>
      </c>
      <c r="F28" s="17">
        <v>0</v>
      </c>
      <c r="G28" s="17">
        <v>1245</v>
      </c>
      <c r="H28" s="17">
        <v>3990</v>
      </c>
      <c r="I28" s="27">
        <f t="shared" si="0"/>
        <v>185447.77999999997</v>
      </c>
      <c r="K28" s="8"/>
      <c r="L28" s="8"/>
      <c r="M28" s="8"/>
      <c r="N28" s="8"/>
    </row>
    <row r="29" spans="1:14" ht="15" customHeight="1">
      <c r="A29" s="2" t="s">
        <v>71</v>
      </c>
      <c r="B29" s="3" t="s">
        <v>102</v>
      </c>
      <c r="C29" s="17">
        <v>0</v>
      </c>
      <c r="D29" s="17">
        <v>0</v>
      </c>
      <c r="E29" s="17">
        <v>65897.85</v>
      </c>
      <c r="F29" s="17">
        <v>0</v>
      </c>
      <c r="G29" s="17">
        <v>0</v>
      </c>
      <c r="H29" s="17">
        <v>0</v>
      </c>
      <c r="I29" s="27">
        <f t="shared" si="0"/>
        <v>65897.85</v>
      </c>
      <c r="K29" s="8"/>
      <c r="L29" s="8"/>
      <c r="M29" s="8"/>
      <c r="N29" s="8"/>
    </row>
    <row r="30" spans="1:14" ht="15" customHeight="1">
      <c r="A30" s="2" t="s">
        <v>72</v>
      </c>
      <c r="B30" s="3" t="s">
        <v>103</v>
      </c>
      <c r="C30" s="17">
        <v>0</v>
      </c>
      <c r="D30" s="17">
        <v>0</v>
      </c>
      <c r="E30" s="17">
        <v>37000</v>
      </c>
      <c r="F30" s="17">
        <v>0</v>
      </c>
      <c r="G30" s="17">
        <v>0</v>
      </c>
      <c r="H30" s="17">
        <v>0</v>
      </c>
      <c r="I30" s="27">
        <f t="shared" si="0"/>
        <v>37000</v>
      </c>
      <c r="K30" s="8"/>
      <c r="L30" s="8"/>
      <c r="M30" s="8"/>
      <c r="N30" s="8"/>
    </row>
    <row r="31" spans="1:14" ht="15" customHeight="1">
      <c r="A31" s="2" t="s">
        <v>73</v>
      </c>
      <c r="B31" s="3" t="s">
        <v>104</v>
      </c>
      <c r="C31" s="17">
        <v>0</v>
      </c>
      <c r="D31" s="17">
        <v>0</v>
      </c>
      <c r="E31" s="17">
        <v>15484.699999999999</v>
      </c>
      <c r="F31" s="17">
        <v>0</v>
      </c>
      <c r="G31" s="17">
        <v>0</v>
      </c>
      <c r="H31" s="17">
        <v>0</v>
      </c>
      <c r="I31" s="27">
        <f t="shared" si="0"/>
        <v>15484.699999999999</v>
      </c>
      <c r="K31" s="8"/>
      <c r="L31" s="8"/>
      <c r="M31" s="8"/>
      <c r="N31" s="8"/>
    </row>
    <row r="32" spans="1:14" ht="15" customHeight="1">
      <c r="A32" s="2" t="s">
        <v>74</v>
      </c>
      <c r="B32" s="3" t="s">
        <v>105</v>
      </c>
      <c r="C32" s="17">
        <v>0</v>
      </c>
      <c r="D32" s="17">
        <v>0</v>
      </c>
      <c r="E32" s="17">
        <v>50318.52000000001</v>
      </c>
      <c r="F32" s="17">
        <v>0</v>
      </c>
      <c r="G32" s="17">
        <v>35000</v>
      </c>
      <c r="H32" s="17">
        <v>0</v>
      </c>
      <c r="I32" s="27">
        <f t="shared" si="0"/>
        <v>85318.52000000002</v>
      </c>
      <c r="K32" s="8"/>
      <c r="L32" s="8"/>
      <c r="M32" s="8"/>
      <c r="N32" s="8"/>
    </row>
    <row r="33" spans="1:14" ht="15" customHeight="1">
      <c r="A33" s="2" t="s">
        <v>75</v>
      </c>
      <c r="B33" s="3" t="s">
        <v>106</v>
      </c>
      <c r="C33" s="17">
        <v>0</v>
      </c>
      <c r="D33" s="17">
        <v>0</v>
      </c>
      <c r="E33" s="17">
        <v>98149.59</v>
      </c>
      <c r="F33" s="17">
        <v>0</v>
      </c>
      <c r="G33" s="17">
        <v>0</v>
      </c>
      <c r="H33" s="17">
        <v>0</v>
      </c>
      <c r="I33" s="27">
        <f t="shared" si="0"/>
        <v>98149.59</v>
      </c>
      <c r="K33" s="8"/>
      <c r="L33" s="8"/>
      <c r="M33" s="8"/>
      <c r="N33" s="8"/>
    </row>
    <row r="34" spans="1:14" ht="15" customHeight="1">
      <c r="A34" s="2" t="s">
        <v>76</v>
      </c>
      <c r="B34" s="3" t="s">
        <v>107</v>
      </c>
      <c r="C34" s="17">
        <v>0</v>
      </c>
      <c r="D34" s="17">
        <v>0</v>
      </c>
      <c r="E34" s="17">
        <v>466462.2</v>
      </c>
      <c r="F34" s="17">
        <v>0</v>
      </c>
      <c r="G34" s="17">
        <v>0</v>
      </c>
      <c r="H34" s="17">
        <v>0</v>
      </c>
      <c r="I34" s="27">
        <f t="shared" si="0"/>
        <v>466462.2</v>
      </c>
      <c r="K34" s="8"/>
      <c r="L34" s="8"/>
      <c r="M34" s="8"/>
      <c r="N34" s="8"/>
    </row>
    <row r="35" spans="1:14" ht="15" customHeight="1">
      <c r="A35" s="2" t="s">
        <v>77</v>
      </c>
      <c r="B35" s="3" t="s">
        <v>108</v>
      </c>
      <c r="C35" s="17">
        <v>0</v>
      </c>
      <c r="D35" s="17">
        <v>0</v>
      </c>
      <c r="E35" s="17">
        <v>61000</v>
      </c>
      <c r="F35" s="17">
        <v>0</v>
      </c>
      <c r="G35" s="17">
        <v>0</v>
      </c>
      <c r="H35" s="17">
        <v>0</v>
      </c>
      <c r="I35" s="27">
        <f t="shared" si="0"/>
        <v>61000</v>
      </c>
      <c r="K35" s="8"/>
      <c r="L35" s="8"/>
      <c r="M35" s="8"/>
      <c r="N35" s="8"/>
    </row>
    <row r="36" spans="1:14" ht="15" customHeight="1">
      <c r="A36" s="2" t="s">
        <v>78</v>
      </c>
      <c r="B36" s="3" t="s">
        <v>109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27">
        <f t="shared" si="0"/>
        <v>0</v>
      </c>
      <c r="K36" s="8"/>
      <c r="L36" s="8"/>
      <c r="M36" s="8"/>
      <c r="N36" s="8"/>
    </row>
    <row r="37" spans="1:14" ht="15" customHeight="1">
      <c r="A37" s="2" t="s">
        <v>79</v>
      </c>
      <c r="B37" s="3" t="s">
        <v>110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27">
        <f t="shared" si="0"/>
        <v>0</v>
      </c>
      <c r="K37" s="8"/>
      <c r="L37" s="8"/>
      <c r="M37" s="8"/>
      <c r="N37" s="8"/>
    </row>
    <row r="38" spans="1:14" ht="15" customHeight="1">
      <c r="A38" s="2" t="s">
        <v>80</v>
      </c>
      <c r="B38" s="3" t="s">
        <v>111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27">
        <f t="shared" si="0"/>
        <v>0</v>
      </c>
      <c r="K38" s="8"/>
      <c r="L38" s="8"/>
      <c r="M38" s="8"/>
      <c r="N38" s="8"/>
    </row>
    <row r="39" spans="1:14" ht="15" customHeight="1">
      <c r="A39" s="2" t="s">
        <v>81</v>
      </c>
      <c r="B39" s="3" t="s">
        <v>112</v>
      </c>
      <c r="C39" s="17">
        <v>0</v>
      </c>
      <c r="D39" s="17">
        <v>0</v>
      </c>
      <c r="E39" s="17">
        <v>248453.67</v>
      </c>
      <c r="F39" s="17">
        <v>0</v>
      </c>
      <c r="G39" s="17">
        <v>0</v>
      </c>
      <c r="H39" s="17">
        <v>0</v>
      </c>
      <c r="I39" s="27">
        <f t="shared" si="0"/>
        <v>248453.67</v>
      </c>
      <c r="K39" s="8"/>
      <c r="L39" s="8"/>
      <c r="M39" s="8"/>
      <c r="N39" s="8"/>
    </row>
    <row r="40" spans="1:14" ht="15" customHeight="1">
      <c r="A40" s="2" t="s">
        <v>82</v>
      </c>
      <c r="B40" s="3" t="s">
        <v>113</v>
      </c>
      <c r="C40" s="17">
        <v>0</v>
      </c>
      <c r="D40" s="17">
        <v>0</v>
      </c>
      <c r="E40" s="17">
        <v>84000</v>
      </c>
      <c r="F40" s="17">
        <v>0</v>
      </c>
      <c r="G40" s="17">
        <v>0</v>
      </c>
      <c r="H40" s="17">
        <v>0</v>
      </c>
      <c r="I40" s="27">
        <f t="shared" si="0"/>
        <v>84000</v>
      </c>
      <c r="K40" s="8"/>
      <c r="L40" s="8"/>
      <c r="M40" s="8"/>
      <c r="N40" s="8"/>
    </row>
    <row r="41" spans="1:14" ht="15" customHeight="1">
      <c r="A41" s="2" t="s">
        <v>83</v>
      </c>
      <c r="B41" s="3" t="s">
        <v>114</v>
      </c>
      <c r="C41" s="17">
        <v>0</v>
      </c>
      <c r="D41" s="17">
        <v>0</v>
      </c>
      <c r="E41" s="17">
        <v>151500</v>
      </c>
      <c r="F41" s="17">
        <v>0</v>
      </c>
      <c r="G41" s="17">
        <v>0</v>
      </c>
      <c r="H41" s="17">
        <v>0</v>
      </c>
      <c r="I41" s="27">
        <f t="shared" si="0"/>
        <v>151500</v>
      </c>
      <c r="K41" s="8"/>
      <c r="L41" s="8"/>
      <c r="M41" s="8"/>
      <c r="N41" s="8"/>
    </row>
    <row r="42" spans="1:14" ht="15" customHeight="1">
      <c r="A42" s="2" t="s">
        <v>84</v>
      </c>
      <c r="B42" s="3" t="s">
        <v>115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27">
        <f t="shared" si="0"/>
        <v>0</v>
      </c>
      <c r="K42" s="8"/>
      <c r="L42" s="8"/>
      <c r="M42" s="8"/>
      <c r="N42" s="8"/>
    </row>
    <row r="43" spans="1:9" ht="15" customHeight="1">
      <c r="A43" s="34" t="s">
        <v>14</v>
      </c>
      <c r="B43" s="35"/>
      <c r="C43" s="6">
        <f aca="true" t="shared" si="1" ref="C43:I43">SUM(C11:C42)</f>
        <v>36240</v>
      </c>
      <c r="D43" s="6">
        <f t="shared" si="1"/>
        <v>0</v>
      </c>
      <c r="E43" s="6">
        <f t="shared" si="1"/>
        <v>8540469.799999999</v>
      </c>
      <c r="F43" s="6">
        <f t="shared" si="1"/>
        <v>0</v>
      </c>
      <c r="G43" s="6">
        <f t="shared" si="1"/>
        <v>185741.66</v>
      </c>
      <c r="H43" s="6">
        <f t="shared" si="1"/>
        <v>14256</v>
      </c>
      <c r="I43" s="6">
        <f t="shared" si="1"/>
        <v>8776707.46</v>
      </c>
    </row>
    <row r="44" ht="12.75">
      <c r="A44" s="14" t="s">
        <v>131</v>
      </c>
    </row>
    <row r="45" ht="7.5" customHeight="1"/>
    <row r="46" ht="12.75">
      <c r="A46" s="14" t="s">
        <v>15</v>
      </c>
    </row>
    <row r="47" ht="12.75">
      <c r="A47" s="15" t="s">
        <v>38</v>
      </c>
    </row>
    <row r="48" ht="12.75">
      <c r="A48" s="15" t="s">
        <v>39</v>
      </c>
    </row>
    <row r="49" ht="12.75">
      <c r="A49" s="15" t="s">
        <v>40</v>
      </c>
    </row>
    <row r="50" ht="12.75">
      <c r="A50" s="15" t="s">
        <v>41</v>
      </c>
    </row>
    <row r="51" ht="12.75">
      <c r="A51" s="15" t="s">
        <v>42</v>
      </c>
    </row>
    <row r="52" spans="1:19" ht="12.75">
      <c r="A52" s="15"/>
      <c r="P52" s="5"/>
      <c r="Q52" s="5"/>
      <c r="R52" s="5"/>
      <c r="S52" s="5"/>
    </row>
    <row r="53" spans="16:19" ht="12.75">
      <c r="P53" s="5"/>
      <c r="Q53" s="5"/>
      <c r="R53" s="5"/>
      <c r="S53" s="5"/>
    </row>
    <row r="54" spans="1:19" ht="12.75">
      <c r="A54" s="15"/>
      <c r="P54" s="5"/>
      <c r="Q54" s="5"/>
      <c r="R54" s="5"/>
      <c r="S54" s="5"/>
    </row>
    <row r="55" spans="3:19" ht="12.75">
      <c r="C55" s="5">
        <v>1000000</v>
      </c>
      <c r="P55" s="5"/>
      <c r="Q55" s="5"/>
      <c r="R55" s="5"/>
      <c r="S55" s="5"/>
    </row>
    <row r="56" spans="3:19" ht="12.75">
      <c r="C56" s="24" t="s">
        <v>123</v>
      </c>
      <c r="D56" s="24" t="s">
        <v>121</v>
      </c>
      <c r="E56" s="24" t="s">
        <v>122</v>
      </c>
      <c r="P56" s="5"/>
      <c r="Q56" s="5"/>
      <c r="R56" s="5"/>
      <c r="S56" s="5"/>
    </row>
    <row r="57" spans="3:19" ht="12.75">
      <c r="C57" s="45" t="s">
        <v>124</v>
      </c>
      <c r="D57" s="46">
        <f>+C43/$C$55</f>
        <v>0.03624</v>
      </c>
      <c r="E57" s="46">
        <f>+C43/I43*100</f>
        <v>0.4129111077834648</v>
      </c>
      <c r="P57" s="5"/>
      <c r="Q57" s="5"/>
      <c r="R57" s="5"/>
      <c r="S57" s="5"/>
    </row>
    <row r="58" spans="3:19" ht="12.75">
      <c r="C58" s="45" t="s">
        <v>125</v>
      </c>
      <c r="D58" s="46">
        <f>+D43/$C$55</f>
        <v>0</v>
      </c>
      <c r="E58" s="46">
        <f>+D43/I43*100</f>
        <v>0</v>
      </c>
      <c r="P58" s="5"/>
      <c r="Q58" s="5"/>
      <c r="R58" s="5"/>
      <c r="S58" s="5"/>
    </row>
    <row r="59" spans="3:19" ht="12.75">
      <c r="C59" s="45" t="s">
        <v>126</v>
      </c>
      <c r="D59" s="46">
        <f>+E43/$C$55</f>
        <v>8.540469799999999</v>
      </c>
      <c r="E59" s="46">
        <f>+E43/I43*100</f>
        <v>97.30835668071815</v>
      </c>
      <c r="F59" s="46"/>
      <c r="P59" s="5"/>
      <c r="Q59" s="5"/>
      <c r="R59" s="5"/>
      <c r="S59" s="5"/>
    </row>
    <row r="60" spans="3:19" ht="12.75">
      <c r="C60" s="45" t="s">
        <v>127</v>
      </c>
      <c r="D60" s="46">
        <f>+F43/$C$55</f>
        <v>0</v>
      </c>
      <c r="E60" s="46">
        <f>+F43/I43*100</f>
        <v>0</v>
      </c>
      <c r="P60" s="5"/>
      <c r="Q60" s="5"/>
      <c r="R60" s="5"/>
      <c r="S60" s="5"/>
    </row>
    <row r="61" spans="3:19" ht="12.75">
      <c r="C61" s="45" t="s">
        <v>128</v>
      </c>
      <c r="D61" s="46">
        <f>+G43/$C$55</f>
        <v>0.18574166</v>
      </c>
      <c r="E61" s="46">
        <f>+G43/I43*100</f>
        <v>2.116302279032552</v>
      </c>
      <c r="F61" s="47"/>
      <c r="P61" s="5"/>
      <c r="Q61" s="5"/>
      <c r="R61" s="5"/>
      <c r="S61" s="5"/>
    </row>
    <row r="62" spans="3:19" ht="12.75">
      <c r="C62" s="45" t="s">
        <v>129</v>
      </c>
      <c r="D62" s="46">
        <f>+H43/$C$55</f>
        <v>0.014256</v>
      </c>
      <c r="E62" s="46">
        <f>+H43/I43*100</f>
        <v>0.1624299324658133</v>
      </c>
      <c r="P62" s="5"/>
      <c r="Q62" s="5"/>
      <c r="R62" s="5"/>
      <c r="S62" s="5"/>
    </row>
    <row r="63" spans="16:19" ht="12.75">
      <c r="P63" s="5"/>
      <c r="Q63" s="5"/>
      <c r="R63" s="5"/>
      <c r="S63" s="5"/>
    </row>
    <row r="64" spans="16:19" ht="12.75">
      <c r="P64" s="5"/>
      <c r="Q64" s="5"/>
      <c r="R64" s="5"/>
      <c r="S64" s="5"/>
    </row>
    <row r="65" s="5" customFormat="1" ht="12.75">
      <c r="A65" s="13"/>
    </row>
    <row r="66" spans="1:12" s="5" customFormat="1" ht="12.75">
      <c r="A66" s="13"/>
      <c r="L66" s="20"/>
    </row>
    <row r="67" spans="1:12" s="5" customFormat="1" ht="12.75">
      <c r="A67" s="13"/>
      <c r="L67" s="48"/>
    </row>
    <row r="68" s="5" customFormat="1" ht="12.75">
      <c r="A68" s="13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E87" sqref="E87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7" width="11.421875" style="5" customWidth="1"/>
    <col min="8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130</v>
      </c>
    </row>
    <row r="6" ht="15.75">
      <c r="A6" s="11" t="s">
        <v>21</v>
      </c>
    </row>
    <row r="7" ht="12.75">
      <c r="A7" s="12" t="s">
        <v>1</v>
      </c>
    </row>
    <row r="8" spans="1:8" ht="12.75">
      <c r="A8" s="12"/>
      <c r="H8" s="22" t="s">
        <v>52</v>
      </c>
    </row>
    <row r="9" spans="1:8" s="10" customFormat="1" ht="12.75">
      <c r="A9" s="36" t="s">
        <v>3</v>
      </c>
      <c r="B9" s="38" t="s">
        <v>51</v>
      </c>
      <c r="C9" s="34" t="s">
        <v>19</v>
      </c>
      <c r="D9" s="43"/>
      <c r="E9" s="43"/>
      <c r="F9" s="43"/>
      <c r="G9" s="43"/>
      <c r="H9" s="36" t="s">
        <v>37</v>
      </c>
    </row>
    <row r="10" spans="1:13" s="10" customFormat="1" ht="12.75">
      <c r="A10" s="37"/>
      <c r="B10" s="39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39"/>
      <c r="K10" s="16"/>
      <c r="L10" s="16"/>
      <c r="M10" s="16"/>
    </row>
    <row r="11" spans="1:8" ht="15" customHeight="1">
      <c r="A11" s="2" t="s">
        <v>54</v>
      </c>
      <c r="B11" s="3" t="s">
        <v>85</v>
      </c>
      <c r="C11" s="17"/>
      <c r="D11" s="17"/>
      <c r="E11" s="17">
        <v>21700</v>
      </c>
      <c r="F11" s="17">
        <v>0</v>
      </c>
      <c r="G11" s="17">
        <v>0</v>
      </c>
      <c r="H11" s="4">
        <f>SUM(C11:G11)</f>
        <v>21700</v>
      </c>
    </row>
    <row r="12" spans="1:8" ht="15" customHeight="1">
      <c r="A12" s="2" t="s">
        <v>55</v>
      </c>
      <c r="B12" s="3" t="s">
        <v>86</v>
      </c>
      <c r="C12" s="17"/>
      <c r="D12" s="17"/>
      <c r="E12" s="17">
        <v>67000</v>
      </c>
      <c r="F12" s="17">
        <v>0</v>
      </c>
      <c r="G12" s="17">
        <v>1000</v>
      </c>
      <c r="H12" s="4">
        <f aca="true" t="shared" si="0" ref="H12:H39">SUM(C12:G12)</f>
        <v>68000</v>
      </c>
    </row>
    <row r="13" spans="1:8" ht="15" customHeight="1">
      <c r="A13" s="2" t="s">
        <v>56</v>
      </c>
      <c r="B13" s="3" t="s">
        <v>87</v>
      </c>
      <c r="C13" s="17"/>
      <c r="D13" s="17"/>
      <c r="E13" s="17">
        <v>16000</v>
      </c>
      <c r="F13" s="17">
        <v>0</v>
      </c>
      <c r="G13" s="17">
        <v>0</v>
      </c>
      <c r="H13" s="4">
        <f t="shared" si="0"/>
        <v>16000</v>
      </c>
    </row>
    <row r="14" spans="1:8" ht="15" customHeight="1">
      <c r="A14" s="2" t="s">
        <v>57</v>
      </c>
      <c r="B14" s="3" t="s">
        <v>88</v>
      </c>
      <c r="C14" s="17"/>
      <c r="D14" s="17"/>
      <c r="E14" s="17">
        <v>35300</v>
      </c>
      <c r="F14" s="17">
        <v>0</v>
      </c>
      <c r="G14" s="17">
        <v>0</v>
      </c>
      <c r="H14" s="4">
        <f t="shared" si="0"/>
        <v>35300</v>
      </c>
    </row>
    <row r="15" spans="1:8" ht="15" customHeight="1">
      <c r="A15" s="2" t="s">
        <v>58</v>
      </c>
      <c r="B15" s="3" t="s">
        <v>89</v>
      </c>
      <c r="C15" s="17"/>
      <c r="D15" s="17"/>
      <c r="E15" s="17">
        <v>436768.07999999996</v>
      </c>
      <c r="F15" s="17">
        <v>0</v>
      </c>
      <c r="G15" s="17">
        <v>0</v>
      </c>
      <c r="H15" s="4">
        <f t="shared" si="0"/>
        <v>436768.07999999996</v>
      </c>
    </row>
    <row r="16" spans="1:8" ht="15" customHeight="1">
      <c r="A16" s="2" t="s">
        <v>59</v>
      </c>
      <c r="B16" s="3" t="s">
        <v>90</v>
      </c>
      <c r="C16" s="17"/>
      <c r="D16" s="17"/>
      <c r="E16" s="17">
        <v>74507.4</v>
      </c>
      <c r="F16" s="17">
        <v>0</v>
      </c>
      <c r="G16" s="17">
        <v>0</v>
      </c>
      <c r="H16" s="4">
        <f t="shared" si="0"/>
        <v>74507.4</v>
      </c>
    </row>
    <row r="17" spans="1:8" ht="15" customHeight="1">
      <c r="A17" s="2" t="s">
        <v>60</v>
      </c>
      <c r="B17" s="3" t="s">
        <v>91</v>
      </c>
      <c r="C17" s="17"/>
      <c r="D17" s="17"/>
      <c r="E17" s="17">
        <v>201829.72999999998</v>
      </c>
      <c r="F17" s="17">
        <v>0</v>
      </c>
      <c r="G17" s="17">
        <v>0</v>
      </c>
      <c r="H17" s="4">
        <f t="shared" si="0"/>
        <v>201829.72999999998</v>
      </c>
    </row>
    <row r="18" spans="1:8" ht="15" customHeight="1">
      <c r="A18" s="2" t="s">
        <v>61</v>
      </c>
      <c r="B18" s="3" t="s">
        <v>92</v>
      </c>
      <c r="C18" s="17"/>
      <c r="D18" s="17"/>
      <c r="E18" s="17">
        <v>35600</v>
      </c>
      <c r="F18" s="17">
        <v>0</v>
      </c>
      <c r="G18" s="17">
        <v>0</v>
      </c>
      <c r="H18" s="4">
        <f t="shared" si="0"/>
        <v>35600</v>
      </c>
    </row>
    <row r="19" spans="1:8" ht="15" customHeight="1">
      <c r="A19" s="2" t="s">
        <v>62</v>
      </c>
      <c r="B19" s="3" t="s">
        <v>93</v>
      </c>
      <c r="C19" s="17"/>
      <c r="D19" s="17"/>
      <c r="E19" s="17">
        <v>0</v>
      </c>
      <c r="F19" s="17">
        <v>0</v>
      </c>
      <c r="G19" s="17">
        <v>0</v>
      </c>
      <c r="H19" s="4">
        <f t="shared" si="0"/>
        <v>0</v>
      </c>
    </row>
    <row r="20" spans="1:8" ht="15" customHeight="1">
      <c r="A20" s="2" t="s">
        <v>63</v>
      </c>
      <c r="B20" s="3" t="s">
        <v>94</v>
      </c>
      <c r="C20" s="17"/>
      <c r="D20" s="17"/>
      <c r="E20" s="17">
        <v>0</v>
      </c>
      <c r="F20" s="17">
        <v>0</v>
      </c>
      <c r="G20" s="17">
        <v>0</v>
      </c>
      <c r="H20" s="4">
        <f t="shared" si="0"/>
        <v>0</v>
      </c>
    </row>
    <row r="21" spans="1:8" ht="15" customHeight="1">
      <c r="A21" s="2" t="s">
        <v>64</v>
      </c>
      <c r="B21" s="3" t="s">
        <v>95</v>
      </c>
      <c r="C21" s="17"/>
      <c r="D21" s="17"/>
      <c r="E21" s="17">
        <v>0</v>
      </c>
      <c r="F21" s="17">
        <v>0</v>
      </c>
      <c r="G21" s="17">
        <v>0</v>
      </c>
      <c r="H21" s="4">
        <f t="shared" si="0"/>
        <v>0</v>
      </c>
    </row>
    <row r="22" spans="1:8" ht="15" customHeight="1">
      <c r="A22" s="2" t="s">
        <v>65</v>
      </c>
      <c r="B22" s="3" t="s">
        <v>96</v>
      </c>
      <c r="C22" s="17"/>
      <c r="D22" s="17"/>
      <c r="E22" s="17">
        <v>0</v>
      </c>
      <c r="F22" s="17">
        <v>0</v>
      </c>
      <c r="G22" s="17">
        <v>0</v>
      </c>
      <c r="H22" s="4">
        <f t="shared" si="0"/>
        <v>0</v>
      </c>
    </row>
    <row r="23" spans="1:8" ht="15" customHeight="1">
      <c r="A23" s="2" t="s">
        <v>66</v>
      </c>
      <c r="B23" s="3" t="s">
        <v>97</v>
      </c>
      <c r="C23" s="17"/>
      <c r="D23" s="17"/>
      <c r="E23" s="17">
        <v>117403.79</v>
      </c>
      <c r="F23" s="17">
        <v>0</v>
      </c>
      <c r="G23" s="17">
        <v>0</v>
      </c>
      <c r="H23" s="4">
        <f t="shared" si="0"/>
        <v>117403.79</v>
      </c>
    </row>
    <row r="24" spans="1:8" ht="15" customHeight="1">
      <c r="A24" s="2" t="s">
        <v>67</v>
      </c>
      <c r="B24" s="3" t="s">
        <v>98</v>
      </c>
      <c r="C24" s="17"/>
      <c r="D24" s="17"/>
      <c r="E24" s="17">
        <v>499086.26999999996</v>
      </c>
      <c r="F24" s="17">
        <v>0</v>
      </c>
      <c r="G24" s="17">
        <v>0</v>
      </c>
      <c r="H24" s="4">
        <f t="shared" si="0"/>
        <v>499086.26999999996</v>
      </c>
    </row>
    <row r="25" spans="1:8" ht="15" customHeight="1">
      <c r="A25" s="2" t="s">
        <v>68</v>
      </c>
      <c r="B25" s="3" t="s">
        <v>99</v>
      </c>
      <c r="C25" s="17"/>
      <c r="D25" s="17"/>
      <c r="E25" s="17">
        <v>0</v>
      </c>
      <c r="F25" s="17">
        <v>0</v>
      </c>
      <c r="G25" s="17">
        <v>0</v>
      </c>
      <c r="H25" s="4">
        <f t="shared" si="0"/>
        <v>0</v>
      </c>
    </row>
    <row r="26" spans="1:8" ht="15" customHeight="1">
      <c r="A26" s="2" t="s">
        <v>69</v>
      </c>
      <c r="B26" s="3" t="s">
        <v>100</v>
      </c>
      <c r="C26" s="17"/>
      <c r="D26" s="17"/>
      <c r="E26" s="17">
        <v>29145.22</v>
      </c>
      <c r="F26" s="17">
        <v>0</v>
      </c>
      <c r="G26" s="17">
        <v>0</v>
      </c>
      <c r="H26" s="4">
        <f t="shared" si="0"/>
        <v>29145.22</v>
      </c>
    </row>
    <row r="27" spans="1:8" ht="15" customHeight="1">
      <c r="A27" s="2" t="s">
        <v>70</v>
      </c>
      <c r="B27" s="3" t="s">
        <v>101</v>
      </c>
      <c r="C27" s="17"/>
      <c r="D27" s="17"/>
      <c r="E27" s="17">
        <v>211689.19</v>
      </c>
      <c r="F27" s="17">
        <v>0</v>
      </c>
      <c r="G27" s="17">
        <v>0</v>
      </c>
      <c r="H27" s="4">
        <f t="shared" si="0"/>
        <v>211689.19</v>
      </c>
    </row>
    <row r="28" spans="1:8" ht="15" customHeight="1">
      <c r="A28" s="2" t="s">
        <v>71</v>
      </c>
      <c r="B28" s="3" t="s">
        <v>102</v>
      </c>
      <c r="C28" s="17"/>
      <c r="D28" s="17"/>
      <c r="E28" s="17">
        <v>212381.92</v>
      </c>
      <c r="F28" s="17">
        <v>0</v>
      </c>
      <c r="G28" s="17">
        <v>0</v>
      </c>
      <c r="H28" s="4">
        <f t="shared" si="0"/>
        <v>212381.92</v>
      </c>
    </row>
    <row r="29" spans="1:8" ht="15" customHeight="1">
      <c r="A29" s="2" t="s">
        <v>72</v>
      </c>
      <c r="B29" s="3" t="s">
        <v>103</v>
      </c>
      <c r="C29" s="17"/>
      <c r="D29" s="17"/>
      <c r="E29" s="17">
        <v>54424.270000000004</v>
      </c>
      <c r="F29" s="17">
        <v>0</v>
      </c>
      <c r="G29" s="17">
        <v>28265</v>
      </c>
      <c r="H29" s="4">
        <f t="shared" si="0"/>
        <v>82689.27</v>
      </c>
    </row>
    <row r="30" spans="1:8" ht="15" customHeight="1">
      <c r="A30" s="2" t="s">
        <v>73</v>
      </c>
      <c r="B30" s="3" t="s">
        <v>104</v>
      </c>
      <c r="C30" s="17"/>
      <c r="D30" s="17"/>
      <c r="E30" s="17">
        <v>38000</v>
      </c>
      <c r="F30" s="17">
        <v>0</v>
      </c>
      <c r="G30" s="17">
        <v>0</v>
      </c>
      <c r="H30" s="4">
        <f t="shared" si="0"/>
        <v>38000</v>
      </c>
    </row>
    <row r="31" spans="1:8" ht="15" customHeight="1">
      <c r="A31" s="2" t="s">
        <v>74</v>
      </c>
      <c r="B31" s="3" t="s">
        <v>105</v>
      </c>
      <c r="C31" s="17"/>
      <c r="D31" s="17"/>
      <c r="E31" s="17">
        <v>23000</v>
      </c>
      <c r="F31" s="17">
        <v>0</v>
      </c>
      <c r="G31" s="17">
        <v>0</v>
      </c>
      <c r="H31" s="4">
        <f t="shared" si="0"/>
        <v>23000</v>
      </c>
    </row>
    <row r="32" spans="1:8" ht="15" customHeight="1">
      <c r="A32" s="2" t="s">
        <v>75</v>
      </c>
      <c r="B32" s="3" t="s">
        <v>106</v>
      </c>
      <c r="C32" s="17"/>
      <c r="D32" s="17"/>
      <c r="E32" s="17">
        <v>53419</v>
      </c>
      <c r="F32" s="17">
        <v>0</v>
      </c>
      <c r="G32" s="17">
        <v>0</v>
      </c>
      <c r="H32" s="4">
        <f t="shared" si="0"/>
        <v>53419</v>
      </c>
    </row>
    <row r="33" spans="1:8" ht="15" customHeight="1">
      <c r="A33" s="2" t="s">
        <v>78</v>
      </c>
      <c r="B33" s="3" t="s">
        <v>109</v>
      </c>
      <c r="C33" s="17"/>
      <c r="D33" s="17"/>
      <c r="E33" s="17">
        <v>0</v>
      </c>
      <c r="F33" s="17">
        <v>0</v>
      </c>
      <c r="G33" s="17">
        <v>0</v>
      </c>
      <c r="H33" s="4">
        <f t="shared" si="0"/>
        <v>0</v>
      </c>
    </row>
    <row r="34" spans="1:8" ht="15" customHeight="1">
      <c r="A34" s="2" t="s">
        <v>79</v>
      </c>
      <c r="B34" s="3" t="s">
        <v>110</v>
      </c>
      <c r="C34" s="17"/>
      <c r="D34" s="17"/>
      <c r="E34" s="17">
        <v>0</v>
      </c>
      <c r="F34" s="17">
        <v>0</v>
      </c>
      <c r="G34" s="17">
        <v>0</v>
      </c>
      <c r="H34" s="4">
        <f t="shared" si="0"/>
        <v>0</v>
      </c>
    </row>
    <row r="35" spans="1:8" ht="15" customHeight="1">
      <c r="A35" s="2" t="s">
        <v>80</v>
      </c>
      <c r="B35" s="3" t="s">
        <v>111</v>
      </c>
      <c r="C35" s="17"/>
      <c r="D35" s="17"/>
      <c r="E35" s="17">
        <v>181104.24</v>
      </c>
      <c r="F35" s="17">
        <v>0</v>
      </c>
      <c r="G35" s="17">
        <v>0</v>
      </c>
      <c r="H35" s="4">
        <f t="shared" si="0"/>
        <v>181104.24</v>
      </c>
    </row>
    <row r="36" spans="1:8" ht="15" customHeight="1">
      <c r="A36" s="2" t="s">
        <v>81</v>
      </c>
      <c r="B36" s="3" t="s">
        <v>112</v>
      </c>
      <c r="C36" s="17"/>
      <c r="D36" s="17"/>
      <c r="E36" s="17">
        <v>141100</v>
      </c>
      <c r="F36" s="17">
        <v>0</v>
      </c>
      <c r="G36" s="17">
        <v>0</v>
      </c>
      <c r="H36" s="4">
        <f t="shared" si="0"/>
        <v>141100</v>
      </c>
    </row>
    <row r="37" spans="1:8" ht="15" customHeight="1">
      <c r="A37" s="2" t="s">
        <v>82</v>
      </c>
      <c r="B37" s="3" t="s">
        <v>113</v>
      </c>
      <c r="C37" s="17"/>
      <c r="D37" s="17"/>
      <c r="E37" s="17">
        <v>0</v>
      </c>
      <c r="F37" s="17">
        <v>0</v>
      </c>
      <c r="G37" s="17">
        <v>0</v>
      </c>
      <c r="H37" s="4">
        <f t="shared" si="0"/>
        <v>0</v>
      </c>
    </row>
    <row r="38" spans="1:8" ht="15" customHeight="1">
      <c r="A38" s="2" t="s">
        <v>83</v>
      </c>
      <c r="B38" s="3" t="s">
        <v>114</v>
      </c>
      <c r="C38" s="17"/>
      <c r="D38" s="17"/>
      <c r="E38" s="17">
        <v>0</v>
      </c>
      <c r="F38" s="17">
        <v>0</v>
      </c>
      <c r="G38" s="17">
        <v>0</v>
      </c>
      <c r="H38" s="4">
        <f t="shared" si="0"/>
        <v>0</v>
      </c>
    </row>
    <row r="39" spans="1:8" ht="15" customHeight="1">
      <c r="A39" s="2" t="s">
        <v>84</v>
      </c>
      <c r="B39" s="3" t="s">
        <v>115</v>
      </c>
      <c r="C39" s="17"/>
      <c r="D39" s="17"/>
      <c r="E39" s="17">
        <v>0</v>
      </c>
      <c r="F39" s="17">
        <v>0</v>
      </c>
      <c r="G39" s="17">
        <v>0</v>
      </c>
      <c r="H39" s="4">
        <f t="shared" si="0"/>
        <v>0</v>
      </c>
    </row>
    <row r="40" spans="1:8" ht="15" customHeight="1">
      <c r="A40" s="34" t="s">
        <v>14</v>
      </c>
      <c r="B40" s="35"/>
      <c r="C40" s="6">
        <f>SUM(C11:C39)</f>
        <v>0</v>
      </c>
      <c r="D40" s="6">
        <f>SUM(D11:D39)</f>
        <v>0</v>
      </c>
      <c r="E40" s="6">
        <f>SUM(E11:E39)</f>
        <v>2449459.1100000003</v>
      </c>
      <c r="F40" s="6">
        <f>SUM(F11:F39)</f>
        <v>0</v>
      </c>
      <c r="G40" s="6">
        <f>SUM(G11:G39)</f>
        <v>29265</v>
      </c>
      <c r="H40" s="6">
        <f>SUM(H11:H39)</f>
        <v>2478724.1100000003</v>
      </c>
    </row>
    <row r="41" ht="12.75">
      <c r="A41" s="14" t="s">
        <v>131</v>
      </c>
    </row>
    <row r="42" ht="9.75" customHeight="1"/>
    <row r="43" spans="1:8" ht="12.75">
      <c r="A43" s="14" t="s">
        <v>15</v>
      </c>
      <c r="H43" s="8"/>
    </row>
    <row r="44" ht="12.75">
      <c r="A44" s="15" t="s">
        <v>38</v>
      </c>
    </row>
    <row r="45" ht="12.75">
      <c r="A45" s="15" t="s">
        <v>39</v>
      </c>
    </row>
    <row r="46" ht="12.75">
      <c r="A46" s="15" t="s">
        <v>40</v>
      </c>
    </row>
    <row r="47" ht="12.75">
      <c r="A47" s="15" t="s">
        <v>41</v>
      </c>
    </row>
    <row r="48" ht="12.75">
      <c r="A48" s="15" t="s">
        <v>42</v>
      </c>
    </row>
    <row r="49" ht="12.75">
      <c r="A49" s="15"/>
    </row>
    <row r="50" ht="12.75">
      <c r="B50" s="14"/>
    </row>
    <row r="51" ht="12.75">
      <c r="A51" s="15"/>
    </row>
    <row r="55" ht="12.75">
      <c r="C55" s="5">
        <v>1000000</v>
      </c>
    </row>
    <row r="56" spans="3:5" ht="12.75">
      <c r="C56" s="24" t="s">
        <v>123</v>
      </c>
      <c r="D56" s="24" t="s">
        <v>121</v>
      </c>
      <c r="E56" s="24" t="s">
        <v>122</v>
      </c>
    </row>
    <row r="57" spans="3:5" ht="12.75">
      <c r="C57" s="45" t="s">
        <v>124</v>
      </c>
      <c r="D57" s="46">
        <f>+C40/$C$55</f>
        <v>0</v>
      </c>
      <c r="E57" s="46">
        <f>+C40/H40*100</f>
        <v>0</v>
      </c>
    </row>
    <row r="58" spans="3:5" ht="12.75">
      <c r="C58" s="45" t="s">
        <v>125</v>
      </c>
      <c r="D58" s="46">
        <f>+D40/$C$55</f>
        <v>0</v>
      </c>
      <c r="E58" s="46">
        <f>+D40/H40*100</f>
        <v>0</v>
      </c>
    </row>
    <row r="59" spans="3:5" ht="12.75">
      <c r="C59" s="45" t="s">
        <v>126</v>
      </c>
      <c r="D59" s="46">
        <f>+E40/$C$55</f>
        <v>2.4494591100000003</v>
      </c>
      <c r="E59" s="46">
        <f>+E40/H40*100</f>
        <v>98.81935226748571</v>
      </c>
    </row>
    <row r="60" spans="3:5" ht="12.75">
      <c r="C60" s="45" t="s">
        <v>128</v>
      </c>
      <c r="D60" s="46">
        <f>+F40/$C$55</f>
        <v>0</v>
      </c>
      <c r="E60" s="46">
        <f>+F40/H40*100</f>
        <v>0</v>
      </c>
    </row>
    <row r="61" spans="3:5" ht="12.75">
      <c r="C61" s="45" t="s">
        <v>129</v>
      </c>
      <c r="D61" s="46">
        <f>+G40/$C$55</f>
        <v>0.029265</v>
      </c>
      <c r="E61" s="46">
        <f>+G40/H40*100</f>
        <v>1.1806477325142892</v>
      </c>
    </row>
  </sheetData>
  <sheetProtection/>
  <mergeCells count="5">
    <mergeCell ref="H9:H10"/>
    <mergeCell ref="A40:B40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3" sqref="G13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49</v>
      </c>
    </row>
    <row r="6" ht="15.75">
      <c r="A6" s="11" t="s">
        <v>26</v>
      </c>
    </row>
    <row r="7" ht="12.75">
      <c r="A7" s="12" t="s">
        <v>1</v>
      </c>
    </row>
    <row r="8" spans="1:8" ht="12.75">
      <c r="A8" s="12"/>
      <c r="H8" s="16" t="s">
        <v>2</v>
      </c>
    </row>
    <row r="9" spans="1:8" s="10" customFormat="1" ht="12.75">
      <c r="A9" s="36" t="s">
        <v>3</v>
      </c>
      <c r="B9" s="38" t="s">
        <v>4</v>
      </c>
      <c r="C9" s="34" t="s">
        <v>19</v>
      </c>
      <c r="D9" s="43"/>
      <c r="E9" s="43"/>
      <c r="F9" s="43"/>
      <c r="G9" s="43"/>
      <c r="H9" s="36" t="s">
        <v>37</v>
      </c>
    </row>
    <row r="10" spans="1:8" s="10" customFormat="1" ht="12.75">
      <c r="A10" s="37"/>
      <c r="B10" s="39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39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4">
        <f>SUM(C11:G11)</f>
        <v>0</v>
      </c>
    </row>
    <row r="12" spans="1:8" ht="15" customHeight="1">
      <c r="A12" s="2" t="s">
        <v>10</v>
      </c>
      <c r="B12" s="3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4">
        <f>SUM(C12:G12)</f>
        <v>0</v>
      </c>
    </row>
    <row r="13" spans="1:8" ht="15" customHeight="1">
      <c r="A13" s="2" t="s">
        <v>12</v>
      </c>
      <c r="B13" s="3" t="s">
        <v>13</v>
      </c>
      <c r="C13" s="17">
        <v>0</v>
      </c>
      <c r="D13" s="17">
        <v>0</v>
      </c>
      <c r="E13" s="17">
        <v>0</v>
      </c>
      <c r="F13" s="17">
        <v>0</v>
      </c>
      <c r="G13" s="17"/>
      <c r="H13" s="4">
        <f>SUM(C13:G13)</f>
        <v>0</v>
      </c>
    </row>
    <row r="14" spans="1:8" ht="15" customHeight="1">
      <c r="A14" s="2">
        <v>124</v>
      </c>
      <c r="B14" s="3" t="s">
        <v>43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4">
        <f>SUM(C14:G14)</f>
        <v>0</v>
      </c>
    </row>
    <row r="15" spans="1:8" ht="12.75">
      <c r="A15" s="34" t="s">
        <v>14</v>
      </c>
      <c r="B15" s="35"/>
      <c r="C15" s="6">
        <f aca="true" t="shared" si="0" ref="C15:H15">SUM(C11:C14)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ht="12.75">
      <c r="A16" s="14" t="s">
        <v>50</v>
      </c>
    </row>
    <row r="17" ht="9" customHeight="1"/>
    <row r="18" ht="12.75">
      <c r="A18" s="14" t="s">
        <v>15</v>
      </c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5" t="s">
        <v>41</v>
      </c>
    </row>
    <row r="23" ht="12.75">
      <c r="A23" s="15" t="s">
        <v>42</v>
      </c>
    </row>
    <row r="24" ht="12.75">
      <c r="A24" s="15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2018-03-13T21:45:02Z</dcterms:modified>
  <cp:category/>
  <cp:version/>
  <cp:contentType/>
  <cp:contentStatus/>
</cp:coreProperties>
</file>