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<sst xmlns="http://schemas.openxmlformats.org/spreadsheetml/2006/main" count="483" uniqueCount="125">
  <si>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</si>
  <si>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</si>
  <si>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</si>
  <si>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</si>
  <si>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</si>
  <si>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</si>
  <si>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</si>
  <si>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</si>
  <si>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</si>
  <si>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</si>
  <si>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</si>
  <si>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</si>
  <si>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</si>
  <si>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</si>
  <si>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</si>
  <si>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</si>
  <si>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</si>
  <si>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</si>
  <si>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</si>
  <si>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</si>
  <si>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</si>
  <si>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</si>
  <si>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</si>
  <si>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</si>
  <si>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</si>
  <si>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</si>
  <si>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</si>
  <si>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</si>
  <si>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</si>
  <si>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</si>
  <si>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</si>
  <si>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</si>
  <si>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</si>
  <si>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</si>
  <si>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</si>
  <si>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</si>
  <si>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</si>
  <si>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</si>
  <si>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</si>
  <si>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</si>
  <si>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</si>
  <si>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</si>
  <si>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</si>
  <si>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</si>
  <si>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</si>
  <si>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</si>
  <si>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</si>
  <si>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</si>
  <si>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</si>
  <si>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</si>
  <si>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</si>
  <si>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</si>
  <si>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</si>
  <si>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</si>
  <si>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</si>
  <si>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</si>
  <si>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</si>
  <si>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</si>
  <si>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</si>
  <si>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</si>
  <si>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</si>
  <si>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</si>
  <si>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</si>
  <si>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</si>
  <si>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</si>
  <si>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</si>
  <si>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</si>
  <si>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</si>
  <si>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</si>
  <si>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</si>
  <si>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</si>
  <si>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</si>
  <si>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</si>
  <si>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</si>
  <si>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</si>
  <si>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</si>
  <si>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</si>
  <si>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</si>
  <si>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</si>
  <si>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</si>
  <si>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</si>
  <si>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</si>
  <si>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</si>
  <si>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</si>
  <si>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</si>
  <si>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</si>
  <si>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</si>
  <si>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</si>
  <si>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</si>
  <si>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</si>
  <si>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</si>
  <si>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</si>
  <si>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</si>
  <si>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</si>
  <si>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</si>
  <si>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</si>
  <si>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</si>
  <si>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</si>
  <si>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</si>
  <si>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</si>
  <si>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</si>
  <si>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</si>
  <si>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</si>
  <si>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</si>
  <si>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</si>
  <si>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</si>
  <si>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</si>
  <si>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</si>
  <si>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</si>
  <si>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</si>
  <si>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</si>
  <si>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</si>
  <si>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</si>
  <si>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</si>
  <si>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</si>
  <si>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</si>
  <si>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</si>
  <si>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2.1</t>
  </si>
  <si>
    <t>2.2</t>
  </si>
  <si>
    <t>2.3</t>
  </si>
  <si>
    <t>2.4</t>
  </si>
  <si>
    <t>2.5</t>
  </si>
  <si>
    <t>2.6</t>
  </si>
  <si>
    <t>EJECUCION PRESUPUESTAL A MES DE SETIEMBRE 2018</t>
  </si>
  <si>
    <t>Fuente: SIAF, Consulta Amigable y Base de Datos al 30 de Setiembre del 2018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</si>
</sst>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ENERO Y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FTE'!$D$57:$D$60</c:f>
              <c:numCache/>
            </c:numRef>
          </c:val>
        </c:ser>
        <c:overlap val="-27"/>
        <c:gapWidth val="219"/>
        <c:axId val="38235642"/>
        <c:axId val="8576459"/>
      </c:barChart>
      <c:lineChart>
        <c:grouping val="standard"/>
        <c:varyColors val="0"/>
        <c:ser>
          <c:idx val="1"/>
          <c:order val="1"/>
          <c:tx>
            <c:strRef>
              <c:f>'EJECUCION FTE'!$E$56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FTE'!$E$57:$E$60</c:f>
              <c:numCache/>
            </c:numRef>
          </c:val>
          <c:smooth val="0"/>
        </c:ser>
        <c:axId val="10079268"/>
        <c:axId val="2360454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35642"/>
        <c:crossesAt val="1"/>
        <c:crossBetween val="between"/>
        <c:dispUnits/>
      </c:valAx>
      <c:catAx>
        <c:axId val="10079268"/>
        <c:scaling>
          <c:orientation val="minMax"/>
        </c:scaling>
        <c:axPos val="b"/>
        <c:delete val="1"/>
        <c:majorTickMark val="out"/>
        <c:minorTickMark val="none"/>
        <c:tickLblPos val="nextTo"/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0792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455"/>
          <c:w val="0.160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RO'!$D$57:$D$62</c:f>
              <c:numCache/>
            </c:numRef>
          </c:val>
        </c:ser>
        <c:overlap val="-27"/>
        <c:gapWidth val="219"/>
        <c:axId val="11114350"/>
        <c:axId val="32920287"/>
      </c:barChart>
      <c:lineChart>
        <c:grouping val="standard"/>
        <c:varyColors val="0"/>
        <c:ser>
          <c:idx val="1"/>
          <c:order val="1"/>
          <c:tx>
            <c:strRef>
              <c:f>'EJECUCION RO'!$E$56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RO'!$E$57:$E$62</c:f>
              <c:numCache/>
            </c:numRef>
          </c:val>
          <c:smooth val="0"/>
        </c:ser>
        <c:axId val="27847128"/>
        <c:axId val="49297561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114350"/>
        <c:crossesAt val="1"/>
        <c:crossBetween val="between"/>
        <c:dispUnits/>
      </c:valAx>
      <c:catAx>
        <c:axId val="2784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471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95375"/>
          <c:w val="0.138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RDR'!$D$57:$D$62</c:f>
              <c:numCache/>
            </c:numRef>
          </c:val>
        </c:ser>
        <c:overlap val="-27"/>
        <c:gapWidth val="219"/>
        <c:axId val="41024866"/>
        <c:axId val="33679475"/>
      </c:barChart>
      <c:lineChart>
        <c:grouping val="standard"/>
        <c:varyColors val="0"/>
        <c:ser>
          <c:idx val="1"/>
          <c:order val="1"/>
          <c:tx>
            <c:strRef>
              <c:f>'EJECUCION RDR'!$E$56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RDR'!$E$57:$E$62</c:f>
              <c:numCache/>
            </c:numRef>
          </c:val>
          <c:smooth val="0"/>
        </c:ser>
        <c:axId val="34679820"/>
        <c:axId val="4368292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24866"/>
        <c:crossesAt val="1"/>
        <c:crossBetween val="between"/>
        <c:dispUnits/>
      </c:valAx>
      <c:catAx>
        <c:axId val="34679820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98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DONA'!$D$58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DONA'!$D$59:$D$63</c:f>
              <c:numCache/>
            </c:numRef>
          </c:val>
        </c:ser>
        <c:overlap val="-27"/>
        <c:gapWidth val="219"/>
        <c:axId val="57602006"/>
        <c:axId val="48656007"/>
      </c:barChart>
      <c:lineChart>
        <c:grouping val="standard"/>
        <c:varyColors val="0"/>
        <c:ser>
          <c:idx val="1"/>
          <c:order val="1"/>
          <c:tx>
            <c:strRef>
              <c:f>'EJECUCION DONA'!$E$58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DONA'!$E$59:$E$63</c:f>
              <c:numCache/>
            </c:numRef>
          </c:val>
          <c:smooth val="0"/>
        </c:ser>
        <c:axId val="35250880"/>
        <c:axId val="48822465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02006"/>
        <c:crossesAt val="1"/>
        <c:crossBetween val="between"/>
        <c:dispUnits/>
      </c:valAx>
      <c:catAx>
        <c:axId val="35250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508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7</xdr:col>
      <xdr:colOff>762000</xdr:colOff>
      <xdr:row>80</xdr:row>
      <xdr:rowOff>123825</xdr:rowOff>
    </xdr:to>
    <xdr:graphicFrame>
      <xdr:nvGraphicFramePr>
        <xdr:cNvPr id="1" name="Gráfico 4"/>
        <xdr:cNvGraphicFramePr/>
      </xdr:nvGraphicFramePr>
      <xdr:xfrm>
        <a:off x="28575" y="9344025"/>
        <a:ext cx="96297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8</xdr:col>
      <xdr:colOff>771525</xdr:colOff>
      <xdr:row>87</xdr:row>
      <xdr:rowOff>133350</xdr:rowOff>
    </xdr:to>
    <xdr:graphicFrame>
      <xdr:nvGraphicFramePr>
        <xdr:cNvPr id="1" name="Gráfico 2"/>
        <xdr:cNvGraphicFramePr/>
      </xdr:nvGraphicFramePr>
      <xdr:xfrm>
        <a:off x="19050" y="9496425"/>
        <a:ext cx="11172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133350</xdr:rowOff>
    </xdr:from>
    <xdr:to>
      <xdr:col>8</xdr:col>
      <xdr:colOff>714375</xdr:colOff>
      <xdr:row>87</xdr:row>
      <xdr:rowOff>95250</xdr:rowOff>
    </xdr:to>
    <xdr:graphicFrame>
      <xdr:nvGraphicFramePr>
        <xdr:cNvPr id="1" name="Gráfico 1"/>
        <xdr:cNvGraphicFramePr/>
      </xdr:nvGraphicFramePr>
      <xdr:xfrm>
        <a:off x="66675" y="9344025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123825</xdr:rowOff>
    </xdr:from>
    <xdr:to>
      <xdr:col>8</xdr:col>
      <xdr:colOff>47625</xdr:colOff>
      <xdr:row>86</xdr:row>
      <xdr:rowOff>47625</xdr:rowOff>
    </xdr:to>
    <xdr:graphicFrame>
      <xdr:nvGraphicFramePr>
        <xdr:cNvPr id="1" name="Gráfico 1"/>
        <xdr:cNvGraphicFramePr/>
      </xdr:nvGraphicFramePr>
      <xdr:xfrm>
        <a:off x="76200" y="9172575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140625" style="5" bestFit="1" customWidth="1"/>
    <col min="3" max="3" width="13.00390625" style="8" customWidth="1"/>
    <col min="4" max="5" width="11.7109375" style="8" customWidth="1"/>
    <col min="6" max="6" width="11.57421875" style="8" customWidth="1"/>
    <col min="7" max="11" width="11.7109375" style="8" customWidth="1"/>
    <col min="12" max="14" width="11.7109375" style="8" hidden="1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23" t="s">
        <v>123</v>
      </c>
    </row>
    <row r="6" ht="15.75">
      <c r="A6" s="23" t="s">
        <v>26</v>
      </c>
    </row>
    <row r="7" ht="12.75">
      <c r="A7" s="10" t="s">
        <v>1</v>
      </c>
    </row>
    <row r="8" spans="1:15" ht="12.75">
      <c r="A8" s="10"/>
      <c r="O8" s="22" t="s">
        <v>45</v>
      </c>
    </row>
    <row r="9" spans="1:15" s="10" customFormat="1" ht="12.75">
      <c r="A9" s="42" t="s">
        <v>3</v>
      </c>
      <c r="B9" s="44" t="s">
        <v>44</v>
      </c>
      <c r="C9" s="46" t="s">
        <v>39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38" t="s">
        <v>33</v>
      </c>
    </row>
    <row r="10" spans="1:15" s="10" customFormat="1" ht="15.75" customHeight="1">
      <c r="A10" s="43"/>
      <c r="B10" s="45"/>
      <c r="C10" s="9" t="s">
        <v>5</v>
      </c>
      <c r="D10" s="9" t="s">
        <v>6</v>
      </c>
      <c r="E10" s="9" t="s">
        <v>7</v>
      </c>
      <c r="F10" s="9" t="s">
        <v>23</v>
      </c>
      <c r="G10" s="9" t="s">
        <v>24</v>
      </c>
      <c r="H10" s="9" t="s">
        <v>25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39"/>
    </row>
    <row r="11" spans="1:16" ht="15" customHeight="1">
      <c r="A11" s="2" t="s">
        <v>8</v>
      </c>
      <c r="B11" s="3" t="s">
        <v>9</v>
      </c>
      <c r="C11" s="4">
        <v>71569948.16000004</v>
      </c>
      <c r="D11" s="4">
        <v>65311072.23999998</v>
      </c>
      <c r="E11" s="4">
        <v>81549575.60000005</v>
      </c>
      <c r="F11" s="4">
        <v>95930128.80999994</v>
      </c>
      <c r="G11" s="4">
        <v>96472778.61000006</v>
      </c>
      <c r="H11" s="4">
        <v>99378004.12000003</v>
      </c>
      <c r="I11" s="4">
        <v>112903418.17000008</v>
      </c>
      <c r="J11" s="4">
        <v>95397108.70000006</v>
      </c>
      <c r="K11" s="4">
        <v>99668908.58999996</v>
      </c>
      <c r="L11" s="4"/>
      <c r="M11" s="4"/>
      <c r="N11" s="4"/>
      <c r="O11" s="27">
        <f>SUM(C11:N11)</f>
        <v>818180943.0000002</v>
      </c>
      <c r="P11" s="8"/>
    </row>
    <row r="12" spans="1:16" ht="15" customHeight="1">
      <c r="A12" s="2" t="s">
        <v>47</v>
      </c>
      <c r="B12" s="3" t="s">
        <v>78</v>
      </c>
      <c r="C12" s="4">
        <v>2162385.2399999998</v>
      </c>
      <c r="D12" s="4">
        <v>2467776.9100000006</v>
      </c>
      <c r="E12" s="4">
        <v>3185688.430000001</v>
      </c>
      <c r="F12" s="4">
        <v>2736971.3200000008</v>
      </c>
      <c r="G12" s="4">
        <v>3126456.0700000017</v>
      </c>
      <c r="H12" s="4">
        <v>2867107.1899999995</v>
      </c>
      <c r="I12" s="4">
        <v>3634393.339999999</v>
      </c>
      <c r="J12" s="4">
        <v>3102260.729999999</v>
      </c>
      <c r="K12" s="4">
        <v>3118979.160000002</v>
      </c>
      <c r="L12" s="4"/>
      <c r="M12" s="4"/>
      <c r="N12" s="4"/>
      <c r="O12" s="27">
        <f aca="true" t="shared" si="0" ref="O12:O42">SUM(C12:N12)</f>
        <v>26402018.390000008</v>
      </c>
      <c r="P12" s="8"/>
    </row>
    <row r="13" spans="1:16" ht="15" customHeight="1">
      <c r="A13" s="2" t="s">
        <v>48</v>
      </c>
      <c r="B13" s="3" t="s">
        <v>79</v>
      </c>
      <c r="C13" s="4">
        <v>2903005.3299999987</v>
      </c>
      <c r="D13" s="4">
        <v>3653115.1999999993</v>
      </c>
      <c r="E13" s="4">
        <v>4257741.07</v>
      </c>
      <c r="F13" s="4">
        <v>4539732.389999998</v>
      </c>
      <c r="G13" s="4">
        <v>4061334.1799999997</v>
      </c>
      <c r="H13" s="4">
        <v>4191721.8600000003</v>
      </c>
      <c r="I13" s="4">
        <v>4714997.8100000005</v>
      </c>
      <c r="J13" s="4">
        <v>4695439.79</v>
      </c>
      <c r="K13" s="4">
        <v>5935938.739999999</v>
      </c>
      <c r="L13" s="4"/>
      <c r="M13" s="4"/>
      <c r="N13" s="4"/>
      <c r="O13" s="27">
        <f t="shared" si="0"/>
        <v>38953026.37</v>
      </c>
      <c r="P13" s="8"/>
    </row>
    <row r="14" spans="1:16" ht="15" customHeight="1">
      <c r="A14" s="2" t="s">
        <v>49</v>
      </c>
      <c r="B14" s="3" t="s">
        <v>80</v>
      </c>
      <c r="C14" s="4">
        <v>1659457.6999999995</v>
      </c>
      <c r="D14" s="4">
        <v>5619527.9300000025</v>
      </c>
      <c r="E14" s="4">
        <v>4128839.84</v>
      </c>
      <c r="F14" s="4">
        <v>4512638.219999999</v>
      </c>
      <c r="G14" s="4">
        <v>3692904.909999999</v>
      </c>
      <c r="H14" s="4">
        <v>5103631.659999997</v>
      </c>
      <c r="I14" s="4">
        <v>2547832.33</v>
      </c>
      <c r="J14" s="4">
        <v>3736761.029999997</v>
      </c>
      <c r="K14" s="4">
        <v>7569438.349999997</v>
      </c>
      <c r="L14" s="4"/>
      <c r="M14" s="4"/>
      <c r="N14" s="4"/>
      <c r="O14" s="27">
        <f t="shared" si="0"/>
        <v>38571031.96999999</v>
      </c>
      <c r="P14" s="8"/>
    </row>
    <row r="15" spans="1:16" ht="15" customHeight="1">
      <c r="A15" s="2" t="s">
        <v>50</v>
      </c>
      <c r="B15" s="3" t="s">
        <v>81</v>
      </c>
      <c r="C15" s="4">
        <v>2258997.7200000007</v>
      </c>
      <c r="D15" s="4">
        <v>2613734.2900000005</v>
      </c>
      <c r="E15" s="4">
        <v>2813402.49</v>
      </c>
      <c r="F15" s="4">
        <v>2812568.4300000006</v>
      </c>
      <c r="G15" s="4">
        <v>3056244.1099999994</v>
      </c>
      <c r="H15" s="4">
        <v>2512948.2199999993</v>
      </c>
      <c r="I15" s="4">
        <v>3326394.56</v>
      </c>
      <c r="J15" s="4">
        <v>4712250.000000002</v>
      </c>
      <c r="K15" s="4">
        <v>1997235.19</v>
      </c>
      <c r="L15" s="4"/>
      <c r="M15" s="4"/>
      <c r="N15" s="4"/>
      <c r="O15" s="27">
        <f t="shared" si="0"/>
        <v>26103775.01</v>
      </c>
      <c r="P15" s="8"/>
    </row>
    <row r="16" spans="1:16" ht="15" customHeight="1">
      <c r="A16" s="2" t="s">
        <v>51</v>
      </c>
      <c r="B16" s="3" t="s">
        <v>82</v>
      </c>
      <c r="C16" s="4">
        <v>12505363.330000004</v>
      </c>
      <c r="D16" s="4">
        <v>15512334.450000003</v>
      </c>
      <c r="E16" s="4">
        <v>14161025.860000005</v>
      </c>
      <c r="F16" s="4">
        <v>15327251.109999998</v>
      </c>
      <c r="G16" s="4">
        <v>18969625.319999997</v>
      </c>
      <c r="H16" s="4">
        <v>16597027.890000006</v>
      </c>
      <c r="I16" s="4">
        <v>18345921.710000005</v>
      </c>
      <c r="J16" s="4">
        <v>19334541.809999995</v>
      </c>
      <c r="K16" s="4">
        <v>17791678.840000007</v>
      </c>
      <c r="L16" s="4"/>
      <c r="M16" s="4"/>
      <c r="N16" s="4"/>
      <c r="O16" s="27">
        <f t="shared" si="0"/>
        <v>148544770.32000002</v>
      </c>
      <c r="P16" s="8"/>
    </row>
    <row r="17" spans="1:16" ht="15" customHeight="1">
      <c r="A17" s="2" t="s">
        <v>52</v>
      </c>
      <c r="B17" s="3" t="s">
        <v>83</v>
      </c>
      <c r="C17" s="4">
        <v>8568700.76</v>
      </c>
      <c r="D17" s="4">
        <v>9000996.41</v>
      </c>
      <c r="E17" s="4">
        <v>12416558.969999999</v>
      </c>
      <c r="F17" s="4">
        <v>10678119.640000004</v>
      </c>
      <c r="G17" s="4">
        <v>11467540.490000004</v>
      </c>
      <c r="H17" s="4">
        <v>12422432.350000003</v>
      </c>
      <c r="I17" s="4">
        <v>12663286.440000005</v>
      </c>
      <c r="J17" s="4">
        <v>15383265.089999996</v>
      </c>
      <c r="K17" s="4">
        <v>7204686.509999995</v>
      </c>
      <c r="L17" s="4"/>
      <c r="M17" s="4"/>
      <c r="N17" s="4"/>
      <c r="O17" s="27">
        <f t="shared" si="0"/>
        <v>99805586.66</v>
      </c>
      <c r="P17" s="8"/>
    </row>
    <row r="18" spans="1:16" ht="15" customHeight="1">
      <c r="A18" s="2" t="s">
        <v>53</v>
      </c>
      <c r="B18" s="3" t="s">
        <v>84</v>
      </c>
      <c r="C18" s="4">
        <v>8961738.7</v>
      </c>
      <c r="D18" s="4">
        <v>10840861.040000001</v>
      </c>
      <c r="E18" s="4">
        <v>15311622.57</v>
      </c>
      <c r="F18" s="4">
        <v>12027807.939999994</v>
      </c>
      <c r="G18" s="4">
        <v>15278017.909999985</v>
      </c>
      <c r="H18" s="4">
        <v>14238066.639999995</v>
      </c>
      <c r="I18" s="4">
        <v>16442002.829999987</v>
      </c>
      <c r="J18" s="4">
        <v>13779857.890000002</v>
      </c>
      <c r="K18" s="4">
        <v>15163242.319999982</v>
      </c>
      <c r="L18" s="4"/>
      <c r="M18" s="4"/>
      <c r="N18" s="4"/>
      <c r="O18" s="27">
        <f t="shared" si="0"/>
        <v>122043217.83999994</v>
      </c>
      <c r="P18" s="8"/>
    </row>
    <row r="19" spans="1:16" ht="15" customHeight="1">
      <c r="A19" s="2" t="s">
        <v>54</v>
      </c>
      <c r="B19" s="3" t="s">
        <v>85</v>
      </c>
      <c r="C19" s="4">
        <v>2374139.8099999996</v>
      </c>
      <c r="D19" s="4">
        <v>2500527.0199999996</v>
      </c>
      <c r="E19" s="4">
        <v>2697141.219999999</v>
      </c>
      <c r="F19" s="4">
        <v>3946927.97</v>
      </c>
      <c r="G19" s="4">
        <v>4215826.43</v>
      </c>
      <c r="H19" s="4">
        <v>2931617.1900000013</v>
      </c>
      <c r="I19" s="4">
        <v>4852702.1400000015</v>
      </c>
      <c r="J19" s="4">
        <v>2786433.4800000004</v>
      </c>
      <c r="K19" s="4">
        <v>4062490.4600000004</v>
      </c>
      <c r="L19" s="4"/>
      <c r="M19" s="4"/>
      <c r="N19" s="4"/>
      <c r="O19" s="27">
        <f t="shared" si="0"/>
        <v>30367805.720000003</v>
      </c>
      <c r="P19" s="8"/>
    </row>
    <row r="20" spans="1:16" ht="15" customHeight="1">
      <c r="A20" s="2" t="s">
        <v>55</v>
      </c>
      <c r="B20" s="3" t="s">
        <v>86</v>
      </c>
      <c r="C20" s="4">
        <v>5755176.260000003</v>
      </c>
      <c r="D20" s="4">
        <v>5185916.3900000015</v>
      </c>
      <c r="E20" s="4">
        <v>6815343.690000001</v>
      </c>
      <c r="F20" s="4">
        <v>8751560.940000003</v>
      </c>
      <c r="G20" s="4">
        <v>7983440.490000002</v>
      </c>
      <c r="H20" s="4">
        <v>6093644.800000001</v>
      </c>
      <c r="I20" s="4">
        <v>7913629.560000006</v>
      </c>
      <c r="J20" s="4">
        <v>9545133.610000001</v>
      </c>
      <c r="K20" s="4">
        <v>8231090.340000001</v>
      </c>
      <c r="L20" s="4"/>
      <c r="M20" s="4"/>
      <c r="N20" s="4"/>
      <c r="O20" s="27">
        <f t="shared" si="0"/>
        <v>66274936.08000001</v>
      </c>
      <c r="P20" s="8"/>
    </row>
    <row r="21" spans="1:16" ht="15" customHeight="1">
      <c r="A21" s="2" t="s">
        <v>56</v>
      </c>
      <c r="B21" s="3" t="s">
        <v>87</v>
      </c>
      <c r="C21" s="4">
        <v>9774177.45</v>
      </c>
      <c r="D21" s="4">
        <v>11946841.899999999</v>
      </c>
      <c r="E21" s="4">
        <v>17392017.070000008</v>
      </c>
      <c r="F21" s="4">
        <v>18807918.61000001</v>
      </c>
      <c r="G21" s="4">
        <v>18335367.8</v>
      </c>
      <c r="H21" s="4">
        <v>13729857.82</v>
      </c>
      <c r="I21" s="4">
        <v>18565186.530000012</v>
      </c>
      <c r="J21" s="4">
        <v>15245175.100000009</v>
      </c>
      <c r="K21" s="4">
        <v>17907823.38</v>
      </c>
      <c r="L21" s="4"/>
      <c r="M21" s="4"/>
      <c r="N21" s="4"/>
      <c r="O21" s="27">
        <f t="shared" si="0"/>
        <v>141704365.66000003</v>
      </c>
      <c r="P21" s="8"/>
    </row>
    <row r="22" spans="1:16" ht="15" customHeight="1">
      <c r="A22" s="2" t="s">
        <v>57</v>
      </c>
      <c r="B22" s="3" t="s">
        <v>88</v>
      </c>
      <c r="C22" s="4">
        <v>7631750.209999998</v>
      </c>
      <c r="D22" s="4">
        <v>7696045.549999998</v>
      </c>
      <c r="E22" s="4">
        <v>9996811.75</v>
      </c>
      <c r="F22" s="4">
        <v>10891434.820000006</v>
      </c>
      <c r="G22" s="4">
        <v>11843645.240000002</v>
      </c>
      <c r="H22" s="4">
        <v>12372121.229999999</v>
      </c>
      <c r="I22" s="4">
        <v>16713729.98</v>
      </c>
      <c r="J22" s="4">
        <v>14865496.479999995</v>
      </c>
      <c r="K22" s="4">
        <v>14214090.640000002</v>
      </c>
      <c r="L22" s="4"/>
      <c r="M22" s="4"/>
      <c r="N22" s="4"/>
      <c r="O22" s="27">
        <f t="shared" si="0"/>
        <v>106225125.89999999</v>
      </c>
      <c r="P22" s="8"/>
    </row>
    <row r="23" spans="1:16" ht="15" customHeight="1">
      <c r="A23" s="2" t="s">
        <v>58</v>
      </c>
      <c r="B23" s="3" t="s">
        <v>89</v>
      </c>
      <c r="C23" s="4">
        <v>13349883.790000003</v>
      </c>
      <c r="D23" s="4">
        <v>13460210.400000002</v>
      </c>
      <c r="E23" s="4">
        <v>16109775.270000007</v>
      </c>
      <c r="F23" s="4">
        <v>18446347.789999995</v>
      </c>
      <c r="G23" s="4">
        <v>20875906.279999983</v>
      </c>
      <c r="H23" s="4">
        <v>20014357.24000001</v>
      </c>
      <c r="I23" s="4">
        <v>24637840.34</v>
      </c>
      <c r="J23" s="4">
        <v>17825728.25</v>
      </c>
      <c r="K23" s="4">
        <v>19890450.430000007</v>
      </c>
      <c r="L23" s="4"/>
      <c r="M23" s="4"/>
      <c r="N23" s="4"/>
      <c r="O23" s="27">
        <f t="shared" si="0"/>
        <v>164610499.79000002</v>
      </c>
      <c r="P23" s="8"/>
    </row>
    <row r="24" spans="1:16" ht="15" customHeight="1">
      <c r="A24" s="2" t="s">
        <v>59</v>
      </c>
      <c r="B24" s="3" t="s">
        <v>90</v>
      </c>
      <c r="C24" s="4">
        <v>10791620.559999991</v>
      </c>
      <c r="D24" s="4">
        <v>12165477.009999994</v>
      </c>
      <c r="E24" s="4">
        <v>15581557.329999998</v>
      </c>
      <c r="F24" s="4">
        <v>20508767.3</v>
      </c>
      <c r="G24" s="4">
        <v>18781358.670000006</v>
      </c>
      <c r="H24" s="4">
        <v>16089216.189999996</v>
      </c>
      <c r="I24" s="4">
        <v>24516825.38</v>
      </c>
      <c r="J24" s="4">
        <v>14925408.680000002</v>
      </c>
      <c r="K24" s="4">
        <v>19426719.919999994</v>
      </c>
      <c r="L24" s="4"/>
      <c r="M24" s="4"/>
      <c r="N24" s="4"/>
      <c r="O24" s="27">
        <f t="shared" si="0"/>
        <v>152786951.04</v>
      </c>
      <c r="P24" s="8"/>
    </row>
    <row r="25" spans="1:16" ht="15" customHeight="1">
      <c r="A25" s="2" t="s">
        <v>60</v>
      </c>
      <c r="B25" s="3" t="s">
        <v>91</v>
      </c>
      <c r="C25" s="4">
        <v>6047498.130000001</v>
      </c>
      <c r="D25" s="4">
        <v>6757597.63</v>
      </c>
      <c r="E25" s="4">
        <v>6951264.87</v>
      </c>
      <c r="F25" s="4">
        <v>7668209.930000005</v>
      </c>
      <c r="G25" s="4">
        <v>7999538.239999998</v>
      </c>
      <c r="H25" s="4">
        <v>9875277.630000003</v>
      </c>
      <c r="I25" s="4">
        <v>8060654.439999997</v>
      </c>
      <c r="J25" s="4">
        <v>8021915.200000001</v>
      </c>
      <c r="K25" s="4">
        <v>7947159.419999999</v>
      </c>
      <c r="L25" s="4"/>
      <c r="M25" s="4"/>
      <c r="N25" s="4"/>
      <c r="O25" s="27">
        <f t="shared" si="0"/>
        <v>69329115.49000001</v>
      </c>
      <c r="P25" s="8"/>
    </row>
    <row r="26" spans="1:16" ht="15" customHeight="1">
      <c r="A26" s="2" t="s">
        <v>61</v>
      </c>
      <c r="B26" s="3" t="s">
        <v>92</v>
      </c>
      <c r="C26" s="4">
        <v>4650767.3599999985</v>
      </c>
      <c r="D26" s="4">
        <v>3748973.330000001</v>
      </c>
      <c r="E26" s="4">
        <v>6393699.059999998</v>
      </c>
      <c r="F26" s="4">
        <v>5202814.51</v>
      </c>
      <c r="G26" s="4">
        <v>5314021.140000001</v>
      </c>
      <c r="H26" s="4">
        <v>5540155.760000001</v>
      </c>
      <c r="I26" s="4">
        <v>6143790.540000001</v>
      </c>
      <c r="J26" s="4">
        <v>5420718.8199999975</v>
      </c>
      <c r="K26" s="4">
        <v>6172424.509999998</v>
      </c>
      <c r="L26" s="4"/>
      <c r="M26" s="4"/>
      <c r="N26" s="4"/>
      <c r="O26" s="27">
        <f t="shared" si="0"/>
        <v>48587365.03</v>
      </c>
      <c r="P26" s="8"/>
    </row>
    <row r="27" spans="1:16" ht="15" customHeight="1">
      <c r="A27" s="2" t="s">
        <v>62</v>
      </c>
      <c r="B27" s="3" t="s">
        <v>93</v>
      </c>
      <c r="C27" s="4">
        <v>2642340.99</v>
      </c>
      <c r="D27" s="4">
        <v>2551183.0900000017</v>
      </c>
      <c r="E27" s="4">
        <v>2996074.3100000005</v>
      </c>
      <c r="F27" s="4">
        <v>3240822.9000000004</v>
      </c>
      <c r="G27" s="4">
        <v>3563150.0200000005</v>
      </c>
      <c r="H27" s="4">
        <v>3831895.6099999994</v>
      </c>
      <c r="I27" s="4">
        <v>5495087.3100000005</v>
      </c>
      <c r="J27" s="4">
        <v>3980696.5600000005</v>
      </c>
      <c r="K27" s="4">
        <v>3838541.9499999983</v>
      </c>
      <c r="L27" s="4"/>
      <c r="M27" s="4"/>
      <c r="N27" s="4"/>
      <c r="O27" s="27">
        <f t="shared" si="0"/>
        <v>32139792.740000006</v>
      </c>
      <c r="P27" s="8"/>
    </row>
    <row r="28" spans="1:16" ht="15" customHeight="1">
      <c r="A28" s="2" t="s">
        <v>63</v>
      </c>
      <c r="B28" s="3" t="s">
        <v>94</v>
      </c>
      <c r="C28" s="4">
        <v>3900061.0900000003</v>
      </c>
      <c r="D28" s="4">
        <v>4120214.549999999</v>
      </c>
      <c r="E28" s="4">
        <v>4728520.34</v>
      </c>
      <c r="F28" s="4">
        <v>5677623.29</v>
      </c>
      <c r="G28" s="4">
        <v>4786161.6499999985</v>
      </c>
      <c r="H28" s="4">
        <v>4610265.749999999</v>
      </c>
      <c r="I28" s="4">
        <v>4994023.009999999</v>
      </c>
      <c r="J28" s="4">
        <v>4976494.06</v>
      </c>
      <c r="K28" s="4">
        <v>5246457.049999999</v>
      </c>
      <c r="L28" s="4"/>
      <c r="M28" s="4"/>
      <c r="N28" s="4"/>
      <c r="O28" s="27">
        <f t="shared" si="0"/>
        <v>43039820.78999999</v>
      </c>
      <c r="P28" s="8"/>
    </row>
    <row r="29" spans="1:16" ht="15" customHeight="1">
      <c r="A29" s="2" t="s">
        <v>64</v>
      </c>
      <c r="B29" s="3" t="s">
        <v>95</v>
      </c>
      <c r="C29" s="4">
        <v>6423388.429999996</v>
      </c>
      <c r="D29" s="4">
        <v>6924768.590000001</v>
      </c>
      <c r="E29" s="4">
        <v>7534797.6499999985</v>
      </c>
      <c r="F29" s="4">
        <v>7728011.429999997</v>
      </c>
      <c r="G29" s="4">
        <v>9188010.46</v>
      </c>
      <c r="H29" s="4">
        <v>8979778.330000008</v>
      </c>
      <c r="I29" s="4">
        <v>10509208.929999989</v>
      </c>
      <c r="J29" s="4">
        <v>8847716.649999997</v>
      </c>
      <c r="K29" s="4">
        <v>9474671.489999995</v>
      </c>
      <c r="L29" s="4"/>
      <c r="M29" s="4"/>
      <c r="N29" s="4"/>
      <c r="O29" s="27">
        <f t="shared" si="0"/>
        <v>75610351.95999998</v>
      </c>
      <c r="P29" s="8"/>
    </row>
    <row r="30" spans="1:16" ht="15" customHeight="1">
      <c r="A30" s="2" t="s">
        <v>65</v>
      </c>
      <c r="B30" s="3" t="s">
        <v>96</v>
      </c>
      <c r="C30" s="4">
        <v>3059993.37</v>
      </c>
      <c r="D30" s="4">
        <v>2713031.0500000003</v>
      </c>
      <c r="E30" s="4">
        <v>4666963.4399999995</v>
      </c>
      <c r="F30" s="4">
        <v>4899963.310000001</v>
      </c>
      <c r="G30" s="4">
        <v>3854632.749999999</v>
      </c>
      <c r="H30" s="4">
        <v>4256537.8</v>
      </c>
      <c r="I30" s="4">
        <v>4698231.369999999</v>
      </c>
      <c r="J30" s="4">
        <v>3708280.6400000006</v>
      </c>
      <c r="K30" s="4">
        <v>6504172.519999999</v>
      </c>
      <c r="L30" s="4"/>
      <c r="M30" s="4"/>
      <c r="N30" s="4"/>
      <c r="O30" s="27">
        <f t="shared" si="0"/>
        <v>38361806.25</v>
      </c>
      <c r="P30" s="8"/>
    </row>
    <row r="31" spans="1:16" ht="15" customHeight="1">
      <c r="A31" s="2" t="s">
        <v>66</v>
      </c>
      <c r="B31" s="3" t="s">
        <v>97</v>
      </c>
      <c r="C31" s="4">
        <v>1443263.9400000013</v>
      </c>
      <c r="D31" s="4">
        <v>2242058.21</v>
      </c>
      <c r="E31" s="4">
        <v>2330933.61</v>
      </c>
      <c r="F31" s="4">
        <v>2928430.860000001</v>
      </c>
      <c r="G31" s="4">
        <v>2699335.91</v>
      </c>
      <c r="H31" s="4">
        <v>3394313.860000002</v>
      </c>
      <c r="I31" s="4">
        <v>2404991.040000001</v>
      </c>
      <c r="J31" s="4">
        <v>2266657.550000001</v>
      </c>
      <c r="K31" s="4">
        <v>1806284.05</v>
      </c>
      <c r="L31" s="4"/>
      <c r="M31" s="4"/>
      <c r="N31" s="4"/>
      <c r="O31" s="27">
        <f t="shared" si="0"/>
        <v>21516269.03000001</v>
      </c>
      <c r="P31" s="8"/>
    </row>
    <row r="32" spans="1:16" ht="15" customHeight="1">
      <c r="A32" s="2" t="s">
        <v>67</v>
      </c>
      <c r="B32" s="3" t="s">
        <v>98</v>
      </c>
      <c r="C32" s="4">
        <v>3393937.9099999997</v>
      </c>
      <c r="D32" s="4">
        <v>3855525.2999999993</v>
      </c>
      <c r="E32" s="4">
        <v>5345619.859999998</v>
      </c>
      <c r="F32" s="4">
        <v>5825092.059999995</v>
      </c>
      <c r="G32" s="4">
        <v>4626277.6</v>
      </c>
      <c r="H32" s="4">
        <v>5373964.489999997</v>
      </c>
      <c r="I32" s="4">
        <v>5594480.869999997</v>
      </c>
      <c r="J32" s="4">
        <v>7913681.560000001</v>
      </c>
      <c r="K32" s="4">
        <v>5200966.620000001</v>
      </c>
      <c r="L32" s="4"/>
      <c r="M32" s="4"/>
      <c r="N32" s="4"/>
      <c r="O32" s="27">
        <f t="shared" si="0"/>
        <v>47129546.269999996</v>
      </c>
      <c r="P32" s="8"/>
    </row>
    <row r="33" spans="1:16" ht="15" customHeight="1">
      <c r="A33" s="2" t="s">
        <v>68</v>
      </c>
      <c r="B33" s="3" t="s">
        <v>99</v>
      </c>
      <c r="C33" s="4">
        <v>2648172.8299999996</v>
      </c>
      <c r="D33" s="4">
        <v>4219600.889999999</v>
      </c>
      <c r="E33" s="4">
        <v>5439527.139999996</v>
      </c>
      <c r="F33" s="4">
        <v>5383239.620000003</v>
      </c>
      <c r="G33" s="4">
        <v>7632755.379999999</v>
      </c>
      <c r="H33" s="4">
        <v>2445371.750000002</v>
      </c>
      <c r="I33" s="4">
        <v>5081372.920000001</v>
      </c>
      <c r="J33" s="4">
        <v>4419269</v>
      </c>
      <c r="K33" s="4">
        <v>5095967.969999999</v>
      </c>
      <c r="L33" s="4"/>
      <c r="M33" s="4"/>
      <c r="N33" s="4"/>
      <c r="O33" s="27">
        <f t="shared" si="0"/>
        <v>42365277.5</v>
      </c>
      <c r="P33" s="8"/>
    </row>
    <row r="34" spans="1:16" ht="15" customHeight="1">
      <c r="A34" s="2" t="s">
        <v>69</v>
      </c>
      <c r="B34" s="3" t="s">
        <v>100</v>
      </c>
      <c r="C34" s="4">
        <v>2077823.0199999998</v>
      </c>
      <c r="D34" s="4">
        <v>8171108.210000001</v>
      </c>
      <c r="E34" s="4">
        <v>18849749.299999993</v>
      </c>
      <c r="F34" s="4">
        <v>12140065.419999998</v>
      </c>
      <c r="G34" s="4">
        <v>42770836.06</v>
      </c>
      <c r="H34" s="4">
        <v>46025846.099999964</v>
      </c>
      <c r="I34" s="4">
        <v>27167345.119999964</v>
      </c>
      <c r="J34" s="4">
        <v>21312295.719999995</v>
      </c>
      <c r="K34" s="4">
        <v>412855940.12</v>
      </c>
      <c r="L34" s="4"/>
      <c r="M34" s="4"/>
      <c r="N34" s="4"/>
      <c r="O34" s="27">
        <f t="shared" si="0"/>
        <v>591371009.0699999</v>
      </c>
      <c r="P34" s="8"/>
    </row>
    <row r="35" spans="1:16" ht="15" customHeight="1">
      <c r="A35" s="2" t="s">
        <v>70</v>
      </c>
      <c r="B35" s="3" t="s">
        <v>101</v>
      </c>
      <c r="C35" s="4">
        <v>2216421.36</v>
      </c>
      <c r="D35" s="4">
        <v>10231213.59</v>
      </c>
      <c r="E35" s="4">
        <v>11420696.86</v>
      </c>
      <c r="F35" s="4">
        <v>6881810.9</v>
      </c>
      <c r="G35" s="4">
        <v>17052164.37</v>
      </c>
      <c r="H35" s="4">
        <v>22456049.999999996</v>
      </c>
      <c r="I35" s="4">
        <v>16317987.31</v>
      </c>
      <c r="J35" s="4">
        <v>8103258.470000001</v>
      </c>
      <c r="K35" s="4">
        <v>14951091.139999999</v>
      </c>
      <c r="L35" s="4"/>
      <c r="M35" s="4"/>
      <c r="N35" s="4"/>
      <c r="O35" s="27">
        <f t="shared" si="0"/>
        <v>109630694</v>
      </c>
      <c r="P35" s="8"/>
    </row>
    <row r="36" spans="1:16" ht="15" customHeight="1">
      <c r="A36" s="2" t="s">
        <v>71</v>
      </c>
      <c r="B36" s="3" t="s">
        <v>102</v>
      </c>
      <c r="C36" s="4">
        <v>5937710.290000002</v>
      </c>
      <c r="D36" s="4">
        <v>11146121.31</v>
      </c>
      <c r="E36" s="4">
        <v>13521741.690000003</v>
      </c>
      <c r="F36" s="4">
        <v>12014030.410000002</v>
      </c>
      <c r="G36" s="4">
        <v>17597119.05</v>
      </c>
      <c r="H36" s="4">
        <v>18620689.12000001</v>
      </c>
      <c r="I36" s="4">
        <v>16889809.89</v>
      </c>
      <c r="J36" s="4">
        <v>17825466.4</v>
      </c>
      <c r="K36" s="4">
        <v>19194038.510000005</v>
      </c>
      <c r="L36" s="4"/>
      <c r="M36" s="4"/>
      <c r="N36" s="4"/>
      <c r="O36" s="27">
        <f t="shared" si="0"/>
        <v>132746726.67000003</v>
      </c>
      <c r="P36" s="8"/>
    </row>
    <row r="37" spans="1:16" ht="15" customHeight="1">
      <c r="A37" s="2" t="s">
        <v>72</v>
      </c>
      <c r="B37" s="3" t="s">
        <v>103</v>
      </c>
      <c r="C37" s="4">
        <v>1214048.8100000003</v>
      </c>
      <c r="D37" s="4">
        <v>1159911.89</v>
      </c>
      <c r="E37" s="4">
        <v>1793882.66</v>
      </c>
      <c r="F37" s="4">
        <v>2067106.2299999997</v>
      </c>
      <c r="G37" s="4">
        <v>2019789.4999999998</v>
      </c>
      <c r="H37" s="4">
        <v>2026475.799999999</v>
      </c>
      <c r="I37" s="4">
        <v>4741957.710000002</v>
      </c>
      <c r="J37" s="4">
        <v>1001257.9999999999</v>
      </c>
      <c r="K37" s="4">
        <v>2033668.58</v>
      </c>
      <c r="L37" s="4"/>
      <c r="M37" s="4"/>
      <c r="N37" s="4"/>
      <c r="O37" s="27">
        <f t="shared" si="0"/>
        <v>18058099.18</v>
      </c>
      <c r="P37" s="8"/>
    </row>
    <row r="38" spans="1:16" ht="15" customHeight="1">
      <c r="A38" s="2" t="s">
        <v>73</v>
      </c>
      <c r="B38" s="3" t="s">
        <v>104</v>
      </c>
      <c r="C38" s="4">
        <v>2003756.2100000004</v>
      </c>
      <c r="D38" s="4">
        <v>3812821.35</v>
      </c>
      <c r="E38" s="4">
        <v>7204702.299999999</v>
      </c>
      <c r="F38" s="4">
        <v>6311815.389999998</v>
      </c>
      <c r="G38" s="4">
        <v>7967697.0600000005</v>
      </c>
      <c r="H38" s="4">
        <v>7584769.120000002</v>
      </c>
      <c r="I38" s="4">
        <v>8136756.510000002</v>
      </c>
      <c r="J38" s="4">
        <v>9929673.130000003</v>
      </c>
      <c r="K38" s="4">
        <v>7699518.809999997</v>
      </c>
      <c r="L38" s="4"/>
      <c r="M38" s="4"/>
      <c r="N38" s="4"/>
      <c r="O38" s="27">
        <f t="shared" si="0"/>
        <v>60651509.879999995</v>
      </c>
      <c r="P38" s="8"/>
    </row>
    <row r="39" spans="1:16" ht="15" customHeight="1">
      <c r="A39" s="2" t="s">
        <v>74</v>
      </c>
      <c r="B39" s="3" t="s">
        <v>105</v>
      </c>
      <c r="C39" s="4">
        <v>13474281.290000007</v>
      </c>
      <c r="D39" s="4">
        <v>13891898.01</v>
      </c>
      <c r="E39" s="4">
        <v>14586202.489999998</v>
      </c>
      <c r="F39" s="4">
        <v>14888422.99000001</v>
      </c>
      <c r="G39" s="4">
        <v>13110658.770000003</v>
      </c>
      <c r="H39" s="4">
        <v>15388421.99</v>
      </c>
      <c r="I39" s="4">
        <v>16249610.379999995</v>
      </c>
      <c r="J39" s="4">
        <v>15518485.569999995</v>
      </c>
      <c r="K39" s="4">
        <v>16037565.850000007</v>
      </c>
      <c r="L39" s="4"/>
      <c r="M39" s="4"/>
      <c r="N39" s="4"/>
      <c r="O39" s="27">
        <f t="shared" si="0"/>
        <v>133145547.34</v>
      </c>
      <c r="P39" s="8"/>
    </row>
    <row r="40" spans="1:16" ht="15" customHeight="1">
      <c r="A40" s="2" t="s">
        <v>75</v>
      </c>
      <c r="B40" s="3" t="s">
        <v>106</v>
      </c>
      <c r="C40" s="4">
        <v>15970170.910000002</v>
      </c>
      <c r="D40" s="4">
        <v>18610805.660000008</v>
      </c>
      <c r="E40" s="4">
        <v>15577551.269999998</v>
      </c>
      <c r="F40" s="4">
        <v>18095218.940000013</v>
      </c>
      <c r="G40" s="4">
        <v>16372398.430000005</v>
      </c>
      <c r="H40" s="4">
        <v>17148009.26</v>
      </c>
      <c r="I40" s="4">
        <v>22302220.780000016</v>
      </c>
      <c r="J40" s="4">
        <v>17000684.93000001</v>
      </c>
      <c r="K40" s="4">
        <v>20265730.420000006</v>
      </c>
      <c r="L40" s="4"/>
      <c r="M40" s="4"/>
      <c r="N40" s="4"/>
      <c r="O40" s="27">
        <f t="shared" si="0"/>
        <v>161342790.60000008</v>
      </c>
      <c r="P40" s="8"/>
    </row>
    <row r="41" spans="1:16" ht="15" customHeight="1">
      <c r="A41" s="2" t="s">
        <v>76</v>
      </c>
      <c r="B41" s="3" t="s">
        <v>107</v>
      </c>
      <c r="C41" s="4">
        <v>18048208.71</v>
      </c>
      <c r="D41" s="4">
        <v>17605394.770000014</v>
      </c>
      <c r="E41" s="4">
        <v>19222026.010000024</v>
      </c>
      <c r="F41" s="4">
        <v>18872193.78000001</v>
      </c>
      <c r="G41" s="4">
        <v>18868923.65000001</v>
      </c>
      <c r="H41" s="4">
        <v>21303576.64000002</v>
      </c>
      <c r="I41" s="4">
        <v>19821455.95999999</v>
      </c>
      <c r="J41" s="4">
        <v>20997134.72</v>
      </c>
      <c r="K41" s="4">
        <v>20010939.180000015</v>
      </c>
      <c r="L41" s="4"/>
      <c r="M41" s="4"/>
      <c r="N41" s="4"/>
      <c r="O41" s="27">
        <f t="shared" si="0"/>
        <v>174749853.42000008</v>
      </c>
      <c r="P41" s="8"/>
    </row>
    <row r="42" spans="1:16" ht="15" customHeight="1">
      <c r="A42" s="2" t="s">
        <v>77</v>
      </c>
      <c r="B42" s="3" t="s">
        <v>108</v>
      </c>
      <c r="C42" s="4">
        <v>7838595.56</v>
      </c>
      <c r="D42" s="4">
        <v>8717334.190000001</v>
      </c>
      <c r="E42" s="4">
        <v>9702939.500000002</v>
      </c>
      <c r="F42" s="4">
        <v>8393635.149999997</v>
      </c>
      <c r="G42" s="4">
        <v>10697337.419999998</v>
      </c>
      <c r="H42" s="4">
        <v>12717415.830000004</v>
      </c>
      <c r="I42" s="4">
        <v>10697029.959999999</v>
      </c>
      <c r="J42" s="4">
        <v>8944979.719999999</v>
      </c>
      <c r="K42" s="4">
        <v>9308032.15</v>
      </c>
      <c r="L42" s="4"/>
      <c r="M42" s="4"/>
      <c r="N42" s="4"/>
      <c r="O42" s="27">
        <f t="shared" si="0"/>
        <v>87017299.48</v>
      </c>
      <c r="P42" s="8"/>
    </row>
    <row r="43" spans="1:16" ht="18" customHeight="1">
      <c r="A43" s="40" t="s">
        <v>10</v>
      </c>
      <c r="B43" s="41"/>
      <c r="C43" s="6">
        <f>SUM(C11:C42)</f>
        <v>263256785.23000008</v>
      </c>
      <c r="D43" s="6">
        <f>SUM(D11:N42)</f>
        <v>3604110143.2199993</v>
      </c>
      <c r="E43" s="6">
        <f aca="true" t="shared" si="1" ref="E43:O43">SUM(E11:E42)</f>
        <v>364683993.52000016</v>
      </c>
      <c r="F43" s="6">
        <f t="shared" si="1"/>
        <v>378136682.41</v>
      </c>
      <c r="G43" s="6">
        <f t="shared" si="1"/>
        <v>434281253.9700002</v>
      </c>
      <c r="H43" s="6">
        <f t="shared" si="1"/>
        <v>440120569.24</v>
      </c>
      <c r="I43" s="6">
        <f t="shared" si="1"/>
        <v>467084175.17</v>
      </c>
      <c r="J43" s="6">
        <f t="shared" si="1"/>
        <v>405523527.34000003</v>
      </c>
      <c r="K43" s="6">
        <f t="shared" si="1"/>
        <v>815825943.2099999</v>
      </c>
      <c r="L43" s="6">
        <f t="shared" si="1"/>
        <v>0</v>
      </c>
      <c r="M43" s="6">
        <f t="shared" si="1"/>
        <v>0</v>
      </c>
      <c r="N43" s="6">
        <f t="shared" si="1"/>
        <v>0</v>
      </c>
      <c r="O43" s="6">
        <f t="shared" si="1"/>
        <v>3867366928.4500003</v>
      </c>
      <c r="P43" s="20"/>
    </row>
    <row r="44" spans="1:3" ht="12.75">
      <c r="A44" s="36" t="s">
        <v>124</v>
      </c>
      <c r="C44" s="19">
        <v>1000000</v>
      </c>
    </row>
    <row r="45" ht="12.75">
      <c r="A45" s="14"/>
    </row>
    <row r="46" spans="1:7" ht="12.75">
      <c r="A46" s="5"/>
      <c r="B46" s="24"/>
      <c r="C46" s="5"/>
      <c r="D46" s="5"/>
      <c r="E46" s="5"/>
      <c r="F46" s="5"/>
      <c r="G46" s="5"/>
    </row>
    <row r="47" spans="1:16" ht="12.75">
      <c r="A47" s="5"/>
      <c r="B47" s="37"/>
      <c r="C47" s="5"/>
      <c r="D47" s="5"/>
      <c r="E47" s="5"/>
      <c r="F47" s="5"/>
      <c r="G47" s="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5"/>
      <c r="B48" s="37"/>
      <c r="C48" s="5"/>
      <c r="D48" s="5"/>
      <c r="E48" s="5"/>
      <c r="F48" s="5"/>
      <c r="G48" s="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5"/>
      <c r="B49" s="37"/>
      <c r="C49" s="5"/>
      <c r="D49" s="5"/>
      <c r="E49" s="5"/>
      <c r="F49" s="5"/>
      <c r="G49" s="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"/>
      <c r="B50" s="37"/>
      <c r="C50" s="5"/>
      <c r="D50" s="5"/>
      <c r="E50" s="5"/>
      <c r="F50" s="5"/>
      <c r="G50" s="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15"/>
      <c r="B51" s="37"/>
      <c r="C51" s="5"/>
      <c r="D51" s="5"/>
      <c r="E51" s="5"/>
      <c r="F51" s="5"/>
      <c r="G51" s="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37"/>
      <c r="C52" s="5"/>
      <c r="D52" s="5"/>
      <c r="E52" s="5"/>
      <c r="F52" s="5"/>
      <c r="G52" s="5"/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37"/>
      <c r="C53" s="5"/>
      <c r="D53" s="5"/>
      <c r="E53" s="5"/>
      <c r="F53" s="5"/>
      <c r="G53" s="5"/>
      <c r="I53" s="25"/>
      <c r="J53" s="25"/>
      <c r="K53" s="25"/>
      <c r="L53" s="25"/>
      <c r="M53" s="25"/>
      <c r="N53" s="25"/>
      <c r="O53" s="25"/>
      <c r="P53" s="25"/>
    </row>
    <row r="54" spans="2:16" ht="12.75">
      <c r="B54" s="37"/>
      <c r="C54" s="5"/>
      <c r="D54" s="5"/>
      <c r="E54" s="5"/>
      <c r="F54" s="5"/>
      <c r="G54" s="5"/>
      <c r="I54" s="25"/>
      <c r="J54" s="25"/>
      <c r="K54" s="25"/>
      <c r="L54" s="25"/>
      <c r="M54" s="25"/>
      <c r="N54" s="25"/>
      <c r="O54" s="25"/>
      <c r="P54" s="2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sheetProtection/>
  <mergeCells count="6">
    <mergeCell ref="B47:B54"/>
    <mergeCell ref="O9:O10"/>
    <mergeCell ref="A43:B43"/>
    <mergeCell ref="A9:A10"/>
    <mergeCell ref="B9:B10"/>
    <mergeCell ref="C9:N9"/>
  </mergeCells>
  <conditionalFormatting sqref="O4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6" width="11.421875" style="5" customWidth="1"/>
    <col min="7" max="7" width="11.421875" style="5" hidden="1" customWidth="1"/>
    <col min="8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12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13</v>
      </c>
      <c r="D9" s="49"/>
      <c r="E9" s="49"/>
      <c r="F9" s="49"/>
      <c r="G9" s="41"/>
      <c r="H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45"/>
      <c r="P10" s="26"/>
      <c r="Q10" s="26"/>
      <c r="R10" s="26"/>
      <c r="S10" s="26"/>
    </row>
    <row r="11" spans="1:8" ht="15" customHeight="1">
      <c r="A11" s="2" t="s">
        <v>8</v>
      </c>
      <c r="B11" s="3" t="s">
        <v>9</v>
      </c>
      <c r="C11" s="17">
        <v>774569229.4899995</v>
      </c>
      <c r="D11" s="17">
        <v>28728337.139999982</v>
      </c>
      <c r="E11" s="17">
        <v>14667306.559999999</v>
      </c>
      <c r="F11" s="17">
        <v>216069.80999999997</v>
      </c>
      <c r="G11" s="17"/>
      <c r="H11" s="27">
        <f>SUM(C11:G11)</f>
        <v>818180942.9999994</v>
      </c>
    </row>
    <row r="12" spans="1:8" ht="15" customHeight="1">
      <c r="A12" s="2" t="s">
        <v>47</v>
      </c>
      <c r="B12" s="3" t="s">
        <v>78</v>
      </c>
      <c r="C12" s="17">
        <v>23282463.67000002</v>
      </c>
      <c r="D12" s="17">
        <v>982129.22</v>
      </c>
      <c r="E12" s="17">
        <v>0</v>
      </c>
      <c r="F12" s="17">
        <v>2137425.5</v>
      </c>
      <c r="G12" s="17"/>
      <c r="H12" s="27">
        <f aca="true" t="shared" si="0" ref="H12:H42">SUM(C12:G12)</f>
        <v>26402018.39000002</v>
      </c>
    </row>
    <row r="13" spans="1:8" ht="15" customHeight="1">
      <c r="A13" s="2" t="s">
        <v>48</v>
      </c>
      <c r="B13" s="3" t="s">
        <v>79</v>
      </c>
      <c r="C13" s="17">
        <v>30782012.850000005</v>
      </c>
      <c r="D13" s="17">
        <v>2753681.05</v>
      </c>
      <c r="E13" s="17">
        <v>0</v>
      </c>
      <c r="F13" s="17">
        <v>5417332.470000001</v>
      </c>
      <c r="G13" s="17"/>
      <c r="H13" s="27">
        <f t="shared" si="0"/>
        <v>38953026.370000005</v>
      </c>
    </row>
    <row r="14" spans="1:8" ht="15" customHeight="1">
      <c r="A14" s="2" t="s">
        <v>49</v>
      </c>
      <c r="B14" s="3" t="s">
        <v>80</v>
      </c>
      <c r="C14" s="17">
        <v>21041905.519999996</v>
      </c>
      <c r="D14" s="17">
        <v>7069953.160000003</v>
      </c>
      <c r="E14" s="17">
        <v>0</v>
      </c>
      <c r="F14" s="17">
        <v>10459173.29</v>
      </c>
      <c r="G14" s="17"/>
      <c r="H14" s="27">
        <f t="shared" si="0"/>
        <v>38571031.97</v>
      </c>
    </row>
    <row r="15" spans="1:8" ht="15" customHeight="1">
      <c r="A15" s="2" t="s">
        <v>50</v>
      </c>
      <c r="B15" s="3" t="s">
        <v>81</v>
      </c>
      <c r="C15" s="17">
        <v>23662546.160000004</v>
      </c>
      <c r="D15" s="17">
        <v>1588451.4799999997</v>
      </c>
      <c r="E15" s="17">
        <v>0</v>
      </c>
      <c r="F15" s="17">
        <v>852777.37</v>
      </c>
      <c r="G15" s="17"/>
      <c r="H15" s="27">
        <f t="shared" si="0"/>
        <v>26103775.010000005</v>
      </c>
    </row>
    <row r="16" spans="1:8" ht="15" customHeight="1">
      <c r="A16" s="2" t="s">
        <v>51</v>
      </c>
      <c r="B16" s="3" t="s">
        <v>82</v>
      </c>
      <c r="C16" s="17">
        <v>119920481.08000006</v>
      </c>
      <c r="D16" s="17">
        <v>8898485.910000004</v>
      </c>
      <c r="E16" s="17">
        <v>0</v>
      </c>
      <c r="F16" s="17">
        <v>19725803.329999994</v>
      </c>
      <c r="G16" s="17"/>
      <c r="H16" s="27">
        <f t="shared" si="0"/>
        <v>148544770.32000005</v>
      </c>
    </row>
    <row r="17" spans="1:8" ht="15" customHeight="1">
      <c r="A17" s="2" t="s">
        <v>52</v>
      </c>
      <c r="B17" s="3" t="s">
        <v>83</v>
      </c>
      <c r="C17" s="17">
        <v>79443609.41999996</v>
      </c>
      <c r="D17" s="17">
        <v>5200096.640000001</v>
      </c>
      <c r="E17" s="17">
        <v>0</v>
      </c>
      <c r="F17" s="17">
        <v>15161880.600000007</v>
      </c>
      <c r="G17" s="17"/>
      <c r="H17" s="27">
        <f t="shared" si="0"/>
        <v>99805586.65999997</v>
      </c>
    </row>
    <row r="18" spans="1:8" ht="15" customHeight="1">
      <c r="A18" s="2" t="s">
        <v>53</v>
      </c>
      <c r="B18" s="3" t="s">
        <v>84</v>
      </c>
      <c r="C18" s="17">
        <v>96785034.99000007</v>
      </c>
      <c r="D18" s="17">
        <v>6096838.710000001</v>
      </c>
      <c r="E18" s="17">
        <v>0</v>
      </c>
      <c r="F18" s="17">
        <v>19161344.139999993</v>
      </c>
      <c r="G18" s="17"/>
      <c r="H18" s="27">
        <f t="shared" si="0"/>
        <v>122043217.84000006</v>
      </c>
    </row>
    <row r="19" spans="1:8" ht="15" customHeight="1">
      <c r="A19" s="2" t="s">
        <v>54</v>
      </c>
      <c r="B19" s="3" t="s">
        <v>85</v>
      </c>
      <c r="C19" s="17">
        <v>25016238.549999982</v>
      </c>
      <c r="D19" s="17">
        <v>1956658.48</v>
      </c>
      <c r="E19" s="17">
        <v>0</v>
      </c>
      <c r="F19" s="17">
        <v>3394908.6900000004</v>
      </c>
      <c r="G19" s="17"/>
      <c r="H19" s="27">
        <f t="shared" si="0"/>
        <v>30367805.719999984</v>
      </c>
    </row>
    <row r="20" spans="1:8" ht="15" customHeight="1">
      <c r="A20" s="2" t="s">
        <v>55</v>
      </c>
      <c r="B20" s="3" t="s">
        <v>86</v>
      </c>
      <c r="C20" s="17">
        <v>55486065.79</v>
      </c>
      <c r="D20" s="17">
        <v>2472264.1399999997</v>
      </c>
      <c r="E20" s="17">
        <v>0</v>
      </c>
      <c r="F20" s="17">
        <v>8316606.15</v>
      </c>
      <c r="G20" s="17"/>
      <c r="H20" s="27">
        <f t="shared" si="0"/>
        <v>66274936.08</v>
      </c>
    </row>
    <row r="21" spans="1:8" ht="15" customHeight="1">
      <c r="A21" s="2" t="s">
        <v>56</v>
      </c>
      <c r="B21" s="3" t="s">
        <v>87</v>
      </c>
      <c r="C21" s="17">
        <v>102974962.41999999</v>
      </c>
      <c r="D21" s="17">
        <v>7240341.9</v>
      </c>
      <c r="E21" s="17">
        <v>0</v>
      </c>
      <c r="F21" s="17">
        <v>31489061.340000007</v>
      </c>
      <c r="G21" s="17"/>
      <c r="H21" s="27">
        <f t="shared" si="0"/>
        <v>141704365.66</v>
      </c>
    </row>
    <row r="22" spans="1:8" ht="15" customHeight="1">
      <c r="A22" s="2" t="s">
        <v>57</v>
      </c>
      <c r="B22" s="3" t="s">
        <v>88</v>
      </c>
      <c r="C22" s="17">
        <v>86521421.79000004</v>
      </c>
      <c r="D22" s="17">
        <v>3762664.7700000005</v>
      </c>
      <c r="E22" s="17">
        <v>0</v>
      </c>
      <c r="F22" s="17">
        <v>15941039.339999998</v>
      </c>
      <c r="G22" s="17"/>
      <c r="H22" s="27">
        <f t="shared" si="0"/>
        <v>106225125.90000004</v>
      </c>
    </row>
    <row r="23" spans="1:8" ht="15" customHeight="1">
      <c r="A23" s="2" t="s">
        <v>58</v>
      </c>
      <c r="B23" s="3" t="s">
        <v>89</v>
      </c>
      <c r="C23" s="17">
        <v>135032837.01</v>
      </c>
      <c r="D23" s="17">
        <v>7094149.040000002</v>
      </c>
      <c r="E23" s="17">
        <v>0</v>
      </c>
      <c r="F23" s="17">
        <v>22483513.740000002</v>
      </c>
      <c r="G23" s="17"/>
      <c r="H23" s="27">
        <f t="shared" si="0"/>
        <v>164610499.79</v>
      </c>
    </row>
    <row r="24" spans="1:8" ht="15" customHeight="1">
      <c r="A24" s="2" t="s">
        <v>59</v>
      </c>
      <c r="B24" s="3" t="s">
        <v>90</v>
      </c>
      <c r="C24" s="17">
        <v>114539802.64000002</v>
      </c>
      <c r="D24" s="17">
        <v>5772649.390000001</v>
      </c>
      <c r="E24" s="17">
        <v>1236870</v>
      </c>
      <c r="F24" s="17">
        <v>31237629.009999998</v>
      </c>
      <c r="G24" s="17"/>
      <c r="H24" s="27">
        <f t="shared" si="0"/>
        <v>152786951.04000002</v>
      </c>
    </row>
    <row r="25" spans="1:8" ht="15" customHeight="1">
      <c r="A25" s="2" t="s">
        <v>60</v>
      </c>
      <c r="B25" s="3" t="s">
        <v>91</v>
      </c>
      <c r="C25" s="17">
        <v>56882435.390000015</v>
      </c>
      <c r="D25" s="17">
        <v>4877231.999999999</v>
      </c>
      <c r="E25" s="17">
        <v>0</v>
      </c>
      <c r="F25" s="17">
        <v>7569448.100000001</v>
      </c>
      <c r="G25" s="17"/>
      <c r="H25" s="27">
        <f t="shared" si="0"/>
        <v>69329115.49000001</v>
      </c>
    </row>
    <row r="26" spans="1:8" ht="15" customHeight="1">
      <c r="A26" s="2" t="s">
        <v>61</v>
      </c>
      <c r="B26" s="3" t="s">
        <v>92</v>
      </c>
      <c r="C26" s="17">
        <v>39880840.57999998</v>
      </c>
      <c r="D26" s="17">
        <v>3996706.2000000007</v>
      </c>
      <c r="E26" s="17">
        <v>209997</v>
      </c>
      <c r="F26" s="17">
        <v>4499821.25</v>
      </c>
      <c r="G26" s="17"/>
      <c r="H26" s="27">
        <f t="shared" si="0"/>
        <v>48587365.02999999</v>
      </c>
    </row>
    <row r="27" spans="1:8" ht="15" customHeight="1">
      <c r="A27" s="2" t="s">
        <v>62</v>
      </c>
      <c r="B27" s="3" t="s">
        <v>93</v>
      </c>
      <c r="C27" s="17">
        <v>28722544.07999999</v>
      </c>
      <c r="D27" s="17">
        <v>854266.7499999999</v>
      </c>
      <c r="E27" s="17">
        <v>0</v>
      </c>
      <c r="F27" s="17">
        <v>2562981.91</v>
      </c>
      <c r="G27" s="17"/>
      <c r="H27" s="27">
        <f t="shared" si="0"/>
        <v>32139792.73999999</v>
      </c>
    </row>
    <row r="28" spans="1:8" ht="15" customHeight="1">
      <c r="A28" s="2" t="s">
        <v>63</v>
      </c>
      <c r="B28" s="3" t="s">
        <v>94</v>
      </c>
      <c r="C28" s="17">
        <v>38446703.78</v>
      </c>
      <c r="D28" s="17">
        <v>1390130.8800000001</v>
      </c>
      <c r="E28" s="17">
        <v>0</v>
      </c>
      <c r="F28" s="17">
        <v>3202986.13</v>
      </c>
      <c r="G28" s="17"/>
      <c r="H28" s="27">
        <f t="shared" si="0"/>
        <v>43039820.79000001</v>
      </c>
    </row>
    <row r="29" spans="1:8" ht="15" customHeight="1">
      <c r="A29" s="2" t="s">
        <v>64</v>
      </c>
      <c r="B29" s="3" t="s">
        <v>95</v>
      </c>
      <c r="C29" s="17">
        <v>63275248.43000002</v>
      </c>
      <c r="D29" s="17">
        <v>2885487.3199999994</v>
      </c>
      <c r="E29" s="17">
        <v>33150</v>
      </c>
      <c r="F29" s="17">
        <v>9416466.21</v>
      </c>
      <c r="G29" s="17"/>
      <c r="H29" s="27">
        <f t="shared" si="0"/>
        <v>75610351.96000002</v>
      </c>
    </row>
    <row r="30" spans="1:8" ht="15" customHeight="1">
      <c r="A30" s="2" t="s">
        <v>65</v>
      </c>
      <c r="B30" s="3" t="s">
        <v>96</v>
      </c>
      <c r="C30" s="17">
        <v>31397756.589999992</v>
      </c>
      <c r="D30" s="17">
        <v>2031391.03</v>
      </c>
      <c r="E30" s="17">
        <v>0</v>
      </c>
      <c r="F30" s="17">
        <v>4932658.629999999</v>
      </c>
      <c r="G30" s="17"/>
      <c r="H30" s="27">
        <f t="shared" si="0"/>
        <v>38361806.24999999</v>
      </c>
    </row>
    <row r="31" spans="1:8" ht="15" customHeight="1">
      <c r="A31" s="2" t="s">
        <v>66</v>
      </c>
      <c r="B31" s="3" t="s">
        <v>97</v>
      </c>
      <c r="C31" s="17">
        <v>17464697.08000001</v>
      </c>
      <c r="D31" s="17">
        <v>2359559.8400000003</v>
      </c>
      <c r="E31" s="17">
        <v>0</v>
      </c>
      <c r="F31" s="17">
        <v>1692012.11</v>
      </c>
      <c r="G31" s="17"/>
      <c r="H31" s="27">
        <f t="shared" si="0"/>
        <v>21516269.03000001</v>
      </c>
    </row>
    <row r="32" spans="1:8" ht="15" customHeight="1">
      <c r="A32" s="2" t="s">
        <v>67</v>
      </c>
      <c r="B32" s="3" t="s">
        <v>98</v>
      </c>
      <c r="C32" s="17">
        <v>38499844.64000002</v>
      </c>
      <c r="D32" s="17">
        <v>2614350.55</v>
      </c>
      <c r="E32" s="17">
        <v>0</v>
      </c>
      <c r="F32" s="17">
        <v>6015351.08</v>
      </c>
      <c r="G32" s="17"/>
      <c r="H32" s="27">
        <f t="shared" si="0"/>
        <v>47129546.27000002</v>
      </c>
    </row>
    <row r="33" spans="1:8" ht="15" customHeight="1">
      <c r="A33" s="2" t="s">
        <v>68</v>
      </c>
      <c r="B33" s="3" t="s">
        <v>99</v>
      </c>
      <c r="C33" s="17">
        <v>37976502.27999999</v>
      </c>
      <c r="D33" s="17">
        <v>1566131.0199999998</v>
      </c>
      <c r="E33" s="17">
        <v>0</v>
      </c>
      <c r="F33" s="17">
        <v>2822644.1999999993</v>
      </c>
      <c r="G33" s="17"/>
      <c r="H33" s="27">
        <f t="shared" si="0"/>
        <v>42365277.499999985</v>
      </c>
    </row>
    <row r="34" spans="1:8" ht="15" customHeight="1">
      <c r="A34" s="2" t="s">
        <v>69</v>
      </c>
      <c r="B34" s="3" t="s">
        <v>100</v>
      </c>
      <c r="C34" s="17">
        <v>589957010.2800013</v>
      </c>
      <c r="D34" s="17">
        <v>1413998.79</v>
      </c>
      <c r="E34" s="17">
        <v>0</v>
      </c>
      <c r="F34" s="17">
        <v>0</v>
      </c>
      <c r="G34" s="17"/>
      <c r="H34" s="27">
        <f t="shared" si="0"/>
        <v>591371009.0700012</v>
      </c>
    </row>
    <row r="35" spans="1:8" ht="15" customHeight="1">
      <c r="A35" s="2" t="s">
        <v>70</v>
      </c>
      <c r="B35" s="3" t="s">
        <v>101</v>
      </c>
      <c r="C35" s="17">
        <v>107656265.43000002</v>
      </c>
      <c r="D35" s="17">
        <v>1974428.57</v>
      </c>
      <c r="E35" s="17">
        <v>0</v>
      </c>
      <c r="F35" s="17">
        <v>0</v>
      </c>
      <c r="G35" s="17"/>
      <c r="H35" s="27">
        <f t="shared" si="0"/>
        <v>109630694.00000001</v>
      </c>
    </row>
    <row r="36" spans="1:8" ht="15" customHeight="1">
      <c r="A36" s="2" t="s">
        <v>71</v>
      </c>
      <c r="B36" s="3" t="s">
        <v>102</v>
      </c>
      <c r="C36" s="17">
        <v>112390468.83999993</v>
      </c>
      <c r="D36" s="17">
        <v>1193216.0799999998</v>
      </c>
      <c r="E36" s="17">
        <v>0</v>
      </c>
      <c r="F36" s="17">
        <v>19163041.750000004</v>
      </c>
      <c r="G36" s="17"/>
      <c r="H36" s="27">
        <f t="shared" si="0"/>
        <v>132746726.66999993</v>
      </c>
    </row>
    <row r="37" spans="1:8" ht="15" customHeight="1">
      <c r="A37" s="2" t="s">
        <v>72</v>
      </c>
      <c r="B37" s="3" t="s">
        <v>103</v>
      </c>
      <c r="C37" s="17">
        <v>16221174.780000005</v>
      </c>
      <c r="D37" s="17">
        <v>429488.91</v>
      </c>
      <c r="E37" s="17">
        <v>0</v>
      </c>
      <c r="F37" s="17">
        <v>1407435.4899999998</v>
      </c>
      <c r="G37" s="17"/>
      <c r="H37" s="27">
        <f t="shared" si="0"/>
        <v>18058099.180000003</v>
      </c>
    </row>
    <row r="38" spans="1:8" ht="15" customHeight="1">
      <c r="A38" s="2" t="s">
        <v>73</v>
      </c>
      <c r="B38" s="3" t="s">
        <v>104</v>
      </c>
      <c r="C38" s="17">
        <v>51820080.08000002</v>
      </c>
      <c r="D38" s="17">
        <v>245179.31</v>
      </c>
      <c r="E38" s="17">
        <v>0</v>
      </c>
      <c r="F38" s="17">
        <v>8586250.490000002</v>
      </c>
      <c r="G38" s="17"/>
      <c r="H38" s="27">
        <f t="shared" si="0"/>
        <v>60651509.880000025</v>
      </c>
    </row>
    <row r="39" spans="1:8" ht="15" customHeight="1">
      <c r="A39" s="2" t="s">
        <v>74</v>
      </c>
      <c r="B39" s="3" t="s">
        <v>105</v>
      </c>
      <c r="C39" s="17">
        <v>127497845.85999988</v>
      </c>
      <c r="D39" s="17">
        <v>2737592.1800000006</v>
      </c>
      <c r="E39" s="17">
        <v>0</v>
      </c>
      <c r="F39" s="17">
        <v>2910109.3</v>
      </c>
      <c r="G39" s="17"/>
      <c r="H39" s="27">
        <f t="shared" si="0"/>
        <v>133145547.33999988</v>
      </c>
    </row>
    <row r="40" spans="1:8" ht="15" customHeight="1">
      <c r="A40" s="2" t="s">
        <v>75</v>
      </c>
      <c r="B40" s="3" t="s">
        <v>106</v>
      </c>
      <c r="C40" s="17">
        <v>154230443.30999985</v>
      </c>
      <c r="D40" s="17">
        <v>2914869.26</v>
      </c>
      <c r="E40" s="17">
        <v>0</v>
      </c>
      <c r="F40" s="17">
        <v>4197478.029999999</v>
      </c>
      <c r="G40" s="17"/>
      <c r="H40" s="27">
        <f t="shared" si="0"/>
        <v>161342790.59999985</v>
      </c>
    </row>
    <row r="41" spans="1:8" ht="15" customHeight="1">
      <c r="A41" s="2" t="s">
        <v>76</v>
      </c>
      <c r="B41" s="3" t="s">
        <v>107</v>
      </c>
      <c r="C41" s="17">
        <v>172390299.2100002</v>
      </c>
      <c r="D41" s="17">
        <v>1293318.4900000002</v>
      </c>
      <c r="E41" s="17">
        <v>0</v>
      </c>
      <c r="F41" s="17">
        <v>1066235.72</v>
      </c>
      <c r="G41" s="17"/>
      <c r="H41" s="27">
        <f t="shared" si="0"/>
        <v>174749853.4200002</v>
      </c>
    </row>
    <row r="42" spans="1:8" ht="15" customHeight="1">
      <c r="A42" s="2" t="s">
        <v>77</v>
      </c>
      <c r="B42" s="3" t="s">
        <v>108</v>
      </c>
      <c r="C42" s="17">
        <v>82240458.76999998</v>
      </c>
      <c r="D42" s="17">
        <v>1303055.28</v>
      </c>
      <c r="E42" s="17">
        <v>0</v>
      </c>
      <c r="F42" s="17">
        <v>3473785.43</v>
      </c>
      <c r="G42" s="17"/>
      <c r="H42" s="27">
        <f t="shared" si="0"/>
        <v>87017299.47999999</v>
      </c>
    </row>
    <row r="43" spans="1:8" ht="19.5" customHeight="1">
      <c r="A43" s="40" t="s">
        <v>10</v>
      </c>
      <c r="B43" s="41"/>
      <c r="C43" s="6">
        <f aca="true" t="shared" si="1" ref="C43:H43">SUM(C11:C42)</f>
        <v>3456009230.7900004</v>
      </c>
      <c r="D43" s="6">
        <f t="shared" si="1"/>
        <v>125697103.48999998</v>
      </c>
      <c r="E43" s="6">
        <f t="shared" si="1"/>
        <v>16147323.559999999</v>
      </c>
      <c r="F43" s="6">
        <f t="shared" si="1"/>
        <v>269513270.61</v>
      </c>
      <c r="G43" s="6">
        <f t="shared" si="1"/>
        <v>0</v>
      </c>
      <c r="H43" s="6">
        <f t="shared" si="1"/>
        <v>3867366928.450001</v>
      </c>
    </row>
    <row r="44" spans="1:8" ht="12.75">
      <c r="A44" s="36" t="s">
        <v>124</v>
      </c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ht="12.75">
      <c r="A46" s="14" t="s">
        <v>11</v>
      </c>
    </row>
    <row r="47" ht="12.75">
      <c r="A47" s="14" t="s">
        <v>18</v>
      </c>
    </row>
    <row r="48" ht="12.75">
      <c r="A48" s="14" t="s">
        <v>19</v>
      </c>
    </row>
    <row r="49" ht="12.75">
      <c r="A49" s="14" t="s">
        <v>21</v>
      </c>
    </row>
    <row r="50" ht="12.75">
      <c r="A50" s="14" t="s">
        <v>20</v>
      </c>
    </row>
    <row r="51" ht="12.75">
      <c r="A51" s="14" t="s">
        <v>41</v>
      </c>
    </row>
    <row r="52" s="18" customFormat="1" ht="12.75">
      <c r="A52" s="21"/>
    </row>
    <row r="53" s="18" customFormat="1" ht="12.75">
      <c r="A53" s="21"/>
    </row>
    <row r="54" spans="1:6" s="18" customFormat="1" ht="12.75">
      <c r="A54" s="21"/>
      <c r="C54" s="50"/>
      <c r="D54" s="50"/>
      <c r="E54" s="50"/>
      <c r="F54" s="50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18" t="s">
        <v>113</v>
      </c>
      <c r="D56" s="21" t="s">
        <v>114</v>
      </c>
      <c r="E56" s="21" t="s">
        <v>115</v>
      </c>
    </row>
    <row r="57" spans="1:5" s="18" customFormat="1" ht="12.75">
      <c r="A57" s="21"/>
      <c r="C57" s="18" t="s">
        <v>109</v>
      </c>
      <c r="D57" s="28">
        <f>+C43/$C$55</f>
        <v>3456.0092307900004</v>
      </c>
      <c r="E57" s="28">
        <f>+C43/H43*100</f>
        <v>89.36336517143285</v>
      </c>
    </row>
    <row r="58" spans="1:5" s="18" customFormat="1" ht="12.75">
      <c r="A58" s="21"/>
      <c r="C58" s="18" t="s">
        <v>110</v>
      </c>
      <c r="D58" s="28">
        <f>+D43/$C$55</f>
        <v>125.69710348999998</v>
      </c>
      <c r="E58" s="28">
        <f>+D43/H43*100</f>
        <v>3.2501985411655268</v>
      </c>
    </row>
    <row r="59" spans="1:5" s="18" customFormat="1" ht="12.75">
      <c r="A59" s="21"/>
      <c r="C59" s="18" t="s">
        <v>111</v>
      </c>
      <c r="D59" s="28">
        <f>+E43/$C$55</f>
        <v>16.14732356</v>
      </c>
      <c r="E59" s="28">
        <f>+E43/H43*100</f>
        <v>0.4175275803599964</v>
      </c>
    </row>
    <row r="60" spans="1:5" s="18" customFormat="1" ht="12.75">
      <c r="A60" s="21"/>
      <c r="C60" s="18" t="s">
        <v>112</v>
      </c>
      <c r="D60" s="28">
        <f>+F43/$C$55</f>
        <v>269.51327061</v>
      </c>
      <c r="E60" s="28">
        <f>+F43/H43*100</f>
        <v>6.968908707041615</v>
      </c>
    </row>
    <row r="61" s="18" customFormat="1" ht="12.75">
      <c r="A61" s="21"/>
    </row>
    <row r="62" s="18" customFormat="1" ht="12.75">
      <c r="A62" s="21"/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6">
    <mergeCell ref="H9:H10"/>
    <mergeCell ref="A43:B43"/>
    <mergeCell ref="A9:A10"/>
    <mergeCell ref="B9:B10"/>
    <mergeCell ref="C9:G9"/>
    <mergeCell ref="C54:F54"/>
  </mergeCells>
  <conditionalFormatting sqref="D45:H4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8" width="11.421875" style="5" customWidth="1"/>
    <col min="9" max="9" width="12.140625" style="5" customWidth="1"/>
    <col min="10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14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5"/>
      <c r="P10" s="26"/>
      <c r="Q10" s="26"/>
      <c r="R10" s="26"/>
      <c r="S10" s="26"/>
    </row>
    <row r="11" spans="1:9" ht="15" customHeight="1">
      <c r="A11" s="2" t="s">
        <v>8</v>
      </c>
      <c r="B11" s="3" t="s">
        <v>9</v>
      </c>
      <c r="C11" s="17">
        <v>471981060.96</v>
      </c>
      <c r="D11" s="17">
        <v>21432641.900000002</v>
      </c>
      <c r="E11" s="17">
        <v>165940501.93999994</v>
      </c>
      <c r="F11" s="17">
        <v>23491122</v>
      </c>
      <c r="G11" s="17">
        <v>12160006.19</v>
      </c>
      <c r="H11" s="17">
        <v>79563896.50000001</v>
      </c>
      <c r="I11" s="27">
        <f>SUM(C11:H11)</f>
        <v>774569229.49</v>
      </c>
    </row>
    <row r="12" spans="1:9" ht="15" customHeight="1">
      <c r="A12" s="2" t="s">
        <v>47</v>
      </c>
      <c r="B12" s="3" t="s">
        <v>78</v>
      </c>
      <c r="C12" s="17">
        <v>16898504.539999995</v>
      </c>
      <c r="D12" s="17">
        <v>771881.19</v>
      </c>
      <c r="E12" s="17">
        <v>5532070.099999997</v>
      </c>
      <c r="F12" s="17">
        <v>0</v>
      </c>
      <c r="G12" s="17">
        <v>39789.44</v>
      </c>
      <c r="H12" s="17">
        <v>40218.4</v>
      </c>
      <c r="I12" s="27">
        <f aca="true" t="shared" si="0" ref="I12:I42">SUM(C12:H12)</f>
        <v>23282463.669999994</v>
      </c>
    </row>
    <row r="13" spans="1:9" ht="15" customHeight="1">
      <c r="A13" s="2" t="s">
        <v>48</v>
      </c>
      <c r="B13" s="3" t="s">
        <v>79</v>
      </c>
      <c r="C13" s="17">
        <v>19833107.459999993</v>
      </c>
      <c r="D13" s="17">
        <v>1645416.1</v>
      </c>
      <c r="E13" s="17">
        <v>8915346.070000002</v>
      </c>
      <c r="F13" s="17">
        <v>0</v>
      </c>
      <c r="G13" s="17">
        <v>87803.44</v>
      </c>
      <c r="H13" s="17">
        <v>300339.78</v>
      </c>
      <c r="I13" s="27">
        <f t="shared" si="0"/>
        <v>30782012.849999998</v>
      </c>
    </row>
    <row r="14" spans="1:9" ht="15" customHeight="1">
      <c r="A14" s="2" t="s">
        <v>49</v>
      </c>
      <c r="B14" s="3" t="s">
        <v>80</v>
      </c>
      <c r="C14" s="17">
        <v>9612711.159999996</v>
      </c>
      <c r="D14" s="17">
        <v>475608.63</v>
      </c>
      <c r="E14" s="17">
        <v>10794780.839999998</v>
      </c>
      <c r="F14" s="17">
        <v>0</v>
      </c>
      <c r="G14" s="17">
        <v>98450.92</v>
      </c>
      <c r="H14" s="17">
        <v>60353.97</v>
      </c>
      <c r="I14" s="27">
        <f t="shared" si="0"/>
        <v>21041905.519999996</v>
      </c>
    </row>
    <row r="15" spans="1:9" ht="15" customHeight="1">
      <c r="A15" s="2" t="s">
        <v>50</v>
      </c>
      <c r="B15" s="3" t="s">
        <v>81</v>
      </c>
      <c r="C15" s="17">
        <v>13466722.07</v>
      </c>
      <c r="D15" s="17">
        <v>1203813.17</v>
      </c>
      <c r="E15" s="17">
        <v>8643068.429999998</v>
      </c>
      <c r="F15" s="17">
        <v>0</v>
      </c>
      <c r="G15" s="17">
        <v>5884.13</v>
      </c>
      <c r="H15" s="17">
        <v>343058.36</v>
      </c>
      <c r="I15" s="27">
        <f t="shared" si="0"/>
        <v>23662546.159999996</v>
      </c>
    </row>
    <row r="16" spans="1:9" ht="15" customHeight="1">
      <c r="A16" s="2" t="s">
        <v>51</v>
      </c>
      <c r="B16" s="3" t="s">
        <v>82</v>
      </c>
      <c r="C16" s="17">
        <v>79062056.90000002</v>
      </c>
      <c r="D16" s="17">
        <v>10563713.25</v>
      </c>
      <c r="E16" s="17">
        <v>29079951.89</v>
      </c>
      <c r="F16" s="17">
        <v>0</v>
      </c>
      <c r="G16" s="17">
        <v>346989.3</v>
      </c>
      <c r="H16" s="17">
        <v>867769.74</v>
      </c>
      <c r="I16" s="27">
        <f t="shared" si="0"/>
        <v>119920481.08000001</v>
      </c>
    </row>
    <row r="17" spans="1:9" ht="15" customHeight="1">
      <c r="A17" s="2" t="s">
        <v>52</v>
      </c>
      <c r="B17" s="3" t="s">
        <v>83</v>
      </c>
      <c r="C17" s="17">
        <v>57659251.01</v>
      </c>
      <c r="D17" s="17">
        <v>6912103.79</v>
      </c>
      <c r="E17" s="17">
        <v>14644848.34</v>
      </c>
      <c r="F17" s="17">
        <v>0</v>
      </c>
      <c r="G17" s="17">
        <v>190735.28</v>
      </c>
      <c r="H17" s="17">
        <v>36671</v>
      </c>
      <c r="I17" s="27">
        <f t="shared" si="0"/>
        <v>79443609.42</v>
      </c>
    </row>
    <row r="18" spans="1:9" ht="15" customHeight="1">
      <c r="A18" s="2" t="s">
        <v>53</v>
      </c>
      <c r="B18" s="3" t="s">
        <v>84</v>
      </c>
      <c r="C18" s="17">
        <v>60491327.47000005</v>
      </c>
      <c r="D18" s="17">
        <v>6698443.089999999</v>
      </c>
      <c r="E18" s="17">
        <v>29447119.58000002</v>
      </c>
      <c r="F18" s="17">
        <v>0</v>
      </c>
      <c r="G18" s="17">
        <v>113628.17</v>
      </c>
      <c r="H18" s="17">
        <v>34516.68</v>
      </c>
      <c r="I18" s="27">
        <f t="shared" si="0"/>
        <v>96785034.99000008</v>
      </c>
    </row>
    <row r="19" spans="1:9" ht="15" customHeight="1">
      <c r="A19" s="2" t="s">
        <v>54</v>
      </c>
      <c r="B19" s="3" t="s">
        <v>85</v>
      </c>
      <c r="C19" s="17">
        <v>16681943.009999998</v>
      </c>
      <c r="D19" s="17">
        <v>2031729.49</v>
      </c>
      <c r="E19" s="17">
        <v>6241351.37</v>
      </c>
      <c r="F19" s="17">
        <v>0</v>
      </c>
      <c r="G19" s="17">
        <v>61214.68</v>
      </c>
      <c r="H19" s="17">
        <v>0</v>
      </c>
      <c r="I19" s="27">
        <f t="shared" si="0"/>
        <v>25016238.549999997</v>
      </c>
    </row>
    <row r="20" spans="1:9" ht="15" customHeight="1">
      <c r="A20" s="2" t="s">
        <v>55</v>
      </c>
      <c r="B20" s="3" t="s">
        <v>86</v>
      </c>
      <c r="C20" s="17">
        <v>38962470.45999997</v>
      </c>
      <c r="D20" s="17">
        <v>4179139.1500000004</v>
      </c>
      <c r="E20" s="17">
        <v>12249828.759999998</v>
      </c>
      <c r="F20" s="17">
        <v>0</v>
      </c>
      <c r="G20" s="17">
        <v>94627.42</v>
      </c>
      <c r="H20" s="17">
        <v>0</v>
      </c>
      <c r="I20" s="27">
        <f t="shared" si="0"/>
        <v>55486065.78999997</v>
      </c>
    </row>
    <row r="21" spans="1:9" ht="15" customHeight="1">
      <c r="A21" s="2" t="s">
        <v>56</v>
      </c>
      <c r="B21" s="3" t="s">
        <v>87</v>
      </c>
      <c r="C21" s="17">
        <v>58940979.270000026</v>
      </c>
      <c r="D21" s="17">
        <v>6913797.05</v>
      </c>
      <c r="E21" s="17">
        <v>37035485.26000001</v>
      </c>
      <c r="F21" s="17">
        <v>0</v>
      </c>
      <c r="G21" s="17">
        <v>0</v>
      </c>
      <c r="H21" s="17">
        <v>84700.84</v>
      </c>
      <c r="I21" s="27">
        <f t="shared" si="0"/>
        <v>102974962.42000005</v>
      </c>
    </row>
    <row r="22" spans="1:9" ht="15" customHeight="1">
      <c r="A22" s="2" t="s">
        <v>57</v>
      </c>
      <c r="B22" s="3" t="s">
        <v>88</v>
      </c>
      <c r="C22" s="17">
        <v>58219599.55000001</v>
      </c>
      <c r="D22" s="17">
        <v>3236606.24</v>
      </c>
      <c r="E22" s="17">
        <v>24763992.9</v>
      </c>
      <c r="F22" s="17">
        <v>0</v>
      </c>
      <c r="G22" s="17">
        <v>247243.1</v>
      </c>
      <c r="H22" s="17">
        <v>53980</v>
      </c>
      <c r="I22" s="27">
        <f t="shared" si="0"/>
        <v>86521421.79</v>
      </c>
    </row>
    <row r="23" spans="1:9" ht="15" customHeight="1">
      <c r="A23" s="2" t="s">
        <v>58</v>
      </c>
      <c r="B23" s="3" t="s">
        <v>89</v>
      </c>
      <c r="C23" s="17">
        <v>88558816.99000002</v>
      </c>
      <c r="D23" s="17">
        <v>13008672.569999998</v>
      </c>
      <c r="E23" s="17">
        <v>32418055.719999988</v>
      </c>
      <c r="F23" s="17">
        <v>0</v>
      </c>
      <c r="G23" s="17">
        <v>481612.61</v>
      </c>
      <c r="H23" s="17">
        <v>565679.12</v>
      </c>
      <c r="I23" s="27">
        <f t="shared" si="0"/>
        <v>135032837.01000002</v>
      </c>
    </row>
    <row r="24" spans="1:9" ht="15" customHeight="1">
      <c r="A24" s="2" t="s">
        <v>59</v>
      </c>
      <c r="B24" s="3" t="s">
        <v>90</v>
      </c>
      <c r="C24" s="17">
        <v>73076624.07000001</v>
      </c>
      <c r="D24" s="17">
        <v>10571504.190000001</v>
      </c>
      <c r="E24" s="17">
        <v>30168293.810000014</v>
      </c>
      <c r="F24" s="17">
        <v>0</v>
      </c>
      <c r="G24" s="17">
        <v>70526.4</v>
      </c>
      <c r="H24" s="17">
        <v>652854.17</v>
      </c>
      <c r="I24" s="27">
        <f t="shared" si="0"/>
        <v>114539802.64000003</v>
      </c>
    </row>
    <row r="25" spans="1:9" ht="15" customHeight="1">
      <c r="A25" s="2" t="s">
        <v>60</v>
      </c>
      <c r="B25" s="3" t="s">
        <v>91</v>
      </c>
      <c r="C25" s="17">
        <v>35553866.56999999</v>
      </c>
      <c r="D25" s="17">
        <v>8717842.760000002</v>
      </c>
      <c r="E25" s="17">
        <v>11923776.309999999</v>
      </c>
      <c r="F25" s="17">
        <v>0</v>
      </c>
      <c r="G25" s="17">
        <v>340157.75</v>
      </c>
      <c r="H25" s="17">
        <v>346792</v>
      </c>
      <c r="I25" s="27">
        <f t="shared" si="0"/>
        <v>56882435.39</v>
      </c>
    </row>
    <row r="26" spans="1:9" ht="15" customHeight="1">
      <c r="A26" s="2" t="s">
        <v>61</v>
      </c>
      <c r="B26" s="3" t="s">
        <v>92</v>
      </c>
      <c r="C26" s="17">
        <v>27523780.98999999</v>
      </c>
      <c r="D26" s="17">
        <v>2038009.9000000001</v>
      </c>
      <c r="E26" s="17">
        <v>9472300.149999999</v>
      </c>
      <c r="F26" s="17">
        <v>0</v>
      </c>
      <c r="G26" s="17">
        <v>25544.16</v>
      </c>
      <c r="H26" s="17">
        <v>821205.38</v>
      </c>
      <c r="I26" s="27">
        <f t="shared" si="0"/>
        <v>39880840.57999999</v>
      </c>
    </row>
    <row r="27" spans="1:9" ht="15" customHeight="1">
      <c r="A27" s="2" t="s">
        <v>62</v>
      </c>
      <c r="B27" s="3" t="s">
        <v>93</v>
      </c>
      <c r="C27" s="17">
        <v>18504830.130000003</v>
      </c>
      <c r="D27" s="17">
        <v>99742.82999999997</v>
      </c>
      <c r="E27" s="17">
        <v>9986095.810000002</v>
      </c>
      <c r="F27" s="17">
        <v>0</v>
      </c>
      <c r="G27" s="17">
        <v>89855.31000000001</v>
      </c>
      <c r="H27" s="17">
        <v>42020</v>
      </c>
      <c r="I27" s="27">
        <f t="shared" si="0"/>
        <v>28722544.080000002</v>
      </c>
    </row>
    <row r="28" spans="1:9" ht="15" customHeight="1">
      <c r="A28" s="2" t="s">
        <v>63</v>
      </c>
      <c r="B28" s="3" t="s">
        <v>94</v>
      </c>
      <c r="C28" s="17">
        <v>25950856.569999993</v>
      </c>
      <c r="D28" s="17">
        <v>3545903.4899999998</v>
      </c>
      <c r="E28" s="17">
        <v>8659300.200000001</v>
      </c>
      <c r="F28" s="17">
        <v>0</v>
      </c>
      <c r="G28" s="17">
        <v>210647.6</v>
      </c>
      <c r="H28" s="17">
        <v>79995.92</v>
      </c>
      <c r="I28" s="27">
        <f t="shared" si="0"/>
        <v>38446703.779999994</v>
      </c>
    </row>
    <row r="29" spans="1:9" ht="15" customHeight="1">
      <c r="A29" s="2" t="s">
        <v>64</v>
      </c>
      <c r="B29" s="3" t="s">
        <v>95</v>
      </c>
      <c r="C29" s="17">
        <v>43678947.68999999</v>
      </c>
      <c r="D29" s="17">
        <v>4933850.51</v>
      </c>
      <c r="E29" s="17">
        <v>14327680.510000004</v>
      </c>
      <c r="F29" s="17">
        <v>0</v>
      </c>
      <c r="G29" s="17">
        <v>147487.72</v>
      </c>
      <c r="H29" s="17">
        <v>187282</v>
      </c>
      <c r="I29" s="27">
        <f t="shared" si="0"/>
        <v>63275248.42999999</v>
      </c>
    </row>
    <row r="30" spans="1:9" ht="15" customHeight="1">
      <c r="A30" s="2" t="s">
        <v>65</v>
      </c>
      <c r="B30" s="3" t="s">
        <v>96</v>
      </c>
      <c r="C30" s="17">
        <v>18197781.83</v>
      </c>
      <c r="D30" s="17">
        <v>639915.68</v>
      </c>
      <c r="E30" s="17">
        <v>12539559.910000004</v>
      </c>
      <c r="F30" s="17">
        <v>0</v>
      </c>
      <c r="G30" s="17">
        <v>0</v>
      </c>
      <c r="H30" s="17">
        <v>20499.170000000002</v>
      </c>
      <c r="I30" s="27">
        <f t="shared" si="0"/>
        <v>31397756.590000004</v>
      </c>
    </row>
    <row r="31" spans="1:9" ht="15" customHeight="1">
      <c r="A31" s="2" t="s">
        <v>66</v>
      </c>
      <c r="B31" s="3" t="s">
        <v>97</v>
      </c>
      <c r="C31" s="17">
        <v>10606660.100000001</v>
      </c>
      <c r="D31" s="17">
        <v>0</v>
      </c>
      <c r="E31" s="17">
        <v>6840965.010000006</v>
      </c>
      <c r="F31" s="17">
        <v>0</v>
      </c>
      <c r="G31" s="17">
        <v>0</v>
      </c>
      <c r="H31" s="17">
        <v>17071.97</v>
      </c>
      <c r="I31" s="27">
        <f t="shared" si="0"/>
        <v>17464697.080000006</v>
      </c>
    </row>
    <row r="32" spans="1:9" ht="15" customHeight="1">
      <c r="A32" s="2" t="s">
        <v>67</v>
      </c>
      <c r="B32" s="3" t="s">
        <v>98</v>
      </c>
      <c r="C32" s="17">
        <v>22578391.21999999</v>
      </c>
      <c r="D32" s="17">
        <v>106877.38999999998</v>
      </c>
      <c r="E32" s="17">
        <v>15426422.049999999</v>
      </c>
      <c r="F32" s="17">
        <v>0</v>
      </c>
      <c r="G32" s="17">
        <v>0</v>
      </c>
      <c r="H32" s="17">
        <v>388153.98000000004</v>
      </c>
      <c r="I32" s="27">
        <f t="shared" si="0"/>
        <v>38499844.639999986</v>
      </c>
    </row>
    <row r="33" spans="1:9" ht="15" customHeight="1">
      <c r="A33" s="2" t="s">
        <v>68</v>
      </c>
      <c r="B33" s="3" t="s">
        <v>99</v>
      </c>
      <c r="C33" s="17">
        <v>21347460.089999992</v>
      </c>
      <c r="D33" s="17">
        <v>0</v>
      </c>
      <c r="E33" s="17">
        <v>16587019.570000002</v>
      </c>
      <c r="F33" s="17">
        <v>0</v>
      </c>
      <c r="G33" s="17">
        <v>830</v>
      </c>
      <c r="H33" s="17">
        <v>41192.619999999995</v>
      </c>
      <c r="I33" s="27">
        <f t="shared" si="0"/>
        <v>37976502.279999994</v>
      </c>
    </row>
    <row r="34" spans="1:9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166796698.35999984</v>
      </c>
      <c r="F34" s="17">
        <v>374063665.29000026</v>
      </c>
      <c r="G34" s="17">
        <v>47901510.13</v>
      </c>
      <c r="H34" s="17">
        <v>1195136.4999999998</v>
      </c>
      <c r="I34" s="27">
        <f t="shared" si="0"/>
        <v>589957010.2800001</v>
      </c>
    </row>
    <row r="35" spans="1:9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14957040.630000003</v>
      </c>
      <c r="F35" s="17">
        <v>0</v>
      </c>
      <c r="G35" s="17">
        <v>24071.87</v>
      </c>
      <c r="H35" s="17">
        <v>92675152.92999999</v>
      </c>
      <c r="I35" s="27">
        <f t="shared" si="0"/>
        <v>107656265.42999999</v>
      </c>
    </row>
    <row r="36" spans="1:9" ht="15" customHeight="1">
      <c r="A36" s="2" t="s">
        <v>71</v>
      </c>
      <c r="B36" s="3" t="s">
        <v>102</v>
      </c>
      <c r="C36" s="17">
        <v>7295011.590000002</v>
      </c>
      <c r="D36" s="17">
        <v>0</v>
      </c>
      <c r="E36" s="17">
        <v>104859180.24999999</v>
      </c>
      <c r="F36" s="17">
        <v>0</v>
      </c>
      <c r="G36" s="17">
        <v>72178.52</v>
      </c>
      <c r="H36" s="17">
        <v>164098.47999999998</v>
      </c>
      <c r="I36" s="27">
        <f t="shared" si="0"/>
        <v>112390468.83999999</v>
      </c>
    </row>
    <row r="37" spans="1:9" ht="15" customHeight="1">
      <c r="A37" s="2" t="s">
        <v>72</v>
      </c>
      <c r="B37" s="3" t="s">
        <v>103</v>
      </c>
      <c r="C37" s="17">
        <v>7474503.819999999</v>
      </c>
      <c r="D37" s="17">
        <v>8686.689999999999</v>
      </c>
      <c r="E37" s="17">
        <v>8707054.27</v>
      </c>
      <c r="F37" s="17">
        <v>0</v>
      </c>
      <c r="G37" s="17">
        <v>0</v>
      </c>
      <c r="H37" s="17">
        <v>30930</v>
      </c>
      <c r="I37" s="27">
        <f t="shared" si="0"/>
        <v>16221174.78</v>
      </c>
    </row>
    <row r="38" spans="1:9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51659824.02000002</v>
      </c>
      <c r="F38" s="17">
        <v>0</v>
      </c>
      <c r="G38" s="17">
        <v>0</v>
      </c>
      <c r="H38" s="17">
        <v>160256.06</v>
      </c>
      <c r="I38" s="27">
        <f t="shared" si="0"/>
        <v>51820080.08000002</v>
      </c>
    </row>
    <row r="39" spans="1:9" ht="15" customHeight="1">
      <c r="A39" s="2" t="s">
        <v>74</v>
      </c>
      <c r="B39" s="3" t="s">
        <v>105</v>
      </c>
      <c r="C39" s="17">
        <v>95615690.14999993</v>
      </c>
      <c r="D39" s="17">
        <v>4865240.66</v>
      </c>
      <c r="E39" s="17">
        <v>26514289.250000004</v>
      </c>
      <c r="F39" s="17">
        <v>0</v>
      </c>
      <c r="G39" s="17">
        <v>167387.82</v>
      </c>
      <c r="H39" s="17">
        <v>335237.98</v>
      </c>
      <c r="I39" s="27">
        <f t="shared" si="0"/>
        <v>127497845.85999992</v>
      </c>
    </row>
    <row r="40" spans="1:9" ht="15" customHeight="1">
      <c r="A40" s="2" t="s">
        <v>75</v>
      </c>
      <c r="B40" s="3" t="s">
        <v>106</v>
      </c>
      <c r="C40" s="17">
        <v>98627966.7599999</v>
      </c>
      <c r="D40" s="17">
        <v>2004108.41</v>
      </c>
      <c r="E40" s="17">
        <v>52613830.68999999</v>
      </c>
      <c r="F40" s="17">
        <v>0</v>
      </c>
      <c r="G40" s="17">
        <v>148516.2</v>
      </c>
      <c r="H40" s="17">
        <v>836021.25</v>
      </c>
      <c r="I40" s="27">
        <f t="shared" si="0"/>
        <v>154230443.30999988</v>
      </c>
    </row>
    <row r="41" spans="1:9" ht="15" customHeight="1">
      <c r="A41" s="2" t="s">
        <v>76</v>
      </c>
      <c r="B41" s="3" t="s">
        <v>107</v>
      </c>
      <c r="C41" s="17">
        <v>122446489.50999998</v>
      </c>
      <c r="D41" s="17">
        <v>7518810.1</v>
      </c>
      <c r="E41" s="17">
        <v>39537348.810000025</v>
      </c>
      <c r="F41" s="17">
        <v>0</v>
      </c>
      <c r="G41" s="17">
        <v>1001245.1599999999</v>
      </c>
      <c r="H41" s="17">
        <v>1886405.6300000001</v>
      </c>
      <c r="I41" s="27">
        <f t="shared" si="0"/>
        <v>172390299.20999998</v>
      </c>
    </row>
    <row r="42" spans="1:9" ht="15" customHeight="1">
      <c r="A42" s="2" t="s">
        <v>77</v>
      </c>
      <c r="B42" s="3" t="s">
        <v>108</v>
      </c>
      <c r="C42" s="17">
        <v>58845171.33999993</v>
      </c>
      <c r="D42" s="17">
        <v>1779592.5699999998</v>
      </c>
      <c r="E42" s="17">
        <v>21203306.070000004</v>
      </c>
      <c r="F42" s="17">
        <v>0</v>
      </c>
      <c r="G42" s="17">
        <v>256459.59</v>
      </c>
      <c r="H42" s="17">
        <v>155929.2</v>
      </c>
      <c r="I42" s="27">
        <f t="shared" si="0"/>
        <v>82240458.76999994</v>
      </c>
    </row>
    <row r="43" spans="1:9" ht="15" customHeight="1">
      <c r="A43" s="40" t="s">
        <v>10</v>
      </c>
      <c r="B43" s="41"/>
      <c r="C43" s="6">
        <f aca="true" t="shared" si="1" ref="C43:I43">SUM(C11:C42)</f>
        <v>1677692583.2799995</v>
      </c>
      <c r="D43" s="6">
        <f t="shared" si="1"/>
        <v>125903650.79999998</v>
      </c>
      <c r="E43" s="6">
        <f t="shared" si="1"/>
        <v>1008486386.8799996</v>
      </c>
      <c r="F43" s="6">
        <f t="shared" si="1"/>
        <v>397554787.29000026</v>
      </c>
      <c r="G43" s="6">
        <f t="shared" si="1"/>
        <v>64384402.910000004</v>
      </c>
      <c r="H43" s="6">
        <f t="shared" si="1"/>
        <v>181987419.63</v>
      </c>
      <c r="I43" s="6">
        <f t="shared" si="1"/>
        <v>3456009230.79</v>
      </c>
    </row>
    <row r="44" ht="12.75">
      <c r="A44" s="36" t="s">
        <v>124</v>
      </c>
    </row>
    <row r="45" ht="6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4" t="s">
        <v>40</v>
      </c>
    </row>
    <row r="51" ht="12.75">
      <c r="A51" s="15" t="s">
        <v>37</v>
      </c>
    </row>
    <row r="52" ht="12.75">
      <c r="A52" s="15" t="s">
        <v>38</v>
      </c>
    </row>
    <row r="53" spans="1:23" s="18" customFormat="1" ht="12.75">
      <c r="A53" s="21"/>
      <c r="O53" s="5"/>
      <c r="T53" s="5"/>
      <c r="U53" s="5"/>
      <c r="V53" s="5"/>
      <c r="W53" s="5"/>
    </row>
    <row r="54" s="18" customFormat="1" ht="12.75">
      <c r="A54" s="21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29" t="s">
        <v>116</v>
      </c>
      <c r="D56" s="29" t="s">
        <v>114</v>
      </c>
      <c r="E56" s="29" t="s">
        <v>115</v>
      </c>
    </row>
    <row r="57" spans="1:5" s="18" customFormat="1" ht="12.75">
      <c r="A57" s="21"/>
      <c r="C57" s="30" t="s">
        <v>117</v>
      </c>
      <c r="D57" s="28">
        <f>+C43/$C$55</f>
        <v>1677.6925832799996</v>
      </c>
      <c r="E57" s="28">
        <f>+C43/I43*100</f>
        <v>48.544215922030396</v>
      </c>
    </row>
    <row r="58" spans="1:5" s="18" customFormat="1" ht="12.75">
      <c r="A58" s="21"/>
      <c r="C58" s="30" t="s">
        <v>118</v>
      </c>
      <c r="D58" s="28">
        <f>+D43/$C$55</f>
        <v>125.90365079999998</v>
      </c>
      <c r="E58" s="28">
        <f>+D43/I43*100</f>
        <v>3.6430357210365436</v>
      </c>
    </row>
    <row r="59" spans="1:5" s="18" customFormat="1" ht="12.75">
      <c r="A59" s="21"/>
      <c r="C59" s="30" t="s">
        <v>119</v>
      </c>
      <c r="D59" s="28">
        <f>+E43/$C$55</f>
        <v>1008.4863868799996</v>
      </c>
      <c r="E59" s="28">
        <f>+E43/I43*100</f>
        <v>29.180662421132258</v>
      </c>
    </row>
    <row r="60" spans="1:5" s="18" customFormat="1" ht="12.75">
      <c r="A60" s="21"/>
      <c r="C60" s="30" t="s">
        <v>120</v>
      </c>
      <c r="D60" s="28">
        <f>+F43/$C$55</f>
        <v>397.55478729000026</v>
      </c>
      <c r="E60" s="28">
        <f>+F43/I43*100</f>
        <v>11.503290666822792</v>
      </c>
    </row>
    <row r="61" spans="1:5" s="18" customFormat="1" ht="12.75">
      <c r="A61" s="21"/>
      <c r="C61" s="30" t="s">
        <v>121</v>
      </c>
      <c r="D61" s="28">
        <f>+G43/$C$55</f>
        <v>64.38440291</v>
      </c>
      <c r="E61" s="28">
        <f>+G43/I43*100</f>
        <v>1.8629696453467675</v>
      </c>
    </row>
    <row r="62" spans="1:5" s="18" customFormat="1" ht="12.75">
      <c r="A62" s="21"/>
      <c r="C62" s="30" t="s">
        <v>122</v>
      </c>
      <c r="D62" s="28">
        <f>+H43/$C$55</f>
        <v>181.98741963</v>
      </c>
      <c r="E62" s="28">
        <f>+H43/I43*100</f>
        <v>5.265825623631218</v>
      </c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  <row r="76" s="18" customFormat="1" ht="12.75">
      <c r="A76" s="21"/>
    </row>
    <row r="77" s="18" customFormat="1" ht="12.75">
      <c r="A77" s="21"/>
    </row>
    <row r="78" s="18" customFormat="1" ht="12.75">
      <c r="A78" s="21"/>
    </row>
    <row r="79" s="18" customFormat="1" ht="12.75">
      <c r="A79" s="21"/>
    </row>
    <row r="80" s="18" customFormat="1" ht="12.75">
      <c r="A80" s="21"/>
    </row>
    <row r="81" s="18" customFormat="1" ht="12.75">
      <c r="A81" s="21"/>
    </row>
    <row r="82" s="18" customFormat="1" ht="12.75">
      <c r="A82" s="21"/>
    </row>
    <row r="83" s="18" customFormat="1" ht="12.75">
      <c r="A83" s="21"/>
    </row>
    <row r="84" s="18" customFormat="1" ht="12.75">
      <c r="A84" s="21"/>
    </row>
    <row r="85" s="18" customFormat="1" ht="12.75">
      <c r="A8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16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5"/>
      <c r="K10" s="16"/>
      <c r="L10" s="16"/>
      <c r="M10" s="16"/>
      <c r="N10" s="16"/>
      <c r="O10" s="16"/>
      <c r="P10" s="26"/>
      <c r="Q10" s="26"/>
      <c r="R10" s="26"/>
      <c r="S10" s="26"/>
    </row>
    <row r="11" spans="1:14" ht="15" customHeight="1">
      <c r="A11" s="2" t="s">
        <v>8</v>
      </c>
      <c r="B11" s="3" t="s">
        <v>9</v>
      </c>
      <c r="C11" s="17">
        <v>76300</v>
      </c>
      <c r="D11" s="17">
        <v>286421.76</v>
      </c>
      <c r="E11" s="17">
        <v>26911196.77999998</v>
      </c>
      <c r="F11" s="17">
        <v>0</v>
      </c>
      <c r="G11" s="17">
        <v>69503.4</v>
      </c>
      <c r="H11" s="17">
        <v>1384915.2</v>
      </c>
      <c r="I11" s="27">
        <f>SUM(C11:H11)</f>
        <v>28728337.13999998</v>
      </c>
      <c r="K11" s="8"/>
      <c r="L11" s="8"/>
      <c r="M11" s="8"/>
      <c r="N11" s="8"/>
    </row>
    <row r="12" spans="1:14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948720.44</v>
      </c>
      <c r="F12" s="17">
        <v>0</v>
      </c>
      <c r="G12" s="17">
        <v>1789</v>
      </c>
      <c r="H12" s="17">
        <v>31619.78</v>
      </c>
      <c r="I12" s="27">
        <f aca="true" t="shared" si="0" ref="I12:I42">SUM(C12:H12)</f>
        <v>982129.22</v>
      </c>
      <c r="K12" s="8"/>
      <c r="L12" s="8"/>
      <c r="M12" s="8"/>
      <c r="N12" s="8"/>
    </row>
    <row r="13" spans="1:14" ht="15" customHeight="1">
      <c r="A13" s="2" t="s">
        <v>48</v>
      </c>
      <c r="B13" s="3" t="s">
        <v>79</v>
      </c>
      <c r="C13" s="17">
        <v>0</v>
      </c>
      <c r="D13" s="17">
        <v>0</v>
      </c>
      <c r="E13" s="17">
        <v>2658373.3</v>
      </c>
      <c r="F13" s="17">
        <v>0</v>
      </c>
      <c r="G13" s="17">
        <v>0</v>
      </c>
      <c r="H13" s="17">
        <v>95307.75</v>
      </c>
      <c r="I13" s="27">
        <f t="shared" si="0"/>
        <v>2753681.05</v>
      </c>
      <c r="K13" s="8"/>
      <c r="L13" s="8"/>
      <c r="M13" s="8"/>
      <c r="N13" s="8"/>
    </row>
    <row r="14" spans="1:14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6864386.609999999</v>
      </c>
      <c r="F14" s="17">
        <v>0</v>
      </c>
      <c r="G14" s="17">
        <v>0</v>
      </c>
      <c r="H14" s="17">
        <v>205566.55</v>
      </c>
      <c r="I14" s="27">
        <f t="shared" si="0"/>
        <v>7069953.159999999</v>
      </c>
      <c r="K14" s="8"/>
      <c r="L14" s="8"/>
      <c r="M14" s="8"/>
      <c r="N14" s="8"/>
    </row>
    <row r="15" spans="1:14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1584721.5</v>
      </c>
      <c r="F15" s="17">
        <v>0</v>
      </c>
      <c r="G15" s="17">
        <v>2490</v>
      </c>
      <c r="H15" s="17">
        <v>1239.98</v>
      </c>
      <c r="I15" s="27">
        <f t="shared" si="0"/>
        <v>1588451.48</v>
      </c>
      <c r="K15" s="8"/>
      <c r="L15" s="8"/>
      <c r="M15" s="8"/>
      <c r="N15" s="8"/>
    </row>
    <row r="16" spans="1:14" ht="15" customHeight="1">
      <c r="A16" s="2" t="s">
        <v>51</v>
      </c>
      <c r="B16" s="3" t="s">
        <v>82</v>
      </c>
      <c r="C16" s="17">
        <v>68592</v>
      </c>
      <c r="D16" s="17">
        <v>0</v>
      </c>
      <c r="E16" s="17">
        <v>8775718.5</v>
      </c>
      <c r="F16" s="17">
        <v>0</v>
      </c>
      <c r="G16" s="17">
        <v>0</v>
      </c>
      <c r="H16" s="17">
        <v>54175.41</v>
      </c>
      <c r="I16" s="27">
        <f t="shared" si="0"/>
        <v>8898485.91</v>
      </c>
      <c r="K16" s="8"/>
      <c r="L16" s="8"/>
      <c r="M16" s="8"/>
      <c r="N16" s="8"/>
    </row>
    <row r="17" spans="1:14" ht="15" customHeight="1">
      <c r="A17" s="2" t="s">
        <v>52</v>
      </c>
      <c r="B17" s="3" t="s">
        <v>83</v>
      </c>
      <c r="C17" s="17">
        <v>120912</v>
      </c>
      <c r="D17" s="17">
        <v>0</v>
      </c>
      <c r="E17" s="17">
        <v>4789840.899999999</v>
      </c>
      <c r="F17" s="17">
        <v>0</v>
      </c>
      <c r="G17" s="17">
        <v>4905</v>
      </c>
      <c r="H17" s="17">
        <v>284438.74</v>
      </c>
      <c r="I17" s="27">
        <f t="shared" si="0"/>
        <v>5200096.64</v>
      </c>
      <c r="K17" s="8"/>
      <c r="L17" s="8"/>
      <c r="M17" s="8"/>
      <c r="N17" s="8"/>
    </row>
    <row r="18" spans="1:14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5894062.79</v>
      </c>
      <c r="F18" s="17">
        <v>0</v>
      </c>
      <c r="G18" s="17">
        <v>0</v>
      </c>
      <c r="H18" s="17">
        <v>202775.92</v>
      </c>
      <c r="I18" s="27">
        <f t="shared" si="0"/>
        <v>6096838.71</v>
      </c>
      <c r="K18" s="8"/>
      <c r="L18" s="8"/>
      <c r="M18" s="8"/>
      <c r="N18" s="8"/>
    </row>
    <row r="19" spans="1:14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1912354.48</v>
      </c>
      <c r="F19" s="17">
        <v>0</v>
      </c>
      <c r="G19" s="17">
        <v>42614</v>
      </c>
      <c r="H19" s="17">
        <v>1690</v>
      </c>
      <c r="I19" s="27">
        <f t="shared" si="0"/>
        <v>1956658.48</v>
      </c>
      <c r="K19" s="8"/>
      <c r="L19" s="8"/>
      <c r="M19" s="8"/>
      <c r="N19" s="8"/>
    </row>
    <row r="20" spans="1:14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2393254.14</v>
      </c>
      <c r="F20" s="17">
        <v>0</v>
      </c>
      <c r="G20" s="17">
        <v>0</v>
      </c>
      <c r="H20" s="17">
        <v>79010</v>
      </c>
      <c r="I20" s="27">
        <f t="shared" si="0"/>
        <v>2472264.14</v>
      </c>
      <c r="K20" s="8"/>
      <c r="L20" s="8"/>
      <c r="M20" s="8"/>
      <c r="N20" s="8"/>
    </row>
    <row r="21" spans="1:14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7047933.140000001</v>
      </c>
      <c r="F21" s="17">
        <v>0</v>
      </c>
      <c r="G21" s="17">
        <v>97987.59</v>
      </c>
      <c r="H21" s="17">
        <v>94421.17</v>
      </c>
      <c r="I21" s="27">
        <f t="shared" si="0"/>
        <v>7240341.9</v>
      </c>
      <c r="K21" s="8"/>
      <c r="L21" s="8"/>
      <c r="M21" s="8"/>
      <c r="N21" s="8"/>
    </row>
    <row r="22" spans="1:14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3152900.8200000008</v>
      </c>
      <c r="F22" s="17">
        <v>0</v>
      </c>
      <c r="G22" s="17">
        <v>567431.95</v>
      </c>
      <c r="H22" s="17">
        <v>42332</v>
      </c>
      <c r="I22" s="27">
        <f t="shared" si="0"/>
        <v>3762664.7700000005</v>
      </c>
      <c r="K22" s="8"/>
      <c r="L22" s="8"/>
      <c r="M22" s="8"/>
      <c r="N22" s="8"/>
    </row>
    <row r="23" spans="1:14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6529484.080000001</v>
      </c>
      <c r="F23" s="17">
        <v>0</v>
      </c>
      <c r="G23" s="17">
        <v>0</v>
      </c>
      <c r="H23" s="17">
        <v>564664.96</v>
      </c>
      <c r="I23" s="27">
        <f t="shared" si="0"/>
        <v>7094149.040000001</v>
      </c>
      <c r="K23" s="8"/>
      <c r="L23" s="8"/>
      <c r="M23" s="8"/>
      <c r="N23" s="8"/>
    </row>
    <row r="24" spans="1:14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5123625.71</v>
      </c>
      <c r="F24" s="17">
        <v>0</v>
      </c>
      <c r="G24" s="17">
        <v>117004.17</v>
      </c>
      <c r="H24" s="17">
        <v>532019.51</v>
      </c>
      <c r="I24" s="27">
        <f t="shared" si="0"/>
        <v>5772649.39</v>
      </c>
      <c r="K24" s="8"/>
      <c r="L24" s="8"/>
      <c r="M24" s="8"/>
      <c r="N24" s="8"/>
    </row>
    <row r="25" spans="1:14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4633294.109999999</v>
      </c>
      <c r="F25" s="17">
        <v>0</v>
      </c>
      <c r="G25" s="17">
        <v>33937.89</v>
      </c>
      <c r="H25" s="17">
        <v>210000</v>
      </c>
      <c r="I25" s="27">
        <f t="shared" si="0"/>
        <v>4877231.999999999</v>
      </c>
      <c r="K25" s="8"/>
      <c r="L25" s="8"/>
      <c r="M25" s="8"/>
      <c r="N25" s="8"/>
    </row>
    <row r="26" spans="1:14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3890448.3400000003</v>
      </c>
      <c r="F26" s="17">
        <v>0</v>
      </c>
      <c r="G26" s="17">
        <v>0</v>
      </c>
      <c r="H26" s="17">
        <v>106257.86</v>
      </c>
      <c r="I26" s="27">
        <f t="shared" si="0"/>
        <v>3996706.2</v>
      </c>
      <c r="K26" s="8"/>
      <c r="L26" s="8"/>
      <c r="M26" s="8"/>
      <c r="N26" s="8"/>
    </row>
    <row r="27" spans="1:14" ht="15" customHeight="1">
      <c r="A27" s="2" t="s">
        <v>62</v>
      </c>
      <c r="B27" s="3" t="s">
        <v>93</v>
      </c>
      <c r="C27" s="17">
        <v>388542</v>
      </c>
      <c r="D27" s="17">
        <v>0</v>
      </c>
      <c r="E27" s="17">
        <v>415702.14999999997</v>
      </c>
      <c r="F27" s="17">
        <v>0</v>
      </c>
      <c r="G27" s="17">
        <v>0</v>
      </c>
      <c r="H27" s="17">
        <v>50022.6</v>
      </c>
      <c r="I27" s="27">
        <f t="shared" si="0"/>
        <v>854266.7499999999</v>
      </c>
      <c r="K27" s="8"/>
      <c r="L27" s="8"/>
      <c r="M27" s="8"/>
      <c r="N27" s="8"/>
    </row>
    <row r="28" spans="1:14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1370180.98</v>
      </c>
      <c r="F28" s="17">
        <v>0</v>
      </c>
      <c r="G28" s="17">
        <v>5281.84</v>
      </c>
      <c r="H28" s="17">
        <v>14668.06</v>
      </c>
      <c r="I28" s="27">
        <f t="shared" si="0"/>
        <v>1390130.8800000001</v>
      </c>
      <c r="K28" s="8"/>
      <c r="L28" s="8"/>
      <c r="M28" s="8"/>
      <c r="N28" s="8"/>
    </row>
    <row r="29" spans="1:14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2748820.57</v>
      </c>
      <c r="F29" s="17">
        <v>0</v>
      </c>
      <c r="G29" s="17">
        <v>0</v>
      </c>
      <c r="H29" s="17">
        <v>136666.75</v>
      </c>
      <c r="I29" s="27">
        <f t="shared" si="0"/>
        <v>2885487.32</v>
      </c>
      <c r="K29" s="8"/>
      <c r="L29" s="8"/>
      <c r="M29" s="8"/>
      <c r="N29" s="8"/>
    </row>
    <row r="30" spans="1:14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1871533.55</v>
      </c>
      <c r="F30" s="17">
        <v>0</v>
      </c>
      <c r="G30" s="17">
        <v>2000</v>
      </c>
      <c r="H30" s="17">
        <v>157857.47999999998</v>
      </c>
      <c r="I30" s="27">
        <f t="shared" si="0"/>
        <v>2031391.03</v>
      </c>
      <c r="K30" s="8"/>
      <c r="L30" s="8"/>
      <c r="M30" s="8"/>
      <c r="N30" s="8"/>
    </row>
    <row r="31" spans="1:14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2347756.04</v>
      </c>
      <c r="F31" s="17">
        <v>0</v>
      </c>
      <c r="G31" s="17">
        <v>0</v>
      </c>
      <c r="H31" s="17">
        <v>11803.8</v>
      </c>
      <c r="I31" s="27">
        <f t="shared" si="0"/>
        <v>2359559.84</v>
      </c>
      <c r="K31" s="8"/>
      <c r="L31" s="8"/>
      <c r="M31" s="8"/>
      <c r="N31" s="8"/>
    </row>
    <row r="32" spans="1:14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2395605.75</v>
      </c>
      <c r="F32" s="17">
        <v>0</v>
      </c>
      <c r="G32" s="17">
        <v>64754.97</v>
      </c>
      <c r="H32" s="17">
        <v>153989.83</v>
      </c>
      <c r="I32" s="27">
        <f t="shared" si="0"/>
        <v>2614350.5500000003</v>
      </c>
      <c r="K32" s="8"/>
      <c r="L32" s="8"/>
      <c r="M32" s="8"/>
      <c r="N32" s="8"/>
    </row>
    <row r="33" spans="1:14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1535846.02</v>
      </c>
      <c r="F33" s="17">
        <v>0</v>
      </c>
      <c r="G33" s="17">
        <v>0</v>
      </c>
      <c r="H33" s="17">
        <v>30285</v>
      </c>
      <c r="I33" s="27">
        <f t="shared" si="0"/>
        <v>1566131.02</v>
      </c>
      <c r="K33" s="8"/>
      <c r="L33" s="8"/>
      <c r="M33" s="8"/>
      <c r="N33" s="8"/>
    </row>
    <row r="34" spans="1:14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1413998.79</v>
      </c>
      <c r="F34" s="17">
        <v>0</v>
      </c>
      <c r="G34" s="17">
        <v>0</v>
      </c>
      <c r="H34" s="17">
        <v>0</v>
      </c>
      <c r="I34" s="27">
        <f t="shared" si="0"/>
        <v>1413998.79</v>
      </c>
      <c r="K34" s="8"/>
      <c r="L34" s="8"/>
      <c r="M34" s="8"/>
      <c r="N34" s="8"/>
    </row>
    <row r="35" spans="1:14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1974428.57</v>
      </c>
      <c r="F35" s="17">
        <v>0</v>
      </c>
      <c r="G35" s="17">
        <v>0</v>
      </c>
      <c r="H35" s="17">
        <v>0</v>
      </c>
      <c r="I35" s="27">
        <f t="shared" si="0"/>
        <v>1974428.57</v>
      </c>
      <c r="K35" s="8"/>
      <c r="L35" s="8"/>
      <c r="M35" s="8"/>
      <c r="N35" s="8"/>
    </row>
    <row r="36" spans="1:14" ht="15" customHeight="1">
      <c r="A36" s="2" t="s">
        <v>71</v>
      </c>
      <c r="B36" s="3" t="s">
        <v>102</v>
      </c>
      <c r="C36" s="17">
        <v>0</v>
      </c>
      <c r="D36" s="17">
        <v>0</v>
      </c>
      <c r="E36" s="17">
        <v>1058501.6600000001</v>
      </c>
      <c r="F36" s="17">
        <v>0</v>
      </c>
      <c r="G36" s="17">
        <v>0</v>
      </c>
      <c r="H36" s="17">
        <v>134714.41999999998</v>
      </c>
      <c r="I36" s="27">
        <f t="shared" si="0"/>
        <v>1193216.08</v>
      </c>
      <c r="K36" s="8"/>
      <c r="L36" s="8"/>
      <c r="M36" s="8"/>
      <c r="N36" s="8"/>
    </row>
    <row r="37" spans="1:14" ht="15" customHeight="1">
      <c r="A37" s="2" t="s">
        <v>72</v>
      </c>
      <c r="B37" s="3" t="s">
        <v>103</v>
      </c>
      <c r="C37" s="17">
        <v>0</v>
      </c>
      <c r="D37" s="17">
        <v>0</v>
      </c>
      <c r="E37" s="17">
        <v>396031.73</v>
      </c>
      <c r="F37" s="17">
        <v>0</v>
      </c>
      <c r="G37" s="17">
        <v>0</v>
      </c>
      <c r="H37" s="17">
        <v>33457.18</v>
      </c>
      <c r="I37" s="27">
        <f t="shared" si="0"/>
        <v>429488.91</v>
      </c>
      <c r="K37" s="8"/>
      <c r="L37" s="8"/>
      <c r="M37" s="8"/>
      <c r="N37" s="8"/>
    </row>
    <row r="38" spans="1:14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40444</v>
      </c>
      <c r="F38" s="17">
        <v>0</v>
      </c>
      <c r="G38" s="17">
        <v>0</v>
      </c>
      <c r="H38" s="17">
        <v>204735.31</v>
      </c>
      <c r="I38" s="27">
        <f t="shared" si="0"/>
        <v>245179.31</v>
      </c>
      <c r="K38" s="8"/>
      <c r="L38" s="8"/>
      <c r="M38" s="8"/>
      <c r="N38" s="8"/>
    </row>
    <row r="39" spans="1:14" ht="15" customHeight="1">
      <c r="A39" s="2" t="s">
        <v>74</v>
      </c>
      <c r="B39" s="3" t="s">
        <v>105</v>
      </c>
      <c r="C39" s="17">
        <v>0</v>
      </c>
      <c r="D39" s="17">
        <v>0</v>
      </c>
      <c r="E39" s="17">
        <v>2737592.1800000006</v>
      </c>
      <c r="F39" s="17">
        <v>0</v>
      </c>
      <c r="G39" s="17">
        <v>0</v>
      </c>
      <c r="H39" s="17">
        <v>0</v>
      </c>
      <c r="I39" s="27">
        <f t="shared" si="0"/>
        <v>2737592.1800000006</v>
      </c>
      <c r="K39" s="8"/>
      <c r="L39" s="8"/>
      <c r="M39" s="8"/>
      <c r="N39" s="8"/>
    </row>
    <row r="40" spans="1:14" ht="15" customHeight="1">
      <c r="A40" s="2" t="s">
        <v>75</v>
      </c>
      <c r="B40" s="3" t="s">
        <v>106</v>
      </c>
      <c r="C40" s="17">
        <v>0</v>
      </c>
      <c r="D40" s="17">
        <v>0</v>
      </c>
      <c r="E40" s="17">
        <v>2909084.4199999995</v>
      </c>
      <c r="F40" s="17">
        <v>0</v>
      </c>
      <c r="G40" s="17">
        <v>5784.84</v>
      </c>
      <c r="H40" s="17">
        <v>0</v>
      </c>
      <c r="I40" s="27">
        <f t="shared" si="0"/>
        <v>2914869.2599999993</v>
      </c>
      <c r="K40" s="8"/>
      <c r="L40" s="8"/>
      <c r="M40" s="8"/>
      <c r="N40" s="8"/>
    </row>
    <row r="41" spans="1:14" ht="15" customHeight="1">
      <c r="A41" s="2" t="s">
        <v>76</v>
      </c>
      <c r="B41" s="3" t="s">
        <v>107</v>
      </c>
      <c r="C41" s="17">
        <v>0</v>
      </c>
      <c r="D41" s="17">
        <v>0</v>
      </c>
      <c r="E41" s="17">
        <v>1217404.94</v>
      </c>
      <c r="F41" s="17">
        <v>0</v>
      </c>
      <c r="G41" s="17">
        <v>0</v>
      </c>
      <c r="H41" s="17">
        <v>75913.55</v>
      </c>
      <c r="I41" s="27">
        <f t="shared" si="0"/>
        <v>1293318.49</v>
      </c>
      <c r="K41" s="8"/>
      <c r="L41" s="8"/>
      <c r="M41" s="8"/>
      <c r="N41" s="8"/>
    </row>
    <row r="42" spans="1:14" ht="15" customHeight="1">
      <c r="A42" s="2" t="s">
        <v>77</v>
      </c>
      <c r="B42" s="3" t="s">
        <v>108</v>
      </c>
      <c r="C42" s="17">
        <v>0</v>
      </c>
      <c r="D42" s="17">
        <v>0</v>
      </c>
      <c r="E42" s="17">
        <v>1164527.6600000001</v>
      </c>
      <c r="F42" s="17">
        <v>0</v>
      </c>
      <c r="G42" s="17">
        <v>30117.359999999997</v>
      </c>
      <c r="H42" s="17">
        <v>108410.26000000001</v>
      </c>
      <c r="I42" s="27">
        <f t="shared" si="0"/>
        <v>1303055.2800000003</v>
      </c>
      <c r="K42" s="8"/>
      <c r="L42" s="8"/>
      <c r="M42" s="8"/>
      <c r="N42" s="8"/>
    </row>
    <row r="43" spans="1:9" ht="15" customHeight="1">
      <c r="A43" s="40" t="s">
        <v>10</v>
      </c>
      <c r="B43" s="41"/>
      <c r="C43" s="6">
        <f aca="true" t="shared" si="1" ref="C43:I43">SUM(C11:C42)</f>
        <v>654346</v>
      </c>
      <c r="D43" s="6">
        <f t="shared" si="1"/>
        <v>286421.76</v>
      </c>
      <c r="E43" s="6">
        <f t="shared" si="1"/>
        <v>118707774.64999999</v>
      </c>
      <c r="F43" s="6">
        <f t="shared" si="1"/>
        <v>0</v>
      </c>
      <c r="G43" s="6">
        <f t="shared" si="1"/>
        <v>1045602.0099999999</v>
      </c>
      <c r="H43" s="6">
        <f t="shared" si="1"/>
        <v>5002959.069999998</v>
      </c>
      <c r="I43" s="6">
        <f t="shared" si="1"/>
        <v>125697103.48999998</v>
      </c>
    </row>
    <row r="44" ht="12.75">
      <c r="A44" s="36" t="s">
        <v>124</v>
      </c>
    </row>
    <row r="45" ht="7.5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5" t="s">
        <v>37</v>
      </c>
    </row>
    <row r="51" ht="12.75">
      <c r="A51" s="15" t="s">
        <v>38</v>
      </c>
    </row>
    <row r="52" spans="1:19" ht="12.75">
      <c r="A52" s="15"/>
      <c r="P52" s="5"/>
      <c r="Q52" s="5"/>
      <c r="R52" s="5"/>
      <c r="S52" s="5"/>
    </row>
    <row r="53" spans="16:19" ht="12.75">
      <c r="P53" s="5"/>
      <c r="Q53" s="5"/>
      <c r="R53" s="5"/>
      <c r="S53" s="5"/>
    </row>
    <row r="54" spans="1:19" ht="12.75">
      <c r="A54" s="15"/>
      <c r="P54" s="5"/>
      <c r="Q54" s="5"/>
      <c r="R54" s="5"/>
      <c r="S54" s="5"/>
    </row>
    <row r="55" spans="3:19" ht="12.75">
      <c r="C55" s="5">
        <v>1000000</v>
      </c>
      <c r="P55" s="5"/>
      <c r="Q55" s="5"/>
      <c r="R55" s="5"/>
      <c r="S55" s="5"/>
    </row>
    <row r="56" spans="3:19" ht="12.75">
      <c r="C56" s="24" t="s">
        <v>116</v>
      </c>
      <c r="D56" s="24" t="s">
        <v>114</v>
      </c>
      <c r="E56" s="24" t="s">
        <v>115</v>
      </c>
      <c r="P56" s="5"/>
      <c r="Q56" s="5"/>
      <c r="R56" s="5"/>
      <c r="S56" s="5"/>
    </row>
    <row r="57" spans="3:19" ht="12.75">
      <c r="C57" s="31" t="s">
        <v>117</v>
      </c>
      <c r="D57" s="32">
        <f>+C43/$C$55</f>
        <v>0.654346</v>
      </c>
      <c r="E57" s="32">
        <f>+C43/I43*100</f>
        <v>0.52057365033241</v>
      </c>
      <c r="P57" s="5"/>
      <c r="Q57" s="5"/>
      <c r="R57" s="5"/>
      <c r="S57" s="5"/>
    </row>
    <row r="58" spans="3:19" ht="12.75">
      <c r="C58" s="31" t="s">
        <v>118</v>
      </c>
      <c r="D58" s="32">
        <f>+D43/$C$55</f>
        <v>0.28642176</v>
      </c>
      <c r="E58" s="32">
        <f>+D43/I43*100</f>
        <v>0.22786663498796272</v>
      </c>
      <c r="P58" s="5"/>
      <c r="Q58" s="5"/>
      <c r="R58" s="5"/>
      <c r="S58" s="5"/>
    </row>
    <row r="59" spans="3:19" ht="12.75">
      <c r="C59" s="31" t="s">
        <v>119</v>
      </c>
      <c r="D59" s="32">
        <f>+E43/$C$55</f>
        <v>118.70777464999999</v>
      </c>
      <c r="E59" s="32">
        <f>+E43/I43*100</f>
        <v>94.43954661965935</v>
      </c>
      <c r="F59" s="32"/>
      <c r="P59" s="5"/>
      <c r="Q59" s="5"/>
      <c r="R59" s="5"/>
      <c r="S59" s="5"/>
    </row>
    <row r="60" spans="3:19" ht="12.75">
      <c r="C60" s="31" t="s">
        <v>120</v>
      </c>
      <c r="D60" s="32">
        <f>+F43/$C$55</f>
        <v>0</v>
      </c>
      <c r="E60" s="32">
        <f>+F43/I43*100</f>
        <v>0</v>
      </c>
      <c r="P60" s="5"/>
      <c r="Q60" s="5"/>
      <c r="R60" s="5"/>
      <c r="S60" s="5"/>
    </row>
    <row r="61" spans="3:19" ht="12.75">
      <c r="C61" s="31" t="s">
        <v>121</v>
      </c>
      <c r="D61" s="32">
        <f>+G43/$C$55</f>
        <v>1.0456020099999999</v>
      </c>
      <c r="E61" s="32">
        <f>+G43/I43*100</f>
        <v>0.8318425651575848</v>
      </c>
      <c r="F61" s="33"/>
      <c r="P61" s="5"/>
      <c r="Q61" s="5"/>
      <c r="R61" s="5"/>
      <c r="S61" s="5"/>
    </row>
    <row r="62" spans="3:19" ht="12.75">
      <c r="C62" s="31" t="s">
        <v>122</v>
      </c>
      <c r="D62" s="32">
        <f>+H43/$C$55</f>
        <v>5.002959069999998</v>
      </c>
      <c r="E62" s="32">
        <f>+H43/I43*100</f>
        <v>3.9801705298626997</v>
      </c>
      <c r="P62" s="5"/>
      <c r="Q62" s="5"/>
      <c r="R62" s="5"/>
      <c r="S62" s="5"/>
    </row>
    <row r="63" spans="16:19" ht="12.75">
      <c r="P63" s="5"/>
      <c r="Q63" s="5"/>
      <c r="R63" s="5"/>
      <c r="S63" s="5"/>
    </row>
    <row r="64" spans="16:19" ht="12.75">
      <c r="P64" s="5"/>
      <c r="Q64" s="5"/>
      <c r="R64" s="5"/>
      <c r="S64" s="5"/>
    </row>
    <row r="65" s="5" customFormat="1" ht="12.75">
      <c r="A65" s="13"/>
    </row>
    <row r="66" spans="1:12" s="5" customFormat="1" ht="12.75">
      <c r="A66" s="13"/>
      <c r="L66" s="20"/>
    </row>
    <row r="67" spans="1:12" s="5" customFormat="1" ht="12.75">
      <c r="A67" s="13"/>
      <c r="L67" s="34"/>
    </row>
    <row r="68" s="5" customFormat="1" ht="12.75">
      <c r="A68" s="13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17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8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2" t="s">
        <v>33</v>
      </c>
    </row>
    <row r="10" spans="1:13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  <c r="K10" s="16"/>
      <c r="L10" s="16"/>
      <c r="M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216069.80999999997</v>
      </c>
      <c r="F11" s="17">
        <v>0</v>
      </c>
      <c r="G11" s="17">
        <v>0</v>
      </c>
      <c r="H11" s="4">
        <f>SUM(C11:G11)</f>
        <v>216069.80999999997</v>
      </c>
    </row>
    <row r="12" spans="1:8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2137425.5</v>
      </c>
      <c r="F12" s="17">
        <v>0</v>
      </c>
      <c r="G12" s="17">
        <v>0</v>
      </c>
      <c r="H12" s="4">
        <f aca="true" t="shared" si="0" ref="H12:H41">SUM(C12:G12)</f>
        <v>2137425.5</v>
      </c>
    </row>
    <row r="13" spans="1:8" ht="15" customHeight="1">
      <c r="A13" s="2" t="s">
        <v>48</v>
      </c>
      <c r="B13" s="3" t="s">
        <v>79</v>
      </c>
      <c r="C13" s="17">
        <v>15225</v>
      </c>
      <c r="D13" s="17">
        <v>0</v>
      </c>
      <c r="E13" s="17">
        <v>5389252.170000001</v>
      </c>
      <c r="F13" s="17">
        <v>0</v>
      </c>
      <c r="G13" s="17">
        <v>12855.3</v>
      </c>
      <c r="H13" s="4">
        <f t="shared" si="0"/>
        <v>5417332.470000001</v>
      </c>
    </row>
    <row r="14" spans="1:8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8345887.090000001</v>
      </c>
      <c r="F14" s="17">
        <v>0</v>
      </c>
      <c r="G14" s="17">
        <v>2113286.2</v>
      </c>
      <c r="H14" s="4">
        <f t="shared" si="0"/>
        <v>10459173.290000001</v>
      </c>
    </row>
    <row r="15" spans="1:8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839513.17</v>
      </c>
      <c r="F15" s="17">
        <v>0</v>
      </c>
      <c r="G15" s="17">
        <v>13264.2</v>
      </c>
      <c r="H15" s="4">
        <f t="shared" si="0"/>
        <v>852777.37</v>
      </c>
    </row>
    <row r="16" spans="1:8" ht="15" customHeight="1">
      <c r="A16" s="2" t="s">
        <v>51</v>
      </c>
      <c r="B16" s="3" t="s">
        <v>82</v>
      </c>
      <c r="C16" s="17">
        <v>0</v>
      </c>
      <c r="D16" s="17">
        <v>0</v>
      </c>
      <c r="E16" s="17">
        <v>19676719.659999996</v>
      </c>
      <c r="F16" s="17">
        <v>0</v>
      </c>
      <c r="G16" s="17">
        <v>49083.67</v>
      </c>
      <c r="H16" s="4">
        <f t="shared" si="0"/>
        <v>19725803.33</v>
      </c>
    </row>
    <row r="17" spans="1:8" ht="15" customHeight="1">
      <c r="A17" s="2" t="s">
        <v>52</v>
      </c>
      <c r="B17" s="3" t="s">
        <v>83</v>
      </c>
      <c r="C17" s="17">
        <v>0</v>
      </c>
      <c r="D17" s="17">
        <v>0</v>
      </c>
      <c r="E17" s="17">
        <v>15148084.499999996</v>
      </c>
      <c r="F17" s="17">
        <v>0</v>
      </c>
      <c r="G17" s="17">
        <v>13796.1</v>
      </c>
      <c r="H17" s="4">
        <f t="shared" si="0"/>
        <v>15161880.599999996</v>
      </c>
    </row>
    <row r="18" spans="1:8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19161344.14</v>
      </c>
      <c r="F18" s="17">
        <v>0</v>
      </c>
      <c r="G18" s="17">
        <v>0</v>
      </c>
      <c r="H18" s="4">
        <f t="shared" si="0"/>
        <v>19161344.14</v>
      </c>
    </row>
    <row r="19" spans="1:8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3394908.6900000004</v>
      </c>
      <c r="F19" s="17">
        <v>0</v>
      </c>
      <c r="G19" s="17">
        <v>0</v>
      </c>
      <c r="H19" s="4">
        <f t="shared" si="0"/>
        <v>3394908.6900000004</v>
      </c>
    </row>
    <row r="20" spans="1:8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7644606.15</v>
      </c>
      <c r="F20" s="17">
        <v>0</v>
      </c>
      <c r="G20" s="17">
        <v>672000</v>
      </c>
      <c r="H20" s="4">
        <f t="shared" si="0"/>
        <v>8316606.15</v>
      </c>
    </row>
    <row r="21" spans="1:8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31489061.339999992</v>
      </c>
      <c r="F21" s="17">
        <v>0</v>
      </c>
      <c r="G21" s="17">
        <v>0</v>
      </c>
      <c r="H21" s="4">
        <f t="shared" si="0"/>
        <v>31489061.339999992</v>
      </c>
    </row>
    <row r="22" spans="1:8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15929832.459999999</v>
      </c>
      <c r="F22" s="17">
        <v>0</v>
      </c>
      <c r="G22" s="17">
        <v>11206.880000000001</v>
      </c>
      <c r="H22" s="4">
        <f t="shared" si="0"/>
        <v>15941039.34</v>
      </c>
    </row>
    <row r="23" spans="1:8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22451313.74</v>
      </c>
      <c r="F23" s="17">
        <v>0</v>
      </c>
      <c r="G23" s="17">
        <v>32200</v>
      </c>
      <c r="H23" s="4">
        <f t="shared" si="0"/>
        <v>22483513.74</v>
      </c>
    </row>
    <row r="24" spans="1:8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31237629.009999998</v>
      </c>
      <c r="F24" s="17">
        <v>0</v>
      </c>
      <c r="G24" s="17">
        <v>0</v>
      </c>
      <c r="H24" s="4">
        <f t="shared" si="0"/>
        <v>31237629.009999998</v>
      </c>
    </row>
    <row r="25" spans="1:8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7569448.100000003</v>
      </c>
      <c r="F25" s="17">
        <v>0</v>
      </c>
      <c r="G25" s="17">
        <v>0</v>
      </c>
      <c r="H25" s="4">
        <f t="shared" si="0"/>
        <v>7569448.100000003</v>
      </c>
    </row>
    <row r="26" spans="1:8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4499821.249999999</v>
      </c>
      <c r="F26" s="17">
        <v>0</v>
      </c>
      <c r="G26" s="17">
        <v>0</v>
      </c>
      <c r="H26" s="4">
        <f t="shared" si="0"/>
        <v>4499821.249999999</v>
      </c>
    </row>
    <row r="27" spans="1:8" ht="15" customHeight="1">
      <c r="A27" s="2" t="s">
        <v>62</v>
      </c>
      <c r="B27" s="3" t="s">
        <v>93</v>
      </c>
      <c r="C27" s="17">
        <v>0</v>
      </c>
      <c r="D27" s="17">
        <v>0</v>
      </c>
      <c r="E27" s="17">
        <v>2562981.9099999997</v>
      </c>
      <c r="F27" s="17">
        <v>0</v>
      </c>
      <c r="G27" s="17">
        <v>0</v>
      </c>
      <c r="H27" s="4">
        <f t="shared" si="0"/>
        <v>2562981.9099999997</v>
      </c>
    </row>
    <row r="28" spans="1:8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3038492.2699999996</v>
      </c>
      <c r="F28" s="17">
        <v>0</v>
      </c>
      <c r="G28" s="17">
        <v>164493.86</v>
      </c>
      <c r="H28" s="4">
        <f t="shared" si="0"/>
        <v>3202986.1299999994</v>
      </c>
    </row>
    <row r="29" spans="1:8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9416466.209999999</v>
      </c>
      <c r="F29" s="17">
        <v>0</v>
      </c>
      <c r="G29" s="17">
        <v>0</v>
      </c>
      <c r="H29" s="4">
        <f t="shared" si="0"/>
        <v>9416466.209999999</v>
      </c>
    </row>
    <row r="30" spans="1:8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4634695.24</v>
      </c>
      <c r="F30" s="17">
        <v>0</v>
      </c>
      <c r="G30" s="17">
        <v>297963.39</v>
      </c>
      <c r="H30" s="4">
        <f t="shared" si="0"/>
        <v>4932658.63</v>
      </c>
    </row>
    <row r="31" spans="1:8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1577612.8199999998</v>
      </c>
      <c r="F31" s="17">
        <v>0</v>
      </c>
      <c r="G31" s="17">
        <v>114399.29</v>
      </c>
      <c r="H31" s="4">
        <f t="shared" si="0"/>
        <v>1692012.1099999999</v>
      </c>
    </row>
    <row r="32" spans="1:8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5931294.49</v>
      </c>
      <c r="F32" s="17">
        <v>0</v>
      </c>
      <c r="G32" s="17">
        <v>84056.59</v>
      </c>
      <c r="H32" s="4">
        <f t="shared" si="0"/>
        <v>6015351.08</v>
      </c>
    </row>
    <row r="33" spans="1:8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2822644.1999999997</v>
      </c>
      <c r="F33" s="17">
        <v>0</v>
      </c>
      <c r="G33" s="17">
        <v>0</v>
      </c>
      <c r="H33" s="4">
        <f t="shared" si="0"/>
        <v>2822644.1999999997</v>
      </c>
    </row>
    <row r="34" spans="1:8" ht="15" customHeight="1">
      <c r="A34" s="2" t="s">
        <v>70</v>
      </c>
      <c r="B34" s="3" t="s">
        <v>101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">
        <f t="shared" si="0"/>
        <v>0</v>
      </c>
    </row>
    <row r="35" spans="1:8" ht="15" customHeight="1">
      <c r="A35" s="2" t="s">
        <v>71</v>
      </c>
      <c r="B35" s="3" t="s">
        <v>102</v>
      </c>
      <c r="C35" s="17">
        <v>0</v>
      </c>
      <c r="D35" s="17">
        <v>0</v>
      </c>
      <c r="E35" s="17">
        <v>18928041.749999996</v>
      </c>
      <c r="F35" s="17">
        <v>0</v>
      </c>
      <c r="G35" s="17">
        <v>235000</v>
      </c>
      <c r="H35" s="4">
        <f t="shared" si="0"/>
        <v>19163041.749999996</v>
      </c>
    </row>
    <row r="36" spans="1:8" ht="15" customHeight="1">
      <c r="A36" s="2" t="s">
        <v>72</v>
      </c>
      <c r="B36" s="3" t="s">
        <v>103</v>
      </c>
      <c r="C36" s="17">
        <v>0</v>
      </c>
      <c r="D36" s="17">
        <v>0</v>
      </c>
      <c r="E36" s="17">
        <v>1389746.7</v>
      </c>
      <c r="F36" s="17">
        <v>0</v>
      </c>
      <c r="G36" s="17">
        <v>17688.79</v>
      </c>
      <c r="H36" s="4">
        <f t="shared" si="0"/>
        <v>1407435.49</v>
      </c>
    </row>
    <row r="37" spans="1:8" ht="15" customHeight="1">
      <c r="A37" s="2" t="s">
        <v>73</v>
      </c>
      <c r="B37" s="3" t="s">
        <v>104</v>
      </c>
      <c r="C37" s="17">
        <v>0</v>
      </c>
      <c r="D37" s="17">
        <v>0</v>
      </c>
      <c r="E37" s="17">
        <v>8562025.01</v>
      </c>
      <c r="F37" s="17">
        <v>0</v>
      </c>
      <c r="G37" s="17">
        <v>24225.48</v>
      </c>
      <c r="H37" s="4">
        <f t="shared" si="0"/>
        <v>8586250.49</v>
      </c>
    </row>
    <row r="38" spans="1:8" ht="15" customHeight="1">
      <c r="A38" s="2" t="s">
        <v>74</v>
      </c>
      <c r="B38" s="3" t="s">
        <v>105</v>
      </c>
      <c r="C38" s="17">
        <v>0</v>
      </c>
      <c r="D38" s="17">
        <v>0</v>
      </c>
      <c r="E38" s="17">
        <v>2884849.3</v>
      </c>
      <c r="F38" s="17">
        <v>0</v>
      </c>
      <c r="G38" s="17">
        <v>25260</v>
      </c>
      <c r="H38" s="4">
        <f t="shared" si="0"/>
        <v>2910109.3</v>
      </c>
    </row>
    <row r="39" spans="1:8" ht="15" customHeight="1">
      <c r="A39" s="2" t="s">
        <v>75</v>
      </c>
      <c r="B39" s="3" t="s">
        <v>106</v>
      </c>
      <c r="C39" s="17">
        <v>0</v>
      </c>
      <c r="D39" s="17">
        <v>0</v>
      </c>
      <c r="E39" s="17">
        <v>4053999.6499999994</v>
      </c>
      <c r="F39" s="17">
        <v>0</v>
      </c>
      <c r="G39" s="17">
        <v>143478.38</v>
      </c>
      <c r="H39" s="4">
        <f t="shared" si="0"/>
        <v>4197478.029999999</v>
      </c>
    </row>
    <row r="40" spans="1:8" ht="15" customHeight="1">
      <c r="A40" s="2" t="s">
        <v>76</v>
      </c>
      <c r="B40" s="3" t="s">
        <v>107</v>
      </c>
      <c r="C40" s="17">
        <v>0</v>
      </c>
      <c r="D40" s="17">
        <v>0</v>
      </c>
      <c r="E40" s="17">
        <v>986298.9199999999</v>
      </c>
      <c r="F40" s="17">
        <v>79936.8</v>
      </c>
      <c r="G40" s="17">
        <v>0</v>
      </c>
      <c r="H40" s="4">
        <f t="shared" si="0"/>
        <v>1066235.72</v>
      </c>
    </row>
    <row r="41" spans="1:8" ht="15" customHeight="1">
      <c r="A41" s="2" t="s">
        <v>77</v>
      </c>
      <c r="B41" s="3" t="s">
        <v>108</v>
      </c>
      <c r="C41" s="17">
        <v>0</v>
      </c>
      <c r="D41" s="17">
        <v>0</v>
      </c>
      <c r="E41" s="17">
        <v>3473785.4299999992</v>
      </c>
      <c r="F41" s="17">
        <v>0</v>
      </c>
      <c r="G41" s="17">
        <v>0</v>
      </c>
      <c r="H41" s="4">
        <f t="shared" si="0"/>
        <v>3473785.4299999992</v>
      </c>
    </row>
    <row r="42" spans="1:8" ht="15" customHeight="1">
      <c r="A42" s="40" t="s">
        <v>10</v>
      </c>
      <c r="B42" s="41"/>
      <c r="C42" s="6">
        <f aca="true" t="shared" si="1" ref="C42:H42">SUM(C11:C41)</f>
        <v>15225</v>
      </c>
      <c r="D42" s="6">
        <f t="shared" si="1"/>
        <v>0</v>
      </c>
      <c r="E42" s="6">
        <f t="shared" si="1"/>
        <v>265393850.67999998</v>
      </c>
      <c r="F42" s="6">
        <f t="shared" si="1"/>
        <v>79936.8</v>
      </c>
      <c r="G42" s="6">
        <f t="shared" si="1"/>
        <v>4024258.13</v>
      </c>
      <c r="H42" s="6">
        <f t="shared" si="1"/>
        <v>269513270.61</v>
      </c>
    </row>
    <row r="43" ht="12.75">
      <c r="A43" s="36" t="s">
        <v>124</v>
      </c>
    </row>
    <row r="44" ht="9.75" customHeight="1">
      <c r="A44" s="36"/>
    </row>
    <row r="45" spans="1:8" ht="12.75">
      <c r="A45" s="14" t="s">
        <v>11</v>
      </c>
      <c r="H45" s="8"/>
    </row>
    <row r="46" ht="12.75">
      <c r="A46" s="15" t="s">
        <v>34</v>
      </c>
    </row>
    <row r="47" ht="12.75">
      <c r="A47" s="15" t="s">
        <v>35</v>
      </c>
    </row>
    <row r="48" ht="12.75">
      <c r="A48" s="15" t="s">
        <v>36</v>
      </c>
    </row>
    <row r="49" ht="12.75">
      <c r="A49" s="15" t="s">
        <v>37</v>
      </c>
    </row>
    <row r="50" ht="12.75">
      <c r="A50" s="15" t="s">
        <v>38</v>
      </c>
    </row>
    <row r="51" ht="12.75">
      <c r="A51" s="15"/>
    </row>
    <row r="52" ht="12.75">
      <c r="B52" s="14"/>
    </row>
    <row r="53" ht="12.75">
      <c r="A53" s="15"/>
    </row>
    <row r="57" ht="12.75">
      <c r="C57" s="5">
        <v>1000000</v>
      </c>
    </row>
    <row r="58" spans="3:5" ht="12.75">
      <c r="C58" s="24" t="s">
        <v>116</v>
      </c>
      <c r="D58" s="24" t="s">
        <v>114</v>
      </c>
      <c r="E58" s="24" t="s">
        <v>115</v>
      </c>
    </row>
    <row r="59" spans="3:5" ht="12.75">
      <c r="C59" s="31" t="s">
        <v>117</v>
      </c>
      <c r="D59" s="32">
        <f>+C42/$C$57</f>
        <v>0.015225</v>
      </c>
      <c r="E59" s="32">
        <f>+C42/H42*100</f>
        <v>0.005649072480008371</v>
      </c>
    </row>
    <row r="60" spans="3:5" ht="12.75">
      <c r="C60" s="31" t="s">
        <v>118</v>
      </c>
      <c r="D60" s="32">
        <f>+D42/$C$57</f>
        <v>0</v>
      </c>
      <c r="E60" s="32">
        <f>+D42/H42*100</f>
        <v>0</v>
      </c>
    </row>
    <row r="61" spans="3:5" ht="12.75">
      <c r="C61" s="31" t="s">
        <v>119</v>
      </c>
      <c r="D61" s="32">
        <f>+E42/$C$57</f>
        <v>265.39385067999996</v>
      </c>
      <c r="E61" s="32">
        <f>+E42/H42*100</f>
        <v>98.47153354613063</v>
      </c>
    </row>
    <row r="62" spans="3:5" ht="12.75">
      <c r="C62" s="31" t="s">
        <v>121</v>
      </c>
      <c r="D62" s="32">
        <f>+F42/$C$57</f>
        <v>0.0799368</v>
      </c>
      <c r="E62" s="32">
        <f>+F42/H42*100</f>
        <v>0.029659689787844543</v>
      </c>
    </row>
    <row r="63" spans="3:5" ht="12.75">
      <c r="C63" s="31" t="s">
        <v>122</v>
      </c>
      <c r="D63" s="32">
        <f>+G42/$C$57</f>
        <v>4.02425813</v>
      </c>
      <c r="E63" s="32">
        <f>+G42/H42*100</f>
        <v>1.4931576916015072</v>
      </c>
    </row>
  </sheetData>
  <sheetProtection/>
  <mergeCells count="5">
    <mergeCell ref="H9:H10"/>
    <mergeCell ref="A42:B42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22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42" t="s">
        <v>3</v>
      </c>
      <c r="B9" s="44" t="s">
        <v>4</v>
      </c>
      <c r="C9" s="40" t="s">
        <v>15</v>
      </c>
      <c r="D9" s="49"/>
      <c r="E9" s="49"/>
      <c r="F9" s="49"/>
      <c r="G9" s="49"/>
      <c r="H9" s="42" t="s">
        <v>33</v>
      </c>
    </row>
    <row r="10" spans="1:8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14667306.56</v>
      </c>
      <c r="H11" s="4">
        <f>SUM(C11:G11)</f>
        <v>14667306.56</v>
      </c>
    </row>
    <row r="12" spans="1:8" ht="15" customHeight="1">
      <c r="A12" s="35" t="s">
        <v>59</v>
      </c>
      <c r="B12" s="3" t="s">
        <v>90</v>
      </c>
      <c r="C12" s="17">
        <v>0</v>
      </c>
      <c r="D12" s="17">
        <v>0</v>
      </c>
      <c r="E12" s="17">
        <v>0</v>
      </c>
      <c r="F12" s="17">
        <v>0</v>
      </c>
      <c r="G12" s="17">
        <v>1236870</v>
      </c>
      <c r="H12" s="4">
        <f>SUM(C12:G12)</f>
        <v>1236870</v>
      </c>
    </row>
    <row r="13" spans="1:8" ht="15" customHeight="1">
      <c r="A13" s="35" t="s">
        <v>61</v>
      </c>
      <c r="B13" s="3" t="s">
        <v>92</v>
      </c>
      <c r="C13" s="17"/>
      <c r="D13" s="17"/>
      <c r="E13" s="17"/>
      <c r="F13" s="17"/>
      <c r="G13" s="17">
        <v>209997</v>
      </c>
      <c r="H13" s="4">
        <f>SUM(C13:G13)</f>
        <v>209997</v>
      </c>
    </row>
    <row r="14" spans="1:8" ht="15" customHeight="1">
      <c r="A14" s="35" t="s">
        <v>64</v>
      </c>
      <c r="B14" s="3" t="s">
        <v>95</v>
      </c>
      <c r="C14" s="17">
        <v>0</v>
      </c>
      <c r="D14" s="17">
        <v>0</v>
      </c>
      <c r="E14" s="17">
        <v>0</v>
      </c>
      <c r="F14" s="17">
        <v>0</v>
      </c>
      <c r="G14" s="17">
        <v>33150</v>
      </c>
      <c r="H14" s="4">
        <f>SUM(C14:G14)</f>
        <v>33150</v>
      </c>
    </row>
    <row r="15" spans="1:8" ht="12.75">
      <c r="A15" s="40" t="s">
        <v>10</v>
      </c>
      <c r="B15" s="41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16147323.56</v>
      </c>
      <c r="H15" s="6">
        <f t="shared" si="0"/>
        <v>16147323.56</v>
      </c>
    </row>
    <row r="16" ht="12.75">
      <c r="A16" s="36" t="s">
        <v>124</v>
      </c>
    </row>
    <row r="17" ht="9" customHeight="1"/>
    <row r="18" ht="12.75">
      <c r="A18" s="14" t="s">
        <v>11</v>
      </c>
    </row>
    <row r="19" ht="12.75">
      <c r="A19" s="15" t="s">
        <v>34</v>
      </c>
    </row>
    <row r="20" ht="12.75">
      <c r="A20" s="15" t="s">
        <v>35</v>
      </c>
    </row>
    <row r="21" ht="12.75">
      <c r="A21" s="15" t="s">
        <v>36</v>
      </c>
    </row>
    <row r="22" ht="12.75">
      <c r="A22" s="15" t="s">
        <v>37</v>
      </c>
    </row>
    <row r="23" ht="12.75">
      <c r="A23" s="15" t="s">
        <v>38</v>
      </c>
    </row>
    <row r="24" ht="12.75">
      <c r="A24" s="15"/>
    </row>
    <row r="26" ht="12.75">
      <c r="A26" s="15"/>
    </row>
    <row r="45" ht="12.75">
      <c r="A45" s="36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2019-01-02T21:37:07Z</dcterms:modified>
  <cp:category/>
  <cp:version/>
  <cp:contentType/>
  <cp:contentStatus/>
</cp:coreProperties>
</file>