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state="hidden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<sst xmlns="http://schemas.openxmlformats.org/spreadsheetml/2006/main" count="644" uniqueCount="169">
  <si>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</si>
  <si>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</si>
  <si>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</si>
  <si>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</si>
  <si>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</si>
  <si>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</si>
  <si>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</si>
  <si>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</si>
  <si>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</si>
  <si>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</si>
  <si>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</si>
  <si>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</si>
  <si>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</si>
  <si>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</si>
  <si>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</si>
  <si>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</si>
  <si>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</si>
  <si>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</si>
  <si>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</si>
  <si>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</si>
  <si>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</si>
  <si>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</si>
  <si>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</si>
  <si>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</si>
  <si>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</si>
  <si>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</si>
  <si>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</si>
  <si>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</si>
  <si>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</si>
  <si>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</si>
  <si>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</si>
  <si>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</si>
  <si>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</si>
  <si>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</si>
  <si>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</si>
  <si>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</si>
  <si>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</si>
  <si>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</si>
  <si>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</si>
  <si>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</si>
  <si>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</si>
  <si>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</si>
  <si>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</si>
  <si>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</si>
  <si>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</si>
  <si>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</si>
  <si>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</si>
  <si>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</si>
  <si>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</si>
  <si>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</si>
  <si>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</si>
  <si>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</si>
  <si>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</si>
  <si>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</si>
  <si>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</si>
  <si>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</si>
  <si>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</si>
  <si>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</si>
  <si>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</si>
  <si>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</si>
  <si>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</si>
  <si>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</si>
  <si>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</si>
  <si>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</si>
  <si>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</si>
  <si>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</si>
  <si>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</si>
  <si>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</si>
  <si>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</si>
  <si>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</si>
  <si>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</si>
  <si>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</si>
  <si>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</si>
  <si>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</si>
  <si>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</si>
  <si>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</si>
  <si>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</si>
  <si>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</si>
  <si>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</si>
  <si>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</si>
  <si>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</si>
  <si>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</si>
  <si>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</si>
  <si>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</si>
  <si>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</si>
  <si>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</si>
  <si>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</si>
  <si>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</si>
  <si>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</si>
  <si>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</si>
  <si>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</si>
  <si>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</si>
  <si>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</si>
  <si>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</si>
  <si>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</si>
  <si>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</si>
  <si>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</si>
  <si>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</si>
  <si>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</si>
  <si>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</si>
  <si>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</si>
  <si>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</si>
  <si>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</si>
  <si>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</si>
  <si>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</si>
  <si>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</si>
  <si>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</si>
  <si>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</si>
  <si>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</si>
  <si>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</si>
  <si>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</si>
  <si>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</si>
  <si>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</si>
  <si>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</si>
  <si>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</si>
  <si>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</si>
  <si>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</si>
  <si>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</si>
  <si>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</si>
  <si>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</si>
  <si>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</si>
  <si>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</si>
  <si>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</si>
  <si>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</si>
  <si>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</si>
  <si>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</si>
  <si>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</si>
  <si>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</si>
  <si>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</si>
  <si>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</si>
  <si>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</si>
  <si>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</si>
  <si>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</si>
  <si>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</si>
  <si>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</si>
  <si>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</si>
  <si>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</si>
  <si>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</si>
  <si>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</si>
  <si>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</si>
  <si>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</si>
  <si>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</si>
  <si>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</si>
  <si>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</si>
  <si>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</si>
  <si>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</si>
  <si>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</si>
  <si>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</si>
  <si>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</si>
  <si>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</si>
  <si>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</si>
  <si>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</si>
  <si>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</si>
  <si>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</si>
  <si>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</si>
  <si>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</si>
  <si>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</si>
  <si>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</si>
  <si>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</si>
  <si>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</si>
  <si>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</si>
  <si>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</si>
  <si>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EJECUCION PRESUPUESTAL A MES DE MARZO 2020</t>
  </si>
  <si>
    <t>Fuente: SIAF, Consulta Amigable y Base de Datos al 31 de Marzo del 2020</t>
  </si>
  <si>
    <t>HOSPITAL EMERGENCIA ATE VITARTE</t>
  </si>
  <si>
    <t>148 Hosp. Ate Vitarte</t>
  </si>
  <si>
    <t>EJECUCION PRESUPUESTAL A MES DE JUNIO 2020</t>
  </si>
  <si>
    <t>Fuente: SIAF, Consulta Amigable y Base de Datos al 30 de Junio del 2020</t>
  </si>
  <si>
    <t>148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</si>
</sst>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5.75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Fill="1" applyBorder="1" applyAlignment="1" applyProtection="1">
      <alignment vertical="center"/>
      <protection/>
    </xf>
    <xf numFmtId="194" fontId="56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196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196" fontId="56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Junio - 2020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4125"/>
          <c:w val="0.998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21492013"/>
        <c:axId val="59210390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63131463"/>
        <c:axId val="31312256"/>
      </c:line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92013"/>
        <c:crossesAt val="1"/>
        <c:crossBetween val="between"/>
        <c:dispUnits/>
      </c:valAx>
      <c:catAx>
        <c:axId val="63131463"/>
        <c:scaling>
          <c:orientation val="minMax"/>
        </c:scaling>
        <c:axPos val="b"/>
        <c:delete val="1"/>
        <c:majorTickMark val="out"/>
        <c:minorTickMark val="none"/>
        <c:tickLblPos val="nextTo"/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314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575"/>
          <c:y val="0.97275"/>
          <c:w val="0.0672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JUNIO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725"/>
          <c:w val="0.991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13374849"/>
        <c:axId val="53264778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9620955"/>
        <c:axId val="19479732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74849"/>
        <c:crossesAt val="1"/>
        <c:crossBetween val="between"/>
        <c:dispUnits/>
      </c:valAx>
      <c:catAx>
        <c:axId val="9620955"/>
        <c:scaling>
          <c:orientation val="minMax"/>
        </c:scaling>
        <c:axPos val="b"/>
        <c:delete val="1"/>
        <c:majorTickMark val="out"/>
        <c:minorTickMark val="none"/>
        <c:tickLblPos val="nextTo"/>
        <c:crossAx val="19479732"/>
        <c:crosses val="autoZero"/>
        <c:auto val="1"/>
        <c:lblOffset val="100"/>
        <c:tickLblSkip val="1"/>
        <c:noMultiLvlLbl val="0"/>
      </c:catAx>
      <c:valAx>
        <c:axId val="1947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209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"/>
          <c:y val="0.95575"/>
          <c:w val="0.135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JUNIO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41099861"/>
        <c:axId val="34354430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40754415"/>
        <c:axId val="31245416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99861"/>
        <c:crossesAt val="1"/>
        <c:crossBetween val="between"/>
        <c:dispUnits/>
      </c:valAx>
      <c:catAx>
        <c:axId val="407544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7544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75"/>
          <c:y val="0.9625"/>
          <c:w val="0.11775"/>
          <c:h val="0.0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12773289"/>
        <c:axId val="47850738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28003459"/>
        <c:axId val="50704540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73289"/>
        <c:crossesAt val="1"/>
        <c:crossBetween val="between"/>
        <c:dispUnits/>
      </c:valAx>
      <c:catAx>
        <c:axId val="2800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4540"/>
        <c:crosses val="autoZero"/>
        <c:auto val="1"/>
        <c:lblOffset val="100"/>
        <c:tickLblSkip val="1"/>
        <c:noMultiLvlLbl val="0"/>
      </c:catAx>
      <c:valAx>
        <c:axId val="5070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034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6325"/>
          <c:w val="0.12775"/>
          <c:h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ROCC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225"/>
          <c:w val="0.990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ROOC'!$C$62:$C$66</c:f>
              <c:strCache/>
            </c:strRef>
          </c:cat>
          <c:val>
            <c:numRef>
              <c:f>'EJECUCION ROOC'!$D$62:$D$66</c:f>
              <c:numCache/>
            </c:numRef>
          </c:val>
        </c:ser>
        <c:overlap val="-27"/>
        <c:gapWidth val="219"/>
        <c:axId val="53687677"/>
        <c:axId val="13427046"/>
      </c:barChart>
      <c:lineChart>
        <c:grouping val="standard"/>
        <c:varyColors val="0"/>
        <c:ser>
          <c:idx val="1"/>
          <c:order val="1"/>
          <c:tx>
            <c:strRef>
              <c:f>'EJECUCION ROOC'!$E$61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ROOC'!$C$62:$C$66</c:f>
              <c:strCache/>
            </c:strRef>
          </c:cat>
          <c:val>
            <c:numRef>
              <c:f>'EJECUCION ROOC'!$E$62:$E$66</c:f>
              <c:numCache/>
            </c:numRef>
          </c:val>
          <c:smooth val="0"/>
        </c:ser>
        <c:axId val="53734551"/>
        <c:axId val="13848912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87677"/>
        <c:crossesAt val="1"/>
        <c:crossBetween val="between"/>
        <c:dispUnits/>
      </c:valAx>
      <c:catAx>
        <c:axId val="53734551"/>
        <c:scaling>
          <c:orientation val="minMax"/>
        </c:scaling>
        <c:axPos val="b"/>
        <c:delete val="1"/>
        <c:majorTickMark val="out"/>
        <c:minorTickMark val="none"/>
        <c:tickLblPos val="nextTo"/>
        <c:crossAx val="13848912"/>
        <c:crosses val="autoZero"/>
        <c:auto val="1"/>
        <c:lblOffset val="100"/>
        <c:tickLblSkip val="1"/>
        <c:noMultiLvlLbl val="0"/>
      </c:catAx>
      <c:valAx>
        <c:axId val="13848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345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"/>
          <c:y val="0.94275"/>
          <c:w val="0.178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525"/>
          <c:w val="0.990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DYT'!$D$62:$D$66</c:f>
              <c:numCache/>
            </c:numRef>
          </c:val>
        </c:ser>
        <c:overlap val="-27"/>
        <c:gapWidth val="219"/>
        <c:axId val="57531345"/>
        <c:axId val="48020058"/>
      </c:barChart>
      <c:lineChart>
        <c:grouping val="standard"/>
        <c:varyColors val="0"/>
        <c:ser>
          <c:idx val="1"/>
          <c:order val="1"/>
          <c:tx>
            <c:strRef>
              <c:f>'EJECUCION DYT'!$E$61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DYT'!$E$62:$E$66</c:f>
              <c:numCache/>
            </c:numRef>
          </c:val>
          <c:smooth val="0"/>
        </c:ser>
        <c:axId val="29527339"/>
        <c:axId val="64419460"/>
      </c:line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20058"/>
        <c:crosses val="autoZero"/>
        <c:auto val="1"/>
        <c:lblOffset val="100"/>
        <c:tickLblSkip val="1"/>
        <c:noMultiLvlLbl val="0"/>
      </c:catAx>
      <c:valAx>
        <c:axId val="48020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531345"/>
        <c:crossesAt val="1"/>
        <c:crossBetween val="between"/>
        <c:dispUnits/>
      </c:valAx>
      <c:catAx>
        <c:axId val="295273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419460"/>
        <c:crosses val="autoZero"/>
        <c:auto val="1"/>
        <c:lblOffset val="100"/>
        <c:tickLblSkip val="1"/>
        <c:noMultiLvlLbl val="0"/>
      </c:catAx>
      <c:valAx>
        <c:axId val="64419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273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963"/>
          <c:w val="0.150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38303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809625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50</xdr:row>
      <xdr:rowOff>133350</xdr:rowOff>
    </xdr:from>
    <xdr:to>
      <xdr:col>7</xdr:col>
      <xdr:colOff>723900</xdr:colOff>
      <xdr:row>79</xdr:row>
      <xdr:rowOff>19050</xdr:rowOff>
    </xdr:to>
    <xdr:graphicFrame>
      <xdr:nvGraphicFramePr>
        <xdr:cNvPr id="5" name="Gráfico 1"/>
        <xdr:cNvGraphicFramePr/>
      </xdr:nvGraphicFramePr>
      <xdr:xfrm>
        <a:off x="66675" y="8991600"/>
        <a:ext cx="86772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133350</xdr:rowOff>
    </xdr:from>
    <xdr:to>
      <xdr:col>7</xdr:col>
      <xdr:colOff>733425</xdr:colOff>
      <xdr:row>89</xdr:row>
      <xdr:rowOff>57150</xdr:rowOff>
    </xdr:to>
    <xdr:graphicFrame>
      <xdr:nvGraphicFramePr>
        <xdr:cNvPr id="1" name="Gráfico 1"/>
        <xdr:cNvGraphicFramePr/>
      </xdr:nvGraphicFramePr>
      <xdr:xfrm>
        <a:off x="0" y="9601200"/>
        <a:ext cx="8867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hidden="1" customWidth="1"/>
    <col min="16" max="16" width="7.7109375" style="8" hidden="1" customWidth="1"/>
    <col min="17" max="17" width="11.7109375" style="8" hidden="1" customWidth="1"/>
    <col min="18" max="18" width="7.7109375" style="8" hidden="1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166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3">
        <v>76264635.21</v>
      </c>
      <c r="D13" s="39">
        <f aca="true" t="shared" si="0" ref="D13:D46">+C13/$C$46*100</f>
        <v>23.16451706866853</v>
      </c>
      <c r="E13" s="43">
        <v>107936186.77000012</v>
      </c>
      <c r="F13" s="39">
        <f aca="true" t="shared" si="1" ref="F13:F46">+E13/$E$46*100</f>
        <v>26.51797343221885</v>
      </c>
      <c r="G13" s="43">
        <v>125847708.62000011</v>
      </c>
      <c r="H13" s="39">
        <f aca="true" t="shared" si="2" ref="H13:H46">+G13/$G$46*100</f>
        <v>27.533100234511725</v>
      </c>
      <c r="I13" s="4">
        <v>87570989.44000001</v>
      </c>
      <c r="J13" s="39">
        <f aca="true" t="shared" si="3" ref="J13:J46">+I13/$I$46*100</f>
        <v>17.075839507732063</v>
      </c>
      <c r="K13" s="4">
        <v>116254255.38000005</v>
      </c>
      <c r="L13" s="39">
        <f aca="true" t="shared" si="4" ref="L13:L46">+K13/$K$46*100</f>
        <v>22.92550588443544</v>
      </c>
      <c r="M13" s="4">
        <v>74453802.52999997</v>
      </c>
      <c r="N13" s="39">
        <f aca="true" t="shared" si="5" ref="N13:N46">+M13/$M$46*100</f>
        <v>13.615761310049715</v>
      </c>
      <c r="O13" s="4"/>
      <c r="P13" s="39" t="e">
        <f aca="true" t="shared" si="6" ref="P13:P46">+O13/$O$46*100</f>
        <v>#DIV/0!</v>
      </c>
      <c r="Q13" s="4"/>
      <c r="R13" s="39" t="e">
        <f aca="true" t="shared" si="7" ref="R13:R46">+Q13/$Q$46*100</f>
        <v>#DIV/0!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588327577.9500003</v>
      </c>
      <c r="AB13" s="8"/>
    </row>
    <row r="14" spans="1:28" ht="15" customHeight="1">
      <c r="A14" s="2" t="s">
        <v>35</v>
      </c>
      <c r="B14" s="3" t="s">
        <v>66</v>
      </c>
      <c r="C14" s="43">
        <v>2898447.7600000002</v>
      </c>
      <c r="D14" s="39">
        <f t="shared" si="0"/>
        <v>0.8803705993516687</v>
      </c>
      <c r="E14" s="43">
        <v>3295077.1900000004</v>
      </c>
      <c r="F14" s="39">
        <f t="shared" si="1"/>
        <v>0.8095410074818068</v>
      </c>
      <c r="G14" s="43">
        <v>3365966.230000001</v>
      </c>
      <c r="H14" s="39">
        <f t="shared" si="2"/>
        <v>0.7364097973083262</v>
      </c>
      <c r="I14" s="4">
        <v>4071461.1700000027</v>
      </c>
      <c r="J14" s="39">
        <f t="shared" si="3"/>
        <v>0.793911521903241</v>
      </c>
      <c r="K14" s="4">
        <v>3291970.4200000013</v>
      </c>
      <c r="L14" s="39">
        <f t="shared" si="4"/>
        <v>0.6491812879314268</v>
      </c>
      <c r="M14" s="4">
        <v>3653044.040000002</v>
      </c>
      <c r="N14" s="39">
        <f t="shared" si="5"/>
        <v>0.668051516693163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20575966.81000001</v>
      </c>
      <c r="AB14" s="8"/>
    </row>
    <row r="15" spans="1:28" ht="15" customHeight="1">
      <c r="A15" s="2" t="s">
        <v>36</v>
      </c>
      <c r="B15" s="3" t="s">
        <v>67</v>
      </c>
      <c r="C15" s="43">
        <v>3972956.399999999</v>
      </c>
      <c r="D15" s="39">
        <f t="shared" si="0"/>
        <v>1.20674039923564</v>
      </c>
      <c r="E15" s="43">
        <v>5827981.550000002</v>
      </c>
      <c r="F15" s="39">
        <f t="shared" si="1"/>
        <v>1.431829903678943</v>
      </c>
      <c r="G15" s="43">
        <v>5178693.530000002</v>
      </c>
      <c r="H15" s="39">
        <f t="shared" si="2"/>
        <v>1.133000271588952</v>
      </c>
      <c r="I15" s="4">
        <v>4744425.18</v>
      </c>
      <c r="J15" s="39">
        <f t="shared" si="3"/>
        <v>0.9251356350795936</v>
      </c>
      <c r="K15" s="4">
        <v>4290483.629999998</v>
      </c>
      <c r="L15" s="39">
        <f t="shared" si="4"/>
        <v>0.8460895249393221</v>
      </c>
      <c r="M15" s="4">
        <v>4662134.469999999</v>
      </c>
      <c r="N15" s="39">
        <f t="shared" si="5"/>
        <v>0.8525892295869975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28676674.76</v>
      </c>
      <c r="AB15" s="8"/>
    </row>
    <row r="16" spans="1:28" ht="15" customHeight="1">
      <c r="A16" s="2" t="s">
        <v>37</v>
      </c>
      <c r="B16" s="3" t="s">
        <v>68</v>
      </c>
      <c r="C16" s="43">
        <v>1967288.3099999998</v>
      </c>
      <c r="D16" s="39">
        <f t="shared" si="0"/>
        <v>0.5975414884042041</v>
      </c>
      <c r="E16" s="43">
        <v>3117374.69</v>
      </c>
      <c r="F16" s="39">
        <f t="shared" si="1"/>
        <v>0.7658827097889274</v>
      </c>
      <c r="G16" s="43">
        <v>3753859.26</v>
      </c>
      <c r="H16" s="39">
        <f t="shared" si="2"/>
        <v>0.8212734614335637</v>
      </c>
      <c r="I16" s="4">
        <v>2562069.0900000003</v>
      </c>
      <c r="J16" s="39">
        <f t="shared" si="3"/>
        <v>0.49958874358198796</v>
      </c>
      <c r="K16" s="4">
        <v>4674947.540000002</v>
      </c>
      <c r="L16" s="39">
        <f t="shared" si="4"/>
        <v>0.9219063593618364</v>
      </c>
      <c r="M16" s="4">
        <v>4743010.240000001</v>
      </c>
      <c r="N16" s="39">
        <f t="shared" si="5"/>
        <v>0.8673794101105888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20818549.130000003</v>
      </c>
      <c r="AB16" s="8"/>
    </row>
    <row r="17" spans="1:28" ht="15" customHeight="1">
      <c r="A17" s="2" t="s">
        <v>38</v>
      </c>
      <c r="B17" s="3" t="s">
        <v>69</v>
      </c>
      <c r="C17" s="43">
        <v>2459341.979999999</v>
      </c>
      <c r="D17" s="39">
        <f t="shared" si="0"/>
        <v>0.7469972040977266</v>
      </c>
      <c r="E17" s="43">
        <v>2945647.63</v>
      </c>
      <c r="F17" s="39">
        <f t="shared" si="1"/>
        <v>0.7236924698800746</v>
      </c>
      <c r="G17" s="43">
        <v>3878242.1</v>
      </c>
      <c r="H17" s="39">
        <f t="shared" si="2"/>
        <v>0.8484860760987543</v>
      </c>
      <c r="I17" s="4">
        <v>3129966.6200000015</v>
      </c>
      <c r="J17" s="39">
        <f t="shared" si="3"/>
        <v>0.6103254971704772</v>
      </c>
      <c r="K17" s="4">
        <v>3818859.3100000005</v>
      </c>
      <c r="L17" s="39">
        <f t="shared" si="4"/>
        <v>0.7530845326656121</v>
      </c>
      <c r="M17" s="4">
        <v>3895985.81</v>
      </c>
      <c r="N17" s="39">
        <f t="shared" si="5"/>
        <v>0.7124795652300813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20128043.45</v>
      </c>
      <c r="AB17" s="8"/>
    </row>
    <row r="18" spans="1:28" ht="15" customHeight="1">
      <c r="A18" s="2" t="s">
        <v>39</v>
      </c>
      <c r="B18" s="3" t="s">
        <v>70</v>
      </c>
      <c r="C18" s="43">
        <v>14201130.380000005</v>
      </c>
      <c r="D18" s="39">
        <f t="shared" si="0"/>
        <v>4.313432119305056</v>
      </c>
      <c r="E18" s="43">
        <v>16963019.1</v>
      </c>
      <c r="F18" s="39">
        <f t="shared" si="1"/>
        <v>4.167507703255695</v>
      </c>
      <c r="G18" s="43">
        <v>17780459.420000013</v>
      </c>
      <c r="H18" s="39">
        <f t="shared" si="2"/>
        <v>3.8900284859753707</v>
      </c>
      <c r="I18" s="4">
        <v>15376767.459999995</v>
      </c>
      <c r="J18" s="39">
        <f t="shared" si="3"/>
        <v>2.998381255867613</v>
      </c>
      <c r="K18" s="4">
        <v>16159628.179999996</v>
      </c>
      <c r="L18" s="39">
        <f t="shared" si="4"/>
        <v>3.186701852073559</v>
      </c>
      <c r="M18" s="4">
        <v>16723704.229999993</v>
      </c>
      <c r="N18" s="39">
        <f t="shared" si="5"/>
        <v>3.0583523913879107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97204708.77</v>
      </c>
      <c r="AB18" s="8"/>
    </row>
    <row r="19" spans="1:28" ht="15" customHeight="1">
      <c r="A19" s="2" t="s">
        <v>40</v>
      </c>
      <c r="B19" s="3" t="s">
        <v>71</v>
      </c>
      <c r="C19" s="43">
        <v>9802671.46</v>
      </c>
      <c r="D19" s="39">
        <f t="shared" si="0"/>
        <v>2.9774501605948203</v>
      </c>
      <c r="E19" s="43">
        <v>11361982.409999996</v>
      </c>
      <c r="F19" s="39">
        <f t="shared" si="1"/>
        <v>2.7914340565666573</v>
      </c>
      <c r="G19" s="43">
        <v>14444651.919999998</v>
      </c>
      <c r="H19" s="39">
        <f t="shared" si="2"/>
        <v>3.160216848817441</v>
      </c>
      <c r="I19" s="4">
        <v>12257572.360000003</v>
      </c>
      <c r="J19" s="39">
        <f t="shared" si="3"/>
        <v>2.390156143173213</v>
      </c>
      <c r="K19" s="4">
        <v>14926051.82</v>
      </c>
      <c r="L19" s="39">
        <f t="shared" si="4"/>
        <v>2.9434388247749848</v>
      </c>
      <c r="M19" s="4">
        <v>15006706.100000003</v>
      </c>
      <c r="N19" s="39">
        <f t="shared" si="5"/>
        <v>2.744355847041345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77799636.07</v>
      </c>
      <c r="AB19" s="8"/>
    </row>
    <row r="20" spans="1:28" ht="15" customHeight="1">
      <c r="A20" s="2" t="s">
        <v>41</v>
      </c>
      <c r="B20" s="3" t="s">
        <v>72</v>
      </c>
      <c r="C20" s="43">
        <v>9887291.619999984</v>
      </c>
      <c r="D20" s="39">
        <f t="shared" si="0"/>
        <v>3.0031525734533564</v>
      </c>
      <c r="E20" s="43">
        <v>13691577.219999988</v>
      </c>
      <c r="F20" s="39">
        <f t="shared" si="1"/>
        <v>3.3637734649529536</v>
      </c>
      <c r="G20" s="43">
        <v>18361454.02000002</v>
      </c>
      <c r="H20" s="39">
        <f t="shared" si="2"/>
        <v>4.017139124165949</v>
      </c>
      <c r="I20" s="4">
        <v>14848175.600000013</v>
      </c>
      <c r="J20" s="39">
        <f t="shared" si="3"/>
        <v>2.895308881966464</v>
      </c>
      <c r="K20" s="4">
        <v>18545790.80000001</v>
      </c>
      <c r="L20" s="39">
        <f t="shared" si="4"/>
        <v>3.6572565428005293</v>
      </c>
      <c r="M20" s="4">
        <v>20354432.019999985</v>
      </c>
      <c r="N20" s="39">
        <f t="shared" si="5"/>
        <v>3.722322817216532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95688721.28</v>
      </c>
      <c r="AB20" s="8"/>
    </row>
    <row r="21" spans="1:28" ht="15" customHeight="1">
      <c r="A21" s="2" t="s">
        <v>42</v>
      </c>
      <c r="B21" s="3" t="s">
        <v>73</v>
      </c>
      <c r="C21" s="43">
        <v>2346863.01</v>
      </c>
      <c r="D21" s="39">
        <f t="shared" si="0"/>
        <v>0.7128329939988157</v>
      </c>
      <c r="E21" s="43">
        <v>3324682.369999999</v>
      </c>
      <c r="F21" s="39">
        <f t="shared" si="1"/>
        <v>0.8168144659964096</v>
      </c>
      <c r="G21" s="43">
        <v>3502574.389999999</v>
      </c>
      <c r="H21" s="39">
        <f t="shared" si="2"/>
        <v>0.7662970809416686</v>
      </c>
      <c r="I21" s="4">
        <v>3603543.3499999996</v>
      </c>
      <c r="J21" s="39">
        <f t="shared" si="3"/>
        <v>0.7026702369957273</v>
      </c>
      <c r="K21" s="4">
        <v>5250961.39</v>
      </c>
      <c r="L21" s="39">
        <f t="shared" si="4"/>
        <v>1.035497116659509</v>
      </c>
      <c r="M21" s="4">
        <v>3598134.4799999995</v>
      </c>
      <c r="N21" s="39">
        <f t="shared" si="5"/>
        <v>0.6580099145560707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21626758.99</v>
      </c>
      <c r="AB21" s="8"/>
    </row>
    <row r="22" spans="1:28" ht="15" customHeight="1">
      <c r="A22" s="2" t="s">
        <v>43</v>
      </c>
      <c r="B22" s="3" t="s">
        <v>74</v>
      </c>
      <c r="C22" s="43">
        <v>6013142.510000006</v>
      </c>
      <c r="D22" s="39">
        <f t="shared" si="0"/>
        <v>1.8264237667390986</v>
      </c>
      <c r="E22" s="43">
        <v>6636137.439999996</v>
      </c>
      <c r="F22" s="39">
        <f t="shared" si="1"/>
        <v>1.6303792230631577</v>
      </c>
      <c r="G22" s="43">
        <v>7851248.419999993</v>
      </c>
      <c r="H22" s="39">
        <f t="shared" si="2"/>
        <v>1.7177047725726917</v>
      </c>
      <c r="I22" s="4">
        <v>8341567.929999991</v>
      </c>
      <c r="J22" s="39">
        <f t="shared" si="3"/>
        <v>1.6265577918714513</v>
      </c>
      <c r="K22" s="4">
        <v>8377161.269999994</v>
      </c>
      <c r="L22" s="39">
        <f t="shared" si="4"/>
        <v>1.6519882163667379</v>
      </c>
      <c r="M22" s="4">
        <v>8798508.589999992</v>
      </c>
      <c r="N22" s="39">
        <f t="shared" si="5"/>
        <v>1.6090298785960748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46017766.15999998</v>
      </c>
      <c r="AB22" s="8"/>
    </row>
    <row r="23" spans="1:28" ht="15" customHeight="1">
      <c r="A23" s="2" t="s">
        <v>44</v>
      </c>
      <c r="B23" s="3" t="s">
        <v>75</v>
      </c>
      <c r="C23" s="43">
        <v>11284493.770000016</v>
      </c>
      <c r="D23" s="39">
        <f t="shared" si="0"/>
        <v>3.4275368632743914</v>
      </c>
      <c r="E23" s="43">
        <v>16363005.020000013</v>
      </c>
      <c r="F23" s="39">
        <f t="shared" si="1"/>
        <v>4.020095070768485</v>
      </c>
      <c r="G23" s="43">
        <v>15715638.110000012</v>
      </c>
      <c r="H23" s="39">
        <f t="shared" si="2"/>
        <v>3.438284606662888</v>
      </c>
      <c r="I23" s="4">
        <v>17686134.820000008</v>
      </c>
      <c r="J23" s="39">
        <f t="shared" si="3"/>
        <v>3.4486946148456328</v>
      </c>
      <c r="K23" s="4">
        <v>20272067.540000014</v>
      </c>
      <c r="L23" s="39">
        <f t="shared" si="4"/>
        <v>3.9976807916305868</v>
      </c>
      <c r="M23" s="4">
        <v>22022605.400000006</v>
      </c>
      <c r="N23" s="39">
        <f t="shared" si="5"/>
        <v>4.027390520866821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103343944.66000007</v>
      </c>
      <c r="AB23" s="8"/>
    </row>
    <row r="24" spans="1:28" ht="15" customHeight="1">
      <c r="A24" s="2" t="s">
        <v>45</v>
      </c>
      <c r="B24" s="3" t="s">
        <v>76</v>
      </c>
      <c r="C24" s="43">
        <v>10157910.169999994</v>
      </c>
      <c r="D24" s="39">
        <f t="shared" si="0"/>
        <v>3.085349885527454</v>
      </c>
      <c r="E24" s="43">
        <v>11278490.579999998</v>
      </c>
      <c r="F24" s="39">
        <f t="shared" si="1"/>
        <v>2.7709216205060323</v>
      </c>
      <c r="G24" s="43">
        <v>14084108.070000006</v>
      </c>
      <c r="H24" s="39">
        <f t="shared" si="2"/>
        <v>3.08133666840064</v>
      </c>
      <c r="I24" s="4">
        <v>12968517.09</v>
      </c>
      <c r="J24" s="39">
        <f t="shared" si="3"/>
        <v>2.52878627840385</v>
      </c>
      <c r="K24" s="4">
        <v>12701662.660000006</v>
      </c>
      <c r="L24" s="39">
        <f t="shared" si="4"/>
        <v>2.5047860923638896</v>
      </c>
      <c r="M24" s="4">
        <v>17592894.9</v>
      </c>
      <c r="N24" s="39">
        <f t="shared" si="5"/>
        <v>3.2173058940095354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78783583.47</v>
      </c>
      <c r="AB24" s="8"/>
    </row>
    <row r="25" spans="1:28" ht="15" customHeight="1">
      <c r="A25" s="2" t="s">
        <v>46</v>
      </c>
      <c r="B25" s="3" t="s">
        <v>77</v>
      </c>
      <c r="C25" s="43">
        <v>14427870.48999999</v>
      </c>
      <c r="D25" s="39">
        <f t="shared" si="0"/>
        <v>4.382301853406371</v>
      </c>
      <c r="E25" s="43">
        <v>18107407.610000003</v>
      </c>
      <c r="F25" s="39">
        <f t="shared" si="1"/>
        <v>4.448663310216151</v>
      </c>
      <c r="G25" s="43">
        <v>21449162.430000007</v>
      </c>
      <c r="H25" s="39">
        <f t="shared" si="2"/>
        <v>4.692671369287525</v>
      </c>
      <c r="I25" s="4">
        <v>17495262.55</v>
      </c>
      <c r="J25" s="39">
        <f t="shared" si="3"/>
        <v>3.4114756194929567</v>
      </c>
      <c r="K25" s="4">
        <v>24175751.85999999</v>
      </c>
      <c r="L25" s="39">
        <f t="shared" si="4"/>
        <v>4.767492937918128</v>
      </c>
      <c r="M25" s="4">
        <v>23568157.519999992</v>
      </c>
      <c r="N25" s="39">
        <f t="shared" si="5"/>
        <v>4.310033825077937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119223612.45999998</v>
      </c>
      <c r="AB25" s="8"/>
    </row>
    <row r="26" spans="1:28" ht="15" customHeight="1">
      <c r="A26" s="2" t="s">
        <v>47</v>
      </c>
      <c r="B26" s="3" t="s">
        <v>78</v>
      </c>
      <c r="C26" s="43">
        <v>12234593.439999998</v>
      </c>
      <c r="D26" s="39">
        <f t="shared" si="0"/>
        <v>3.716118851007613</v>
      </c>
      <c r="E26" s="43">
        <v>12492061.669999996</v>
      </c>
      <c r="F26" s="39">
        <f t="shared" si="1"/>
        <v>3.0690741390057257</v>
      </c>
      <c r="G26" s="43">
        <v>18005428.560000002</v>
      </c>
      <c r="H26" s="39">
        <f t="shared" si="2"/>
        <v>3.9392474820875276</v>
      </c>
      <c r="I26" s="4">
        <v>16732399.459999999</v>
      </c>
      <c r="J26" s="39">
        <f t="shared" si="3"/>
        <v>3.2627217025335304</v>
      </c>
      <c r="K26" s="4">
        <v>20739635.24</v>
      </c>
      <c r="L26" s="39">
        <f t="shared" si="4"/>
        <v>4.089885812622581</v>
      </c>
      <c r="M26" s="4">
        <v>20518190.11999999</v>
      </c>
      <c r="N26" s="39">
        <f t="shared" si="5"/>
        <v>3.7522701285212694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100722308.48999998</v>
      </c>
      <c r="AB26" s="8"/>
    </row>
    <row r="27" spans="1:28" ht="15" customHeight="1">
      <c r="A27" s="2" t="s">
        <v>48</v>
      </c>
      <c r="B27" s="3" t="s">
        <v>79</v>
      </c>
      <c r="C27" s="43">
        <v>7002549.6499999985</v>
      </c>
      <c r="D27" s="39">
        <f t="shared" si="0"/>
        <v>2.1269449522044575</v>
      </c>
      <c r="E27" s="43">
        <v>9103901.419999996</v>
      </c>
      <c r="F27" s="39">
        <f t="shared" si="1"/>
        <v>2.2366643033214793</v>
      </c>
      <c r="G27" s="43">
        <v>8590573.500000002</v>
      </c>
      <c r="H27" s="39">
        <f t="shared" si="2"/>
        <v>1.8794551274797782</v>
      </c>
      <c r="I27" s="4">
        <v>9231126.220000003</v>
      </c>
      <c r="J27" s="39">
        <f t="shared" si="3"/>
        <v>1.8000165444783327</v>
      </c>
      <c r="K27" s="4">
        <v>10350030.420000002</v>
      </c>
      <c r="L27" s="39">
        <f t="shared" si="4"/>
        <v>2.0410408420939103</v>
      </c>
      <c r="M27" s="4">
        <v>12329178.08</v>
      </c>
      <c r="N27" s="39">
        <f t="shared" si="5"/>
        <v>2.2547021130147926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56607359.29</v>
      </c>
      <c r="AB27" s="8"/>
    </row>
    <row r="28" spans="1:28" ht="15" customHeight="1">
      <c r="A28" s="2" t="s">
        <v>49</v>
      </c>
      <c r="B28" s="3" t="s">
        <v>80</v>
      </c>
      <c r="C28" s="43">
        <v>4431546.659999999</v>
      </c>
      <c r="D28" s="39">
        <f t="shared" si="0"/>
        <v>1.346031984071048</v>
      </c>
      <c r="E28" s="43">
        <v>7097001.8400000045</v>
      </c>
      <c r="F28" s="39">
        <f t="shared" si="1"/>
        <v>1.7436052900641879</v>
      </c>
      <c r="G28" s="43">
        <v>5900214.339999998</v>
      </c>
      <c r="H28" s="39">
        <f t="shared" si="2"/>
        <v>1.2908553887051557</v>
      </c>
      <c r="I28" s="4">
        <v>6340049.35</v>
      </c>
      <c r="J28" s="39">
        <f t="shared" si="3"/>
        <v>1.2362731752149194</v>
      </c>
      <c r="K28" s="4">
        <v>6819062.210000001</v>
      </c>
      <c r="L28" s="39">
        <f t="shared" si="4"/>
        <v>1.344728847221027</v>
      </c>
      <c r="M28" s="4">
        <v>6640850.170000001</v>
      </c>
      <c r="N28" s="39">
        <f t="shared" si="5"/>
        <v>1.2144474524869258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37228724.57000001</v>
      </c>
      <c r="AB28" s="8"/>
    </row>
    <row r="29" spans="1:28" ht="15" customHeight="1">
      <c r="A29" s="2" t="s">
        <v>50</v>
      </c>
      <c r="B29" s="3" t="s">
        <v>81</v>
      </c>
      <c r="C29" s="43">
        <v>3010028.059999999</v>
      </c>
      <c r="D29" s="39">
        <f t="shared" si="0"/>
        <v>0.914261848641198</v>
      </c>
      <c r="E29" s="43">
        <v>3500966.7100000004</v>
      </c>
      <c r="F29" s="39">
        <f t="shared" si="1"/>
        <v>0.8601243473673119</v>
      </c>
      <c r="G29" s="43">
        <v>3537801.780000001</v>
      </c>
      <c r="H29" s="39">
        <f t="shared" si="2"/>
        <v>0.7740041681068309</v>
      </c>
      <c r="I29" s="4">
        <v>4376088.890000003</v>
      </c>
      <c r="J29" s="39">
        <f t="shared" si="3"/>
        <v>0.8533121760421369</v>
      </c>
      <c r="K29" s="4">
        <v>4496568.3500000015</v>
      </c>
      <c r="L29" s="39">
        <f t="shared" si="4"/>
        <v>0.8867297272752197</v>
      </c>
      <c r="M29" s="4">
        <v>5046461.070000002</v>
      </c>
      <c r="N29" s="39">
        <f t="shared" si="5"/>
        <v>0.922873071014633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23967914.860000007</v>
      </c>
      <c r="AB29" s="8"/>
    </row>
    <row r="30" spans="1:28" ht="15" customHeight="1">
      <c r="A30" s="2" t="s">
        <v>51</v>
      </c>
      <c r="B30" s="3" t="s">
        <v>82</v>
      </c>
      <c r="C30" s="43">
        <v>4259599.690000001</v>
      </c>
      <c r="D30" s="39">
        <f t="shared" si="0"/>
        <v>1.2938050441466238</v>
      </c>
      <c r="E30" s="43">
        <v>4259405.879999999</v>
      </c>
      <c r="F30" s="39">
        <f t="shared" si="1"/>
        <v>1.0464591657621016</v>
      </c>
      <c r="G30" s="43">
        <v>4932201.959999999</v>
      </c>
      <c r="H30" s="39">
        <f t="shared" si="2"/>
        <v>1.0790725745478817</v>
      </c>
      <c r="I30" s="4">
        <v>4573592.83</v>
      </c>
      <c r="J30" s="39">
        <f t="shared" si="3"/>
        <v>0.8918243089202909</v>
      </c>
      <c r="K30" s="4">
        <v>5482765.859999999</v>
      </c>
      <c r="L30" s="39">
        <f t="shared" si="4"/>
        <v>1.0812092905808233</v>
      </c>
      <c r="M30" s="4">
        <v>5629356</v>
      </c>
      <c r="N30" s="39">
        <f t="shared" si="5"/>
        <v>1.0294701549247556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29136922.22</v>
      </c>
      <c r="AB30" s="8"/>
    </row>
    <row r="31" spans="1:28" ht="15" customHeight="1">
      <c r="A31" s="2" t="s">
        <v>52</v>
      </c>
      <c r="B31" s="3" t="s">
        <v>83</v>
      </c>
      <c r="C31" s="43">
        <v>7439501.130000011</v>
      </c>
      <c r="D31" s="39">
        <f t="shared" si="0"/>
        <v>2.2596640032924125</v>
      </c>
      <c r="E31" s="43">
        <v>7988147.450000006</v>
      </c>
      <c r="F31" s="39">
        <f t="shared" si="1"/>
        <v>1.9625436861423657</v>
      </c>
      <c r="G31" s="43">
        <v>8508929.400000002</v>
      </c>
      <c r="H31" s="39">
        <f t="shared" si="2"/>
        <v>1.861592941401809</v>
      </c>
      <c r="I31" s="4">
        <v>8475462.28000001</v>
      </c>
      <c r="J31" s="39">
        <f t="shared" si="3"/>
        <v>1.6526664203820263</v>
      </c>
      <c r="K31" s="4">
        <v>8827657.400000002</v>
      </c>
      <c r="L31" s="39">
        <f t="shared" si="4"/>
        <v>1.740826699271918</v>
      </c>
      <c r="M31" s="4">
        <v>12380829.470000006</v>
      </c>
      <c r="N31" s="39">
        <f t="shared" si="5"/>
        <v>2.264147876342851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53620527.13000003</v>
      </c>
      <c r="AB31" s="8"/>
    </row>
    <row r="32" spans="1:28" ht="15" customHeight="1">
      <c r="A32" s="2" t="s">
        <v>53</v>
      </c>
      <c r="B32" s="3" t="s">
        <v>84</v>
      </c>
      <c r="C32" s="43">
        <v>3750901.44</v>
      </c>
      <c r="D32" s="39">
        <f t="shared" si="0"/>
        <v>1.1392937262536127</v>
      </c>
      <c r="E32" s="43">
        <v>5667466.600000001</v>
      </c>
      <c r="F32" s="39">
        <f t="shared" si="1"/>
        <v>1.392394276879896</v>
      </c>
      <c r="G32" s="43">
        <v>4145661.8999999976</v>
      </c>
      <c r="H32" s="39">
        <f t="shared" si="2"/>
        <v>0.9069924743385938</v>
      </c>
      <c r="I32" s="4">
        <v>4687319.990000001</v>
      </c>
      <c r="J32" s="39">
        <f t="shared" si="3"/>
        <v>0.9140004513191472</v>
      </c>
      <c r="K32" s="4">
        <v>5184433.790000002</v>
      </c>
      <c r="L32" s="39">
        <f t="shared" si="4"/>
        <v>1.022377778530406</v>
      </c>
      <c r="M32" s="4">
        <v>5329314.550000002</v>
      </c>
      <c r="N32" s="39">
        <f t="shared" si="5"/>
        <v>0.9745999854035268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28765098.270000003</v>
      </c>
      <c r="AB32" s="8"/>
    </row>
    <row r="33" spans="1:28" ht="15" customHeight="1">
      <c r="A33" s="2" t="s">
        <v>54</v>
      </c>
      <c r="B33" s="3" t="s">
        <v>85</v>
      </c>
      <c r="C33" s="43">
        <v>3213749.1799999992</v>
      </c>
      <c r="D33" s="39">
        <f t="shared" si="0"/>
        <v>0.9761398258778805</v>
      </c>
      <c r="E33" s="43">
        <v>1691308.3899999985</v>
      </c>
      <c r="F33" s="39">
        <f t="shared" si="1"/>
        <v>0.41552395256726327</v>
      </c>
      <c r="G33" s="43">
        <v>3549167.6899999985</v>
      </c>
      <c r="H33" s="39">
        <f t="shared" si="2"/>
        <v>0.7764908144090794</v>
      </c>
      <c r="I33" s="4">
        <v>2800428.1599999983</v>
      </c>
      <c r="J33" s="39">
        <f t="shared" si="3"/>
        <v>0.5460673919398549</v>
      </c>
      <c r="K33" s="4">
        <v>3241400.599999997</v>
      </c>
      <c r="L33" s="39">
        <f t="shared" si="4"/>
        <v>0.6392088469038237</v>
      </c>
      <c r="M33" s="4">
        <v>3082360.9099999964</v>
      </c>
      <c r="N33" s="39">
        <f t="shared" si="5"/>
        <v>0.5636876693447185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17578414.92999999</v>
      </c>
      <c r="AB33" s="8"/>
    </row>
    <row r="34" spans="1:28" ht="15" customHeight="1">
      <c r="A34" s="2" t="s">
        <v>55</v>
      </c>
      <c r="B34" s="3" t="s">
        <v>86</v>
      </c>
      <c r="C34" s="43">
        <v>3732259.0399999972</v>
      </c>
      <c r="D34" s="39">
        <f t="shared" si="0"/>
        <v>1.1336313089115262</v>
      </c>
      <c r="E34" s="43">
        <v>4259460.399999997</v>
      </c>
      <c r="F34" s="39">
        <f t="shared" si="1"/>
        <v>1.0464725603423135</v>
      </c>
      <c r="G34" s="43">
        <v>6033424.860000001</v>
      </c>
      <c r="H34" s="39">
        <f t="shared" si="2"/>
        <v>1.3199993329189212</v>
      </c>
      <c r="I34" s="4">
        <v>6533484.860000003</v>
      </c>
      <c r="J34" s="39">
        <f t="shared" si="3"/>
        <v>1.2739919876318955</v>
      </c>
      <c r="K34" s="4">
        <v>7131183.019999999</v>
      </c>
      <c r="L34" s="39">
        <f t="shared" si="4"/>
        <v>1.4062795185742643</v>
      </c>
      <c r="M34" s="4">
        <v>10568446.02000001</v>
      </c>
      <c r="N34" s="39">
        <f t="shared" si="5"/>
        <v>1.932707713195493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38258258.2</v>
      </c>
      <c r="AB34" s="8"/>
    </row>
    <row r="35" spans="1:28" ht="15" customHeight="1">
      <c r="A35" s="2" t="s">
        <v>56</v>
      </c>
      <c r="B35" s="3" t="s">
        <v>87</v>
      </c>
      <c r="C35" s="43">
        <v>4097837.0099999984</v>
      </c>
      <c r="D35" s="39">
        <f t="shared" si="0"/>
        <v>1.2446714666815828</v>
      </c>
      <c r="E35" s="43">
        <v>5024856.080000003</v>
      </c>
      <c r="F35" s="39">
        <f t="shared" si="1"/>
        <v>1.2345164677171898</v>
      </c>
      <c r="G35" s="43">
        <v>5278049.920000005</v>
      </c>
      <c r="H35" s="39">
        <f t="shared" si="2"/>
        <v>1.1547375719721436</v>
      </c>
      <c r="I35" s="4">
        <v>4666842.670000001</v>
      </c>
      <c r="J35" s="39">
        <f t="shared" si="3"/>
        <v>0.910007491640325</v>
      </c>
      <c r="K35" s="4">
        <v>5133950.660000002</v>
      </c>
      <c r="L35" s="39">
        <f t="shared" si="4"/>
        <v>1.0124224328951286</v>
      </c>
      <c r="M35" s="4">
        <v>5582770.2200000025</v>
      </c>
      <c r="N35" s="39">
        <f t="shared" si="5"/>
        <v>1.0209507665339896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29784306.560000014</v>
      </c>
      <c r="AB35" s="8"/>
    </row>
    <row r="36" spans="1:28" ht="15" customHeight="1">
      <c r="A36" s="2" t="s">
        <v>57</v>
      </c>
      <c r="B36" s="3" t="s">
        <v>88</v>
      </c>
      <c r="C36" s="43">
        <v>8436958.6</v>
      </c>
      <c r="D36" s="39">
        <f t="shared" si="0"/>
        <v>2.562630385095233</v>
      </c>
      <c r="E36" s="43">
        <v>18352939.02</v>
      </c>
      <c r="F36" s="39">
        <f t="shared" si="1"/>
        <v>4.508985947155599</v>
      </c>
      <c r="G36" s="43">
        <v>16774318.689999996</v>
      </c>
      <c r="H36" s="39">
        <f t="shared" si="2"/>
        <v>3.669903909430536</v>
      </c>
      <c r="I36" s="4">
        <v>129039383.55000001</v>
      </c>
      <c r="J36" s="39">
        <f t="shared" si="3"/>
        <v>25.161937963327425</v>
      </c>
      <c r="K36" s="4">
        <v>47984136.40000001</v>
      </c>
      <c r="L36" s="39">
        <f t="shared" si="4"/>
        <v>9.46254051348045</v>
      </c>
      <c r="M36" s="4">
        <v>73567360.22</v>
      </c>
      <c r="N36" s="39">
        <f t="shared" si="5"/>
        <v>13.453652908625552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294155096.48</v>
      </c>
      <c r="AB36" s="8"/>
    </row>
    <row r="37" spans="1:28" ht="15" customHeight="1">
      <c r="A37" s="2" t="s">
        <v>58</v>
      </c>
      <c r="B37" s="3" t="s">
        <v>89</v>
      </c>
      <c r="C37" s="43">
        <v>27362484.43</v>
      </c>
      <c r="D37" s="39">
        <f t="shared" si="0"/>
        <v>8.3110439835527</v>
      </c>
      <c r="E37" s="43">
        <v>17123736.58</v>
      </c>
      <c r="F37" s="39">
        <f t="shared" si="1"/>
        <v>4.206993088021183</v>
      </c>
      <c r="G37" s="43">
        <v>7711319.919999999</v>
      </c>
      <c r="H37" s="39">
        <f t="shared" si="2"/>
        <v>1.68709106129887</v>
      </c>
      <c r="I37" s="4">
        <v>13868794.389999997</v>
      </c>
      <c r="J37" s="39">
        <f t="shared" si="3"/>
        <v>2.7043351763386756</v>
      </c>
      <c r="K37" s="4">
        <v>6531364.769999999</v>
      </c>
      <c r="L37" s="39">
        <f t="shared" si="4"/>
        <v>1.2879944994580312</v>
      </c>
      <c r="M37" s="4">
        <v>13707362.410000002</v>
      </c>
      <c r="N37" s="39">
        <f t="shared" si="5"/>
        <v>2.506737982787458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86305062.49999999</v>
      </c>
      <c r="AB37" s="8"/>
    </row>
    <row r="38" spans="1:28" ht="15" customHeight="1">
      <c r="A38" s="2" t="s">
        <v>59</v>
      </c>
      <c r="B38" s="3" t="s">
        <v>90</v>
      </c>
      <c r="C38" s="43">
        <v>6616204.810000008</v>
      </c>
      <c r="D38" s="39">
        <f t="shared" si="0"/>
        <v>2.0095970934501506</v>
      </c>
      <c r="E38" s="43">
        <v>14078398.680000003</v>
      </c>
      <c r="F38" s="39">
        <f t="shared" si="1"/>
        <v>3.4588085176656325</v>
      </c>
      <c r="G38" s="43">
        <v>11795467.390000002</v>
      </c>
      <c r="H38" s="39">
        <f t="shared" si="2"/>
        <v>2.580625340922351</v>
      </c>
      <c r="I38" s="4">
        <v>14845445.260000004</v>
      </c>
      <c r="J38" s="39">
        <f t="shared" si="3"/>
        <v>2.894776481362795</v>
      </c>
      <c r="K38" s="4">
        <v>13401710.570000013</v>
      </c>
      <c r="L38" s="39">
        <f t="shared" si="4"/>
        <v>2.6428365441743007</v>
      </c>
      <c r="M38" s="4">
        <v>21843567.950000003</v>
      </c>
      <c r="N38" s="39">
        <f t="shared" si="5"/>
        <v>3.9946489938806375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82580794.66000003</v>
      </c>
      <c r="AB38" s="8"/>
    </row>
    <row r="39" spans="1:28" ht="15" customHeight="1">
      <c r="A39" s="2" t="s">
        <v>60</v>
      </c>
      <c r="B39" s="3" t="s">
        <v>91</v>
      </c>
      <c r="C39" s="43">
        <v>1330679.9900000005</v>
      </c>
      <c r="D39" s="39">
        <f t="shared" si="0"/>
        <v>0.4041789389854564</v>
      </c>
      <c r="E39" s="43">
        <v>1360291.7099999995</v>
      </c>
      <c r="F39" s="39">
        <f t="shared" si="1"/>
        <v>0.3341991273298666</v>
      </c>
      <c r="G39" s="43">
        <v>3253813.9899999993</v>
      </c>
      <c r="H39" s="39">
        <f t="shared" si="2"/>
        <v>0.7118730067755002</v>
      </c>
      <c r="I39" s="4">
        <v>2508954.63</v>
      </c>
      <c r="J39" s="39">
        <f t="shared" si="3"/>
        <v>0.4892317292294062</v>
      </c>
      <c r="K39" s="4">
        <v>2588349.65</v>
      </c>
      <c r="L39" s="39">
        <f t="shared" si="4"/>
        <v>0.510426263005078</v>
      </c>
      <c r="M39" s="4">
        <v>3405590.1100000013</v>
      </c>
      <c r="N39" s="39">
        <f t="shared" si="5"/>
        <v>0.6227983055525209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14447680.080000002</v>
      </c>
      <c r="AB39" s="8"/>
    </row>
    <row r="40" spans="1:28" ht="15" customHeight="1">
      <c r="A40" s="2" t="s">
        <v>61</v>
      </c>
      <c r="B40" s="3" t="s">
        <v>92</v>
      </c>
      <c r="C40" s="43">
        <v>3690035.369999999</v>
      </c>
      <c r="D40" s="39">
        <f t="shared" si="0"/>
        <v>1.1208063485386937</v>
      </c>
      <c r="E40" s="43">
        <v>6384852.099999998</v>
      </c>
      <c r="F40" s="39">
        <f t="shared" si="1"/>
        <v>1.5686429493496408</v>
      </c>
      <c r="G40" s="43">
        <v>11714289.200000001</v>
      </c>
      <c r="H40" s="39">
        <f t="shared" si="2"/>
        <v>2.5628650871470904</v>
      </c>
      <c r="I40" s="4">
        <v>8632143.209999999</v>
      </c>
      <c r="J40" s="39">
        <f t="shared" si="3"/>
        <v>1.6832183009958126</v>
      </c>
      <c r="K40" s="4">
        <v>16536011.920000004</v>
      </c>
      <c r="L40" s="39">
        <f t="shared" si="4"/>
        <v>3.2609252653840746</v>
      </c>
      <c r="M40" s="4">
        <v>17876505.650000013</v>
      </c>
      <c r="N40" s="39">
        <f t="shared" si="5"/>
        <v>3.269171294375197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64833837.45000001</v>
      </c>
      <c r="AB40" s="8"/>
    </row>
    <row r="41" spans="1:28" ht="15" customHeight="1">
      <c r="A41" s="2" t="s">
        <v>62</v>
      </c>
      <c r="B41" s="3" t="s">
        <v>93</v>
      </c>
      <c r="C41" s="43">
        <v>14453069.75</v>
      </c>
      <c r="D41" s="39">
        <f t="shared" si="0"/>
        <v>4.389955842529648</v>
      </c>
      <c r="E41" s="43">
        <v>16483863.310000002</v>
      </c>
      <c r="F41" s="39">
        <f t="shared" si="1"/>
        <v>4.049787771791103</v>
      </c>
      <c r="G41" s="43">
        <v>18671677.32999999</v>
      </c>
      <c r="H41" s="39">
        <f t="shared" si="2"/>
        <v>4.085010121444908</v>
      </c>
      <c r="I41" s="4">
        <v>16932666.609999996</v>
      </c>
      <c r="J41" s="39">
        <f t="shared" si="3"/>
        <v>3.3017726454763854</v>
      </c>
      <c r="K41" s="4">
        <v>20510408.27</v>
      </c>
      <c r="L41" s="39">
        <f t="shared" si="4"/>
        <v>4.044681925397732</v>
      </c>
      <c r="M41" s="4">
        <v>26031756.169999998</v>
      </c>
      <c r="N41" s="39">
        <f t="shared" si="5"/>
        <v>4.760565161857477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113083441.43999998</v>
      </c>
      <c r="AB41" s="8"/>
    </row>
    <row r="42" spans="1:28" ht="15" customHeight="1">
      <c r="A42" s="2" t="s">
        <v>63</v>
      </c>
      <c r="B42" s="3" t="s">
        <v>94</v>
      </c>
      <c r="C42" s="43">
        <v>16665700.779999996</v>
      </c>
      <c r="D42" s="39">
        <f t="shared" si="0"/>
        <v>5.062017396616515</v>
      </c>
      <c r="E42" s="43">
        <v>20110202.680000003</v>
      </c>
      <c r="F42" s="39">
        <f t="shared" si="1"/>
        <v>4.940713919430376</v>
      </c>
      <c r="G42" s="43">
        <v>26563735.649999995</v>
      </c>
      <c r="H42" s="39">
        <f t="shared" si="2"/>
        <v>5.811643328866211</v>
      </c>
      <c r="I42" s="4">
        <v>19356001.040000007</v>
      </c>
      <c r="J42" s="39">
        <f t="shared" si="3"/>
        <v>3.7743089279240536</v>
      </c>
      <c r="K42" s="4">
        <v>22591561.249999996</v>
      </c>
      <c r="L42" s="39">
        <f t="shared" si="4"/>
        <v>4.455088277693791</v>
      </c>
      <c r="M42" s="4">
        <v>30672943.280000016</v>
      </c>
      <c r="N42" s="39">
        <f t="shared" si="5"/>
        <v>5.609323636746344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135960144.68</v>
      </c>
      <c r="AB42" s="8"/>
    </row>
    <row r="43" spans="1:28" ht="15" customHeight="1">
      <c r="A43" s="2" t="s">
        <v>64</v>
      </c>
      <c r="B43" s="3" t="s">
        <v>95</v>
      </c>
      <c r="C43" s="43">
        <v>21922468.409999985</v>
      </c>
      <c r="D43" s="39">
        <f t="shared" si="0"/>
        <v>6.658700881115659</v>
      </c>
      <c r="E43" s="43">
        <v>20130088.609999973</v>
      </c>
      <c r="F43" s="39">
        <f t="shared" si="1"/>
        <v>4.945599533599217</v>
      </c>
      <c r="G43" s="43">
        <v>23757720.830000002</v>
      </c>
      <c r="H43" s="39">
        <f t="shared" si="2"/>
        <v>5.197740317474337</v>
      </c>
      <c r="I43" s="4">
        <v>19954329.39999997</v>
      </c>
      <c r="J43" s="39">
        <f t="shared" si="3"/>
        <v>3.890979518420054</v>
      </c>
      <c r="K43" s="4">
        <v>24460810.269999966</v>
      </c>
      <c r="L43" s="39">
        <f t="shared" si="4"/>
        <v>4.823706865180411</v>
      </c>
      <c r="M43" s="4">
        <v>26208274.559999976</v>
      </c>
      <c r="N43" s="39">
        <f t="shared" si="5"/>
        <v>4.7928460149959795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136433692.0799999</v>
      </c>
      <c r="AB43" s="8"/>
    </row>
    <row r="44" spans="1:28" ht="15" customHeight="1">
      <c r="A44" s="2" t="s">
        <v>65</v>
      </c>
      <c r="B44" s="3" t="s">
        <v>96</v>
      </c>
      <c r="C44" s="43">
        <v>9896202.469999999</v>
      </c>
      <c r="D44" s="39">
        <f t="shared" si="0"/>
        <v>3.0058591429708437</v>
      </c>
      <c r="E44" s="43">
        <v>11072781.120000003</v>
      </c>
      <c r="F44" s="39">
        <f t="shared" si="1"/>
        <v>2.720382518113431</v>
      </c>
      <c r="G44" s="43">
        <v>13140308.470000003</v>
      </c>
      <c r="H44" s="39">
        <f t="shared" si="2"/>
        <v>2.874851152907016</v>
      </c>
      <c r="I44" s="4">
        <v>10571893.750000002</v>
      </c>
      <c r="J44" s="39">
        <f t="shared" si="3"/>
        <v>2.0614585049479563</v>
      </c>
      <c r="K44" s="4">
        <v>14301513.819999995</v>
      </c>
      <c r="L44" s="39">
        <f t="shared" si="4"/>
        <v>2.820279035507461</v>
      </c>
      <c r="M44" s="4">
        <v>13868150.710000003</v>
      </c>
      <c r="N44" s="39">
        <f t="shared" si="5"/>
        <v>2.5361421910327864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72850850.34</v>
      </c>
      <c r="AB44" s="8"/>
    </row>
    <row r="45" spans="1:28" ht="15" customHeight="1">
      <c r="A45" s="2">
        <v>148</v>
      </c>
      <c r="B45" s="3" t="s">
        <v>164</v>
      </c>
      <c r="C45" s="43">
        <v>0</v>
      </c>
      <c r="D45" s="39">
        <f t="shared" si="0"/>
        <v>0</v>
      </c>
      <c r="E45" s="43">
        <v>0</v>
      </c>
      <c r="F45" s="39">
        <f t="shared" si="1"/>
        <v>0</v>
      </c>
      <c r="G45" s="43">
        <v>0</v>
      </c>
      <c r="H45" s="39">
        <f t="shared" si="2"/>
        <v>0</v>
      </c>
      <c r="I45" s="4">
        <v>4052772.6799999997</v>
      </c>
      <c r="J45" s="39">
        <f t="shared" si="3"/>
        <v>0.7902673737906911</v>
      </c>
      <c r="K45" s="4">
        <v>8043557.38</v>
      </c>
      <c r="L45" s="39">
        <f t="shared" si="4"/>
        <v>1.5862010508280115</v>
      </c>
      <c r="M45" s="4">
        <v>13458320.99</v>
      </c>
      <c r="N45" s="39">
        <f t="shared" si="5"/>
        <v>2.46119445894031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25554651.049999997</v>
      </c>
      <c r="AB45" s="8"/>
    </row>
    <row r="46" spans="1:28" ht="18" customHeight="1">
      <c r="A46" s="56" t="s">
        <v>7</v>
      </c>
      <c r="B46" s="57"/>
      <c r="C46" s="44">
        <f>SUM(C13:C45)</f>
        <v>329230412.98</v>
      </c>
      <c r="D46" s="40">
        <f t="shared" si="0"/>
        <v>100</v>
      </c>
      <c r="E46" s="44">
        <f>SUM(E13:E45)</f>
        <v>407030299.83</v>
      </c>
      <c r="F46" s="40">
        <f t="shared" si="1"/>
        <v>100</v>
      </c>
      <c r="G46" s="44">
        <f>SUM(G13:G45)</f>
        <v>457077871.9</v>
      </c>
      <c r="H46" s="40">
        <f t="shared" si="2"/>
        <v>100</v>
      </c>
      <c r="I46" s="6">
        <f aca="true" t="shared" si="13" ref="I46:AA46">SUM(I13:I45)</f>
        <v>512835631.8900001</v>
      </c>
      <c r="J46" s="40">
        <f t="shared" si="3"/>
        <v>100</v>
      </c>
      <c r="K46" s="6">
        <f t="shared" si="13"/>
        <v>507095703.65000004</v>
      </c>
      <c r="L46" s="40">
        <f t="shared" si="4"/>
        <v>100</v>
      </c>
      <c r="M46" s="6">
        <f t="shared" si="13"/>
        <v>546820708.99</v>
      </c>
      <c r="N46" s="40">
        <f t="shared" si="5"/>
        <v>100</v>
      </c>
      <c r="O46" s="6">
        <f t="shared" si="13"/>
        <v>0</v>
      </c>
      <c r="P46" s="40" t="e">
        <f t="shared" si="6"/>
        <v>#DIV/0!</v>
      </c>
      <c r="Q46" s="6">
        <f t="shared" si="13"/>
        <v>0</v>
      </c>
      <c r="R46" s="40" t="e">
        <f t="shared" si="7"/>
        <v>#DIV/0!</v>
      </c>
      <c r="S46" s="6">
        <f t="shared" si="13"/>
        <v>0</v>
      </c>
      <c r="T46" s="40" t="e">
        <f t="shared" si="8"/>
        <v>#DIV/0!</v>
      </c>
      <c r="U46" s="6">
        <f t="shared" si="13"/>
        <v>0</v>
      </c>
      <c r="V46" s="40" t="e">
        <f t="shared" si="9"/>
        <v>#DIV/0!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2760090629.2400002</v>
      </c>
      <c r="AB46" s="18"/>
    </row>
    <row r="47" spans="1:4" ht="12.75">
      <c r="A47" s="33" t="s">
        <v>167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588327577.9500003</v>
      </c>
      <c r="C50" s="41">
        <f>+B50/$B$83*100</f>
        <v>21.31551666156695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20575966.81000001</v>
      </c>
      <c r="C51" s="41">
        <f aca="true" t="shared" si="15" ref="C51:C82">+B51/$B$83*100</f>
        <v>0.7454815647001297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28676674.76</v>
      </c>
      <c r="C52" s="41">
        <f t="shared" si="15"/>
        <v>1.0389758385541208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20818549.130000003</v>
      </c>
      <c r="C53" s="41">
        <f t="shared" si="15"/>
        <v>0.7542704905937258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20128043.45</v>
      </c>
      <c r="C54" s="41">
        <f t="shared" si="15"/>
        <v>0.7292529903462743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97204708.77</v>
      </c>
      <c r="C55" s="41">
        <f t="shared" si="15"/>
        <v>3.5217940940137034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77799636.07</v>
      </c>
      <c r="C56" s="41">
        <f t="shared" si="15"/>
        <v>2.8187348359434985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95688721.28</v>
      </c>
      <c r="C57" s="41">
        <f t="shared" si="15"/>
        <v>3.4668688146065767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21626758.99</v>
      </c>
      <c r="C58" s="41">
        <f t="shared" si="15"/>
        <v>0.7835524950119119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46017766.15999998</v>
      </c>
      <c r="C59" s="41">
        <f t="shared" si="15"/>
        <v>1.667255620974704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103343944.66000007</v>
      </c>
      <c r="C60" s="41">
        <f t="shared" si="15"/>
        <v>3.744222873161819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78783583.47</v>
      </c>
      <c r="C61" s="41">
        <f t="shared" si="15"/>
        <v>2.8543839334613916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119223612.45999998</v>
      </c>
      <c r="C62" s="41">
        <f t="shared" si="15"/>
        <v>4.319554263797077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100722308.48999998</v>
      </c>
      <c r="C63" s="41">
        <f t="shared" si="15"/>
        <v>3.6492391743576253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56607359.29</v>
      </c>
      <c r="C64" s="41">
        <f t="shared" si="15"/>
        <v>2.0509239330879154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37228724.57000001</v>
      </c>
      <c r="C65" s="41">
        <f t="shared" si="15"/>
        <v>1.3488225413906447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23967914.860000007</v>
      </c>
      <c r="C66" s="41">
        <f t="shared" si="15"/>
        <v>0.8683741977921808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29136922.22</v>
      </c>
      <c r="C67" s="41">
        <f t="shared" si="15"/>
        <v>1.055650923608365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53620527.13000003</v>
      </c>
      <c r="C68" s="41">
        <f t="shared" si="15"/>
        <v>1.942708929987731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28765098.270000003</v>
      </c>
      <c r="C69" s="41">
        <f t="shared" si="15"/>
        <v>1.042179483719365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17578414.92999999</v>
      </c>
      <c r="C70" s="41">
        <f t="shared" si="15"/>
        <v>0.6368781787009747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38258258.2</v>
      </c>
      <c r="C71" s="41">
        <f t="shared" si="15"/>
        <v>1.3861232596747932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29784306.560000014</v>
      </c>
      <c r="C72" s="41">
        <f t="shared" si="15"/>
        <v>1.079106107765788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294155096.48</v>
      </c>
      <c r="C73" s="41">
        <f t="shared" si="15"/>
        <v>10.65744339565388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86305062.49999999</v>
      </c>
      <c r="C74" s="41">
        <f t="shared" si="15"/>
        <v>3.1268923413491088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82580794.66000003</v>
      </c>
      <c r="C75" s="41">
        <f t="shared" si="15"/>
        <v>2.9919595315150547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14447680.080000002</v>
      </c>
      <c r="C76" s="41">
        <f t="shared" si="15"/>
        <v>0.5234494812214995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64833837.45000001</v>
      </c>
      <c r="C77" s="41">
        <f t="shared" si="15"/>
        <v>2.3489749489802882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113083441.43999998</v>
      </c>
      <c r="C78" s="41">
        <f t="shared" si="15"/>
        <v>4.097091604239744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135960144.68</v>
      </c>
      <c r="C79" s="41">
        <f t="shared" si="15"/>
        <v>4.9259304473432115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136433692.0799999</v>
      </c>
      <c r="C80" s="41">
        <f t="shared" si="15"/>
        <v>4.943087398458627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72850850.34</v>
      </c>
      <c r="C81" s="41">
        <f t="shared" si="15"/>
        <v>2.6394368926957923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165</v>
      </c>
      <c r="B82" s="35">
        <f t="shared" si="14"/>
        <v>25554651.049999997</v>
      </c>
      <c r="C82" s="41">
        <f t="shared" si="15"/>
        <v>0.9258627517255313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2760090629.2400002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166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572044824.9700003</v>
      </c>
      <c r="D12" s="15">
        <v>16066893.69</v>
      </c>
      <c r="E12" s="15">
        <v>180337.69</v>
      </c>
      <c r="F12" s="15">
        <v>35521.6</v>
      </c>
      <c r="G12" s="15">
        <v>0</v>
      </c>
      <c r="H12" s="24">
        <f>SUM(C12:G12)</f>
        <v>588327577.9500004</v>
      </c>
    </row>
    <row r="13" spans="1:8" ht="15" customHeight="1">
      <c r="A13" s="2" t="s">
        <v>35</v>
      </c>
      <c r="B13" s="3" t="s">
        <v>66</v>
      </c>
      <c r="C13" s="15">
        <v>18662568.270000022</v>
      </c>
      <c r="D13" s="15">
        <v>534529.6900000001</v>
      </c>
      <c r="E13" s="15">
        <v>0</v>
      </c>
      <c r="F13" s="15">
        <v>1378868.85</v>
      </c>
      <c r="G13" s="15">
        <v>0</v>
      </c>
      <c r="H13" s="24">
        <f aca="true" t="shared" si="0" ref="H13:H44">SUM(C13:G13)</f>
        <v>20575966.810000025</v>
      </c>
    </row>
    <row r="14" spans="1:8" ht="15" customHeight="1">
      <c r="A14" s="2" t="s">
        <v>36</v>
      </c>
      <c r="B14" s="3" t="s">
        <v>67</v>
      </c>
      <c r="C14" s="15">
        <v>23974249.65000002</v>
      </c>
      <c r="D14" s="15">
        <v>667313.43</v>
      </c>
      <c r="E14" s="15">
        <v>120182.4</v>
      </c>
      <c r="F14" s="15">
        <v>3914929.2800000003</v>
      </c>
      <c r="G14" s="15">
        <v>0</v>
      </c>
      <c r="H14" s="24">
        <f t="shared" si="0"/>
        <v>28676674.76000002</v>
      </c>
    </row>
    <row r="15" spans="1:8" ht="15" customHeight="1">
      <c r="A15" s="2" t="s">
        <v>37</v>
      </c>
      <c r="B15" s="3" t="s">
        <v>68</v>
      </c>
      <c r="C15" s="15">
        <v>12769047.649999997</v>
      </c>
      <c r="D15" s="15">
        <v>4906215.690000001</v>
      </c>
      <c r="E15" s="15">
        <v>0</v>
      </c>
      <c r="F15" s="15">
        <v>3143285.7899999996</v>
      </c>
      <c r="G15" s="15">
        <v>0</v>
      </c>
      <c r="H15" s="24">
        <f t="shared" si="0"/>
        <v>20818549.129999995</v>
      </c>
    </row>
    <row r="16" spans="1:8" ht="15" customHeight="1">
      <c r="A16" s="2" t="s">
        <v>38</v>
      </c>
      <c r="B16" s="3" t="s">
        <v>69</v>
      </c>
      <c r="C16" s="15">
        <v>18152235.209999993</v>
      </c>
      <c r="D16" s="15">
        <v>671297.47</v>
      </c>
      <c r="E16" s="15">
        <v>0</v>
      </c>
      <c r="F16" s="15">
        <v>1304510.77</v>
      </c>
      <c r="G16" s="15">
        <v>0</v>
      </c>
      <c r="H16" s="24">
        <f t="shared" si="0"/>
        <v>20128043.44999999</v>
      </c>
    </row>
    <row r="17" spans="1:8" ht="15" customHeight="1">
      <c r="A17" s="2" t="s">
        <v>39</v>
      </c>
      <c r="B17" s="3" t="s">
        <v>70</v>
      </c>
      <c r="C17" s="15">
        <v>89163076.24000004</v>
      </c>
      <c r="D17" s="15">
        <v>254436.03000000003</v>
      </c>
      <c r="E17" s="15">
        <v>67075.2</v>
      </c>
      <c r="F17" s="15">
        <v>7720121.300000002</v>
      </c>
      <c r="G17" s="15">
        <v>0</v>
      </c>
      <c r="H17" s="24">
        <f t="shared" si="0"/>
        <v>97204708.77000004</v>
      </c>
    </row>
    <row r="18" spans="1:8" ht="15" customHeight="1">
      <c r="A18" s="2" t="s">
        <v>40</v>
      </c>
      <c r="B18" s="3" t="s">
        <v>71</v>
      </c>
      <c r="C18" s="15">
        <v>65111341.75000001</v>
      </c>
      <c r="D18" s="15">
        <v>831329.77</v>
      </c>
      <c r="E18" s="15">
        <v>1048753</v>
      </c>
      <c r="F18" s="15">
        <v>10808211.55</v>
      </c>
      <c r="G18" s="15">
        <v>0</v>
      </c>
      <c r="H18" s="24">
        <f t="shared" si="0"/>
        <v>77799636.07000001</v>
      </c>
    </row>
    <row r="19" spans="1:8" ht="15" customHeight="1">
      <c r="A19" s="2" t="s">
        <v>41</v>
      </c>
      <c r="B19" s="3" t="s">
        <v>72</v>
      </c>
      <c r="C19" s="15">
        <v>83001030.41999993</v>
      </c>
      <c r="D19" s="15">
        <v>1147258.17</v>
      </c>
      <c r="E19" s="15">
        <v>97257.6</v>
      </c>
      <c r="F19" s="15">
        <v>11443175.089999998</v>
      </c>
      <c r="G19" s="15">
        <v>0</v>
      </c>
      <c r="H19" s="24">
        <f t="shared" si="0"/>
        <v>95688721.27999993</v>
      </c>
    </row>
    <row r="20" spans="1:8" ht="15" customHeight="1">
      <c r="A20" s="2" t="s">
        <v>42</v>
      </c>
      <c r="B20" s="3" t="s">
        <v>73</v>
      </c>
      <c r="C20" s="15">
        <v>18198229.509999998</v>
      </c>
      <c r="D20" s="15">
        <v>1838036.34</v>
      </c>
      <c r="E20" s="15">
        <v>0</v>
      </c>
      <c r="F20" s="15">
        <v>1590493.14</v>
      </c>
      <c r="G20" s="15">
        <v>0</v>
      </c>
      <c r="H20" s="24">
        <f t="shared" si="0"/>
        <v>21626758.99</v>
      </c>
    </row>
    <row r="21" spans="1:8" ht="15" customHeight="1">
      <c r="A21" s="2" t="s">
        <v>43</v>
      </c>
      <c r="B21" s="3" t="s">
        <v>74</v>
      </c>
      <c r="C21" s="15">
        <v>41262662.29000001</v>
      </c>
      <c r="D21" s="15">
        <v>1161853.98</v>
      </c>
      <c r="E21" s="15">
        <v>116755.20000000001</v>
      </c>
      <c r="F21" s="15">
        <v>3476494.69</v>
      </c>
      <c r="G21" s="15">
        <v>0</v>
      </c>
      <c r="H21" s="24">
        <f t="shared" si="0"/>
        <v>46017766.160000004</v>
      </c>
    </row>
    <row r="22" spans="1:8" ht="15" customHeight="1">
      <c r="A22" s="2" t="s">
        <v>44</v>
      </c>
      <c r="B22" s="3" t="s">
        <v>75</v>
      </c>
      <c r="C22" s="15">
        <v>83135189.71000005</v>
      </c>
      <c r="D22" s="15">
        <v>5479480.290000001</v>
      </c>
      <c r="E22" s="15">
        <v>0</v>
      </c>
      <c r="F22" s="15">
        <v>14729274.660000004</v>
      </c>
      <c r="G22" s="15">
        <v>0</v>
      </c>
      <c r="H22" s="24">
        <f t="shared" si="0"/>
        <v>103343944.66000006</v>
      </c>
    </row>
    <row r="23" spans="1:8" ht="15" customHeight="1">
      <c r="A23" s="2" t="s">
        <v>45</v>
      </c>
      <c r="B23" s="3" t="s">
        <v>76</v>
      </c>
      <c r="C23" s="15">
        <v>65773112.36999994</v>
      </c>
      <c r="D23" s="15">
        <v>2452407.9099999997</v>
      </c>
      <c r="E23" s="15">
        <v>91526.40000000001</v>
      </c>
      <c r="F23" s="15">
        <v>10466536.790000001</v>
      </c>
      <c r="G23" s="15">
        <v>0</v>
      </c>
      <c r="H23" s="24">
        <f t="shared" si="0"/>
        <v>78783583.46999995</v>
      </c>
    </row>
    <row r="24" spans="1:8" ht="15" customHeight="1">
      <c r="A24" s="2" t="s">
        <v>46</v>
      </c>
      <c r="B24" s="3" t="s">
        <v>77</v>
      </c>
      <c r="C24" s="15">
        <v>102153946.84999996</v>
      </c>
      <c r="D24" s="15">
        <v>6338147.73</v>
      </c>
      <c r="E24" s="15">
        <v>492618.27</v>
      </c>
      <c r="F24" s="15">
        <v>10238899.610000003</v>
      </c>
      <c r="G24" s="15">
        <v>0</v>
      </c>
      <c r="H24" s="24">
        <f t="shared" si="0"/>
        <v>119223612.45999996</v>
      </c>
    </row>
    <row r="25" spans="1:8" ht="15" customHeight="1">
      <c r="A25" s="2" t="s">
        <v>47</v>
      </c>
      <c r="B25" s="3" t="s">
        <v>78</v>
      </c>
      <c r="C25" s="15">
        <v>87703981.2399999</v>
      </c>
      <c r="D25" s="15">
        <v>3260025.1799999997</v>
      </c>
      <c r="E25" s="15">
        <v>71308.8</v>
      </c>
      <c r="F25" s="15">
        <v>9686993.270000001</v>
      </c>
      <c r="G25" s="15">
        <v>0</v>
      </c>
      <c r="H25" s="24">
        <f t="shared" si="0"/>
        <v>100722308.48999989</v>
      </c>
    </row>
    <row r="26" spans="1:8" ht="15" customHeight="1">
      <c r="A26" s="2" t="s">
        <v>48</v>
      </c>
      <c r="B26" s="3" t="s">
        <v>79</v>
      </c>
      <c r="C26" s="15">
        <v>49727518.510000005</v>
      </c>
      <c r="D26" s="15">
        <v>3228503.3699999996</v>
      </c>
      <c r="E26" s="15">
        <v>0</v>
      </c>
      <c r="F26" s="15">
        <v>3651337.41</v>
      </c>
      <c r="G26" s="15">
        <v>0</v>
      </c>
      <c r="H26" s="24">
        <f t="shared" si="0"/>
        <v>56607359.29000001</v>
      </c>
    </row>
    <row r="27" spans="1:8" ht="15" customHeight="1">
      <c r="A27" s="2" t="s">
        <v>49</v>
      </c>
      <c r="B27" s="3" t="s">
        <v>80</v>
      </c>
      <c r="C27" s="15">
        <v>31207155.840000007</v>
      </c>
      <c r="D27" s="15">
        <v>4211862.420000001</v>
      </c>
      <c r="E27" s="15">
        <v>0</v>
      </c>
      <c r="F27" s="15">
        <v>1809706.3099999998</v>
      </c>
      <c r="G27" s="15">
        <v>0</v>
      </c>
      <c r="H27" s="24">
        <f t="shared" si="0"/>
        <v>37228724.57000001</v>
      </c>
    </row>
    <row r="28" spans="1:8" ht="15" customHeight="1">
      <c r="A28" s="2" t="s">
        <v>50</v>
      </c>
      <c r="B28" s="3" t="s">
        <v>81</v>
      </c>
      <c r="C28" s="15">
        <v>22224262.30999999</v>
      </c>
      <c r="D28" s="15">
        <v>330307.23</v>
      </c>
      <c r="E28" s="15">
        <v>224265.59999999998</v>
      </c>
      <c r="F28" s="15">
        <v>1189079.72</v>
      </c>
      <c r="G28" s="15">
        <v>0</v>
      </c>
      <c r="H28" s="24">
        <f t="shared" si="0"/>
        <v>23967914.859999992</v>
      </c>
    </row>
    <row r="29" spans="1:8" ht="15" customHeight="1">
      <c r="A29" s="2" t="s">
        <v>51</v>
      </c>
      <c r="B29" s="3" t="s">
        <v>82</v>
      </c>
      <c r="C29" s="15">
        <v>26322250.049999997</v>
      </c>
      <c r="D29" s="15">
        <v>1081108.56</v>
      </c>
      <c r="E29" s="15">
        <v>2937.6</v>
      </c>
      <c r="F29" s="15">
        <v>1730626.0099999998</v>
      </c>
      <c r="G29" s="15">
        <v>0</v>
      </c>
      <c r="H29" s="24">
        <f t="shared" si="0"/>
        <v>29136922.22</v>
      </c>
    </row>
    <row r="30" spans="1:8" ht="15" customHeight="1">
      <c r="A30" s="2" t="s">
        <v>52</v>
      </c>
      <c r="B30" s="3" t="s">
        <v>83</v>
      </c>
      <c r="C30" s="15">
        <v>47430312.8099999</v>
      </c>
      <c r="D30" s="15">
        <v>634578.0099999999</v>
      </c>
      <c r="E30" s="15">
        <v>97632</v>
      </c>
      <c r="F30" s="15">
        <v>5458004.3100000005</v>
      </c>
      <c r="G30" s="15">
        <v>0</v>
      </c>
      <c r="H30" s="24">
        <f t="shared" si="0"/>
        <v>53620527.1299999</v>
      </c>
    </row>
    <row r="31" spans="1:8" ht="15" customHeight="1">
      <c r="A31" s="2" t="s">
        <v>53</v>
      </c>
      <c r="B31" s="3" t="s">
        <v>84</v>
      </c>
      <c r="C31" s="15">
        <v>25609439.349999957</v>
      </c>
      <c r="D31" s="15">
        <v>586818</v>
      </c>
      <c r="E31" s="15">
        <v>43921</v>
      </c>
      <c r="F31" s="15">
        <v>2524919.92</v>
      </c>
      <c r="G31" s="15">
        <v>0</v>
      </c>
      <c r="H31" s="24">
        <f t="shared" si="0"/>
        <v>28765098.26999996</v>
      </c>
    </row>
    <row r="32" spans="1:8" ht="15" customHeight="1">
      <c r="A32" s="2" t="s">
        <v>54</v>
      </c>
      <c r="B32" s="3" t="s">
        <v>85</v>
      </c>
      <c r="C32" s="15">
        <v>15815799.54000001</v>
      </c>
      <c r="D32" s="15">
        <v>853665.3700000001</v>
      </c>
      <c r="E32" s="15">
        <v>0</v>
      </c>
      <c r="F32" s="15">
        <v>908950.02</v>
      </c>
      <c r="G32" s="15">
        <v>0</v>
      </c>
      <c r="H32" s="24">
        <f t="shared" si="0"/>
        <v>17578414.93000001</v>
      </c>
    </row>
    <row r="33" spans="1:8" ht="15" customHeight="1">
      <c r="A33" s="2" t="s">
        <v>55</v>
      </c>
      <c r="B33" s="3" t="s">
        <v>86</v>
      </c>
      <c r="C33" s="15">
        <v>33862395.38000004</v>
      </c>
      <c r="D33" s="15">
        <v>857660.07</v>
      </c>
      <c r="E33" s="15">
        <v>54404</v>
      </c>
      <c r="F33" s="15">
        <v>3483798.7499999995</v>
      </c>
      <c r="G33" s="15">
        <v>0</v>
      </c>
      <c r="H33" s="24">
        <f t="shared" si="0"/>
        <v>38258258.20000004</v>
      </c>
    </row>
    <row r="34" spans="1:8" ht="15" customHeight="1">
      <c r="A34" s="2" t="s">
        <v>56</v>
      </c>
      <c r="B34" s="3" t="s">
        <v>87</v>
      </c>
      <c r="C34" s="15">
        <v>27757488.71</v>
      </c>
      <c r="D34" s="15">
        <v>724928.64</v>
      </c>
      <c r="E34" s="15">
        <v>0</v>
      </c>
      <c r="F34" s="15">
        <v>1301889.21</v>
      </c>
      <c r="G34" s="15">
        <v>0</v>
      </c>
      <c r="H34" s="24">
        <f t="shared" si="0"/>
        <v>29784306.560000002</v>
      </c>
    </row>
    <row r="35" spans="1:8" ht="15" customHeight="1">
      <c r="A35" s="2" t="s">
        <v>57</v>
      </c>
      <c r="B35" s="3" t="s">
        <v>88</v>
      </c>
      <c r="C35" s="15">
        <v>290548721.48</v>
      </c>
      <c r="D35" s="15">
        <v>3606375.0000000005</v>
      </c>
      <c r="E35" s="15">
        <v>0</v>
      </c>
      <c r="F35" s="15">
        <v>0</v>
      </c>
      <c r="G35" s="15">
        <v>0</v>
      </c>
      <c r="H35" s="24">
        <f t="shared" si="0"/>
        <v>294155096.48</v>
      </c>
    </row>
    <row r="36" spans="1:8" ht="15" customHeight="1">
      <c r="A36" s="2" t="s">
        <v>58</v>
      </c>
      <c r="B36" s="3" t="s">
        <v>89</v>
      </c>
      <c r="C36" s="15">
        <v>83288802.1</v>
      </c>
      <c r="D36" s="15">
        <v>931494.49</v>
      </c>
      <c r="E36" s="15">
        <v>2084765.91</v>
      </c>
      <c r="F36" s="15">
        <v>0</v>
      </c>
      <c r="G36" s="15">
        <v>0</v>
      </c>
      <c r="H36" s="24">
        <f t="shared" si="0"/>
        <v>86305062.49999999</v>
      </c>
    </row>
    <row r="37" spans="1:8" ht="15" customHeight="1">
      <c r="A37" s="2" t="s">
        <v>59</v>
      </c>
      <c r="B37" s="3" t="s">
        <v>90</v>
      </c>
      <c r="C37" s="15">
        <v>62183587.04999999</v>
      </c>
      <c r="D37" s="15">
        <v>3501331.44</v>
      </c>
      <c r="E37" s="15">
        <v>41356.8</v>
      </c>
      <c r="F37" s="15">
        <v>16854519.370000005</v>
      </c>
      <c r="G37" s="15">
        <v>0</v>
      </c>
      <c r="H37" s="24">
        <f t="shared" si="0"/>
        <v>82580794.66</v>
      </c>
    </row>
    <row r="38" spans="1:8" ht="15" customHeight="1">
      <c r="A38" s="2" t="s">
        <v>60</v>
      </c>
      <c r="B38" s="3" t="s">
        <v>91</v>
      </c>
      <c r="C38" s="15">
        <v>13145524.970000003</v>
      </c>
      <c r="D38" s="15">
        <v>7973</v>
      </c>
      <c r="E38" s="15">
        <v>0</v>
      </c>
      <c r="F38" s="15">
        <v>1294182.1099999999</v>
      </c>
      <c r="G38" s="15">
        <v>0</v>
      </c>
      <c r="H38" s="24">
        <f t="shared" si="0"/>
        <v>14447680.080000002</v>
      </c>
    </row>
    <row r="39" spans="1:8" ht="15" customHeight="1">
      <c r="A39" s="2" t="s">
        <v>61</v>
      </c>
      <c r="B39" s="3" t="s">
        <v>92</v>
      </c>
      <c r="C39" s="15">
        <v>57674559.750000015</v>
      </c>
      <c r="D39" s="15">
        <v>416105.67</v>
      </c>
      <c r="E39" s="15">
        <v>202637</v>
      </c>
      <c r="F39" s="15">
        <v>6540535.03</v>
      </c>
      <c r="G39" s="15">
        <v>0</v>
      </c>
      <c r="H39" s="24">
        <f t="shared" si="0"/>
        <v>64833837.45000002</v>
      </c>
    </row>
    <row r="40" spans="1:8" ht="15" customHeight="1">
      <c r="A40" s="2" t="s">
        <v>62</v>
      </c>
      <c r="B40" s="3" t="s">
        <v>93</v>
      </c>
      <c r="C40" s="15">
        <v>103220933.98</v>
      </c>
      <c r="D40" s="15">
        <v>2689319.53</v>
      </c>
      <c r="E40" s="15">
        <v>23817.600000000002</v>
      </c>
      <c r="F40" s="15">
        <v>7149370.33</v>
      </c>
      <c r="G40" s="15">
        <v>0</v>
      </c>
      <c r="H40" s="24">
        <f t="shared" si="0"/>
        <v>113083441.44</v>
      </c>
    </row>
    <row r="41" spans="1:8" ht="15" customHeight="1">
      <c r="A41" s="2" t="s">
        <v>63</v>
      </c>
      <c r="B41" s="3" t="s">
        <v>94</v>
      </c>
      <c r="C41" s="15">
        <v>126611465.82</v>
      </c>
      <c r="D41" s="15">
        <v>732671.8300000001</v>
      </c>
      <c r="E41" s="15">
        <v>0</v>
      </c>
      <c r="F41" s="15">
        <v>8616007.03</v>
      </c>
      <c r="G41" s="15">
        <v>0</v>
      </c>
      <c r="H41" s="24">
        <f t="shared" si="0"/>
        <v>135960144.67999998</v>
      </c>
    </row>
    <row r="42" spans="1:8" ht="15" customHeight="1">
      <c r="A42" s="2" t="s">
        <v>64</v>
      </c>
      <c r="B42" s="3" t="s">
        <v>95</v>
      </c>
      <c r="C42" s="15">
        <v>127219838.71000008</v>
      </c>
      <c r="D42" s="15">
        <v>3592401.130000001</v>
      </c>
      <c r="E42" s="15">
        <v>568723.2</v>
      </c>
      <c r="F42" s="15">
        <v>5052729.04</v>
      </c>
      <c r="G42" s="15">
        <v>0</v>
      </c>
      <c r="H42" s="24">
        <f>SUM(C42:G42)</f>
        <v>136433692.08000007</v>
      </c>
    </row>
    <row r="43" spans="1:8" ht="15" customHeight="1">
      <c r="A43" s="2" t="s">
        <v>65</v>
      </c>
      <c r="B43" s="3" t="s">
        <v>96</v>
      </c>
      <c r="C43" s="15">
        <v>69141338.57</v>
      </c>
      <c r="D43" s="15">
        <v>447683.48</v>
      </c>
      <c r="E43" s="15">
        <v>0</v>
      </c>
      <c r="F43" s="15">
        <v>3261828.29</v>
      </c>
      <c r="G43" s="15">
        <v>0</v>
      </c>
      <c r="H43" s="24">
        <f>SUM(C43:G43)</f>
        <v>72850850.34</v>
      </c>
    </row>
    <row r="44" spans="1:8" ht="15" customHeight="1">
      <c r="A44" s="2">
        <v>148</v>
      </c>
      <c r="B44" s="3" t="s">
        <v>164</v>
      </c>
      <c r="C44" s="15">
        <v>25445153.449999996</v>
      </c>
      <c r="D44" s="15">
        <v>0</v>
      </c>
      <c r="E44" s="15">
        <v>109497.6</v>
      </c>
      <c r="F44" s="15">
        <v>0</v>
      </c>
      <c r="G44" s="15">
        <v>0</v>
      </c>
      <c r="H44" s="24">
        <f t="shared" si="0"/>
        <v>25554651.049999997</v>
      </c>
    </row>
    <row r="45" spans="1:8" ht="19.5" customHeight="1">
      <c r="A45" s="56" t="s">
        <v>7</v>
      </c>
      <c r="B45" s="57"/>
      <c r="C45" s="6">
        <f aca="true" t="shared" si="1" ref="C45:H45">SUM(C12:C44)</f>
        <v>2519542044.5099998</v>
      </c>
      <c r="D45" s="6">
        <f t="shared" si="1"/>
        <v>74044012.60999998</v>
      </c>
      <c r="E45" s="6">
        <f t="shared" si="1"/>
        <v>5739772.869999999</v>
      </c>
      <c r="F45" s="6">
        <f t="shared" si="1"/>
        <v>160764799.25</v>
      </c>
      <c r="G45" s="6">
        <f t="shared" si="1"/>
        <v>0</v>
      </c>
      <c r="H45" s="6">
        <f t="shared" si="1"/>
        <v>2760090629.2400002</v>
      </c>
    </row>
    <row r="46" spans="1:8" ht="12.75">
      <c r="A46" s="33" t="s">
        <v>167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7"/>
      <c r="D56" s="67"/>
      <c r="E56" s="67"/>
      <c r="F56" s="67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2519.54204451</v>
      </c>
      <c r="E59" s="25">
        <f>+C45/H45*100</f>
        <v>91.28475774738469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74.04401260999998</v>
      </c>
      <c r="E60" s="25">
        <f>+D45/H45*100</f>
        <v>2.6826659902246845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5.7397728699999995</v>
      </c>
      <c r="E61" s="25">
        <f>+E45/H45*100</f>
        <v>0.2079559565614867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160.76479925</v>
      </c>
      <c r="E62" s="25">
        <f>+F45/H45*100</f>
        <v>5.824620305829128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0</v>
      </c>
      <c r="E63" s="25">
        <f>+G45/H45*100</f>
        <v>0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166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359799173.6100001</v>
      </c>
      <c r="D12" s="15">
        <v>13660246.08</v>
      </c>
      <c r="E12" s="15">
        <v>115467743.24999993</v>
      </c>
      <c r="F12" s="15">
        <v>32919151</v>
      </c>
      <c r="G12" s="15">
        <v>7304077.62</v>
      </c>
      <c r="H12" s="45">
        <v>0</v>
      </c>
      <c r="I12" s="45">
        <v>42894433.410000004</v>
      </c>
      <c r="J12" s="24">
        <f>SUM(C12:I12)</f>
        <v>572044824.97</v>
      </c>
      <c r="M12" s="31"/>
    </row>
    <row r="13" spans="1:13" ht="15" customHeight="1">
      <c r="A13" s="2" t="s">
        <v>35</v>
      </c>
      <c r="B13" s="3" t="s">
        <v>66</v>
      </c>
      <c r="C13" s="15">
        <v>12644419.990000011</v>
      </c>
      <c r="D13" s="15">
        <v>494844.6</v>
      </c>
      <c r="E13" s="15">
        <v>4332728.64</v>
      </c>
      <c r="F13" s="15">
        <v>0</v>
      </c>
      <c r="G13" s="15">
        <v>0</v>
      </c>
      <c r="H13" s="45">
        <v>0</v>
      </c>
      <c r="I13" s="45">
        <v>1190575.04</v>
      </c>
      <c r="J13" s="24">
        <f aca="true" t="shared" si="0" ref="J13:J44">SUM(C13:I13)</f>
        <v>18662568.27000001</v>
      </c>
      <c r="M13" s="31"/>
    </row>
    <row r="14" spans="1:13" ht="15" customHeight="1">
      <c r="A14" s="2" t="s">
        <v>36</v>
      </c>
      <c r="B14" s="3" t="s">
        <v>67</v>
      </c>
      <c r="C14" s="15">
        <v>14511233.28</v>
      </c>
      <c r="D14" s="15">
        <v>1022762.1200000001</v>
      </c>
      <c r="E14" s="15">
        <v>8350994.490000001</v>
      </c>
      <c r="F14" s="15">
        <v>0</v>
      </c>
      <c r="G14" s="15">
        <v>89259.76</v>
      </c>
      <c r="H14" s="45">
        <v>0</v>
      </c>
      <c r="I14" s="45">
        <v>0</v>
      </c>
      <c r="J14" s="24">
        <f t="shared" si="0"/>
        <v>23974249.650000002</v>
      </c>
      <c r="M14" s="31"/>
    </row>
    <row r="15" spans="1:13" ht="15" customHeight="1">
      <c r="A15" s="2" t="s">
        <v>37</v>
      </c>
      <c r="B15" s="3" t="s">
        <v>68</v>
      </c>
      <c r="C15" s="15">
        <v>7119690.330000001</v>
      </c>
      <c r="D15" s="15">
        <v>329007.07999999996</v>
      </c>
      <c r="E15" s="15">
        <v>5245764.799999999</v>
      </c>
      <c r="F15" s="15">
        <v>0</v>
      </c>
      <c r="G15" s="15">
        <v>74585.44</v>
      </c>
      <c r="H15" s="45">
        <v>0</v>
      </c>
      <c r="I15" s="45">
        <v>0</v>
      </c>
      <c r="J15" s="24">
        <f t="shared" si="0"/>
        <v>12769047.65</v>
      </c>
      <c r="M15" s="31"/>
    </row>
    <row r="16" spans="1:13" ht="15" customHeight="1">
      <c r="A16" s="2" t="s">
        <v>38</v>
      </c>
      <c r="B16" s="3" t="s">
        <v>69</v>
      </c>
      <c r="C16" s="15">
        <v>9254358.049999999</v>
      </c>
      <c r="D16" s="15">
        <v>784167.22</v>
      </c>
      <c r="E16" s="15">
        <v>7510030.400000003</v>
      </c>
      <c r="F16" s="15">
        <v>0</v>
      </c>
      <c r="G16" s="15">
        <v>0</v>
      </c>
      <c r="H16" s="45">
        <v>0</v>
      </c>
      <c r="I16" s="45">
        <v>603679.54</v>
      </c>
      <c r="J16" s="24">
        <f t="shared" si="0"/>
        <v>18152235.21</v>
      </c>
      <c r="M16" s="31"/>
    </row>
    <row r="17" spans="1:13" ht="15" customHeight="1">
      <c r="A17" s="2" t="s">
        <v>39</v>
      </c>
      <c r="B17" s="3" t="s">
        <v>70</v>
      </c>
      <c r="C17" s="15">
        <v>57821743.55</v>
      </c>
      <c r="D17" s="15">
        <v>7002176.359999999</v>
      </c>
      <c r="E17" s="15">
        <v>24084785.509999994</v>
      </c>
      <c r="F17" s="15">
        <v>0</v>
      </c>
      <c r="G17" s="15">
        <v>203286.9</v>
      </c>
      <c r="H17" s="45">
        <v>0</v>
      </c>
      <c r="I17" s="45">
        <v>51083.92</v>
      </c>
      <c r="J17" s="24">
        <f t="shared" si="0"/>
        <v>89163076.24</v>
      </c>
      <c r="M17" s="31"/>
    </row>
    <row r="18" spans="1:13" ht="15" customHeight="1">
      <c r="A18" s="2" t="s">
        <v>40</v>
      </c>
      <c r="B18" s="3" t="s">
        <v>71</v>
      </c>
      <c r="C18" s="15">
        <v>42476157.86</v>
      </c>
      <c r="D18" s="15">
        <v>4565350.95</v>
      </c>
      <c r="E18" s="15">
        <v>17811448.74</v>
      </c>
      <c r="F18" s="15">
        <v>0</v>
      </c>
      <c r="G18" s="15">
        <v>162084.2</v>
      </c>
      <c r="H18" s="45">
        <v>0</v>
      </c>
      <c r="I18" s="45">
        <v>96300</v>
      </c>
      <c r="J18" s="24">
        <f t="shared" si="0"/>
        <v>65111341.75</v>
      </c>
      <c r="M18" s="31"/>
    </row>
    <row r="19" spans="1:13" ht="15" customHeight="1">
      <c r="A19" s="2" t="s">
        <v>41</v>
      </c>
      <c r="B19" s="3" t="s">
        <v>72</v>
      </c>
      <c r="C19" s="15">
        <v>44265942.36000001</v>
      </c>
      <c r="D19" s="15">
        <v>4491560.850000001</v>
      </c>
      <c r="E19" s="15">
        <v>34193556.81000001</v>
      </c>
      <c r="F19" s="15">
        <v>0</v>
      </c>
      <c r="G19" s="15">
        <v>840</v>
      </c>
      <c r="H19" s="45">
        <v>0</v>
      </c>
      <c r="I19" s="45">
        <v>49130.4</v>
      </c>
      <c r="J19" s="24">
        <f t="shared" si="0"/>
        <v>83001030.42000002</v>
      </c>
      <c r="M19" s="31"/>
    </row>
    <row r="20" spans="1:13" ht="15" customHeight="1">
      <c r="A20" s="2" t="s">
        <v>42</v>
      </c>
      <c r="B20" s="3" t="s">
        <v>73</v>
      </c>
      <c r="C20" s="15">
        <v>11734884.08</v>
      </c>
      <c r="D20" s="15">
        <v>1092157</v>
      </c>
      <c r="E20" s="15">
        <v>5309098.43</v>
      </c>
      <c r="F20" s="15">
        <v>0</v>
      </c>
      <c r="G20" s="15">
        <v>30000</v>
      </c>
      <c r="H20" s="45">
        <v>0</v>
      </c>
      <c r="I20" s="45">
        <v>32090</v>
      </c>
      <c r="J20" s="24">
        <f t="shared" si="0"/>
        <v>18198229.509999998</v>
      </c>
      <c r="M20" s="31"/>
    </row>
    <row r="21" spans="1:13" ht="15" customHeight="1">
      <c r="A21" s="2" t="s">
        <v>43</v>
      </c>
      <c r="B21" s="3" t="s">
        <v>74</v>
      </c>
      <c r="C21" s="15">
        <v>28184298.239999954</v>
      </c>
      <c r="D21" s="15">
        <v>2658705.8600000003</v>
      </c>
      <c r="E21" s="15">
        <v>10419658.19</v>
      </c>
      <c r="F21" s="15">
        <v>0</v>
      </c>
      <c r="G21" s="15">
        <v>0</v>
      </c>
      <c r="H21" s="45">
        <v>0</v>
      </c>
      <c r="I21" s="45">
        <v>0</v>
      </c>
      <c r="J21" s="24">
        <f t="shared" si="0"/>
        <v>41262662.289999954</v>
      </c>
      <c r="M21" s="31"/>
    </row>
    <row r="22" spans="1:13" ht="15" customHeight="1">
      <c r="A22" s="2" t="s">
        <v>44</v>
      </c>
      <c r="B22" s="3" t="s">
        <v>75</v>
      </c>
      <c r="C22" s="15">
        <v>43979494.96999999</v>
      </c>
      <c r="D22" s="15">
        <v>4426122.53</v>
      </c>
      <c r="E22" s="15">
        <v>34729572.20999998</v>
      </c>
      <c r="F22" s="15">
        <v>0</v>
      </c>
      <c r="G22" s="15">
        <v>0</v>
      </c>
      <c r="H22" s="45">
        <v>0</v>
      </c>
      <c r="I22" s="45">
        <v>0</v>
      </c>
      <c r="J22" s="24">
        <f t="shared" si="0"/>
        <v>83135189.70999998</v>
      </c>
      <c r="M22" s="31"/>
    </row>
    <row r="23" spans="1:13" ht="15" customHeight="1">
      <c r="A23" s="2" t="s">
        <v>45</v>
      </c>
      <c r="B23" s="3" t="s">
        <v>76</v>
      </c>
      <c r="C23" s="15">
        <v>42987024.87999999</v>
      </c>
      <c r="D23" s="15">
        <v>2195113.1500000004</v>
      </c>
      <c r="E23" s="15">
        <v>20532108.970000003</v>
      </c>
      <c r="F23" s="15">
        <v>0</v>
      </c>
      <c r="G23" s="15">
        <v>8865.369999999999</v>
      </c>
      <c r="H23" s="45">
        <v>0</v>
      </c>
      <c r="I23" s="45">
        <v>50000</v>
      </c>
      <c r="J23" s="24">
        <f t="shared" si="0"/>
        <v>65773112.36999998</v>
      </c>
      <c r="M23" s="31"/>
    </row>
    <row r="24" spans="1:13" ht="15" customHeight="1">
      <c r="A24" s="2" t="s">
        <v>46</v>
      </c>
      <c r="B24" s="3" t="s">
        <v>77</v>
      </c>
      <c r="C24" s="15">
        <v>65430595.32999998</v>
      </c>
      <c r="D24" s="15">
        <v>7853013.26</v>
      </c>
      <c r="E24" s="15">
        <v>28131383.240000006</v>
      </c>
      <c r="F24" s="15">
        <v>0</v>
      </c>
      <c r="G24" s="15">
        <v>135881.62</v>
      </c>
      <c r="H24" s="45">
        <v>0</v>
      </c>
      <c r="I24" s="45">
        <v>603073.4</v>
      </c>
      <c r="J24" s="24">
        <f t="shared" si="0"/>
        <v>102153946.85000001</v>
      </c>
      <c r="M24" s="31"/>
    </row>
    <row r="25" spans="1:13" ht="15" customHeight="1">
      <c r="A25" s="2" t="s">
        <v>47</v>
      </c>
      <c r="B25" s="3" t="s">
        <v>78</v>
      </c>
      <c r="C25" s="15">
        <v>52948807.53</v>
      </c>
      <c r="D25" s="15">
        <v>7045077.350000001</v>
      </c>
      <c r="E25" s="15">
        <v>27670096.359999996</v>
      </c>
      <c r="F25" s="15">
        <v>0</v>
      </c>
      <c r="G25" s="15">
        <v>40000</v>
      </c>
      <c r="H25" s="45">
        <v>0</v>
      </c>
      <c r="I25" s="45">
        <v>0</v>
      </c>
      <c r="J25" s="24">
        <f t="shared" si="0"/>
        <v>87703981.24</v>
      </c>
      <c r="M25" s="31"/>
    </row>
    <row r="26" spans="1:13" ht="15" customHeight="1">
      <c r="A26" s="2" t="s">
        <v>48</v>
      </c>
      <c r="B26" s="3" t="s">
        <v>79</v>
      </c>
      <c r="C26" s="15">
        <v>27837056.090000004</v>
      </c>
      <c r="D26" s="15">
        <v>5465167.319999999</v>
      </c>
      <c r="E26" s="15">
        <v>16168820.05</v>
      </c>
      <c r="F26" s="15">
        <v>0</v>
      </c>
      <c r="G26" s="15">
        <v>1094.26</v>
      </c>
      <c r="H26" s="45">
        <v>0</v>
      </c>
      <c r="I26" s="45">
        <v>255380.79</v>
      </c>
      <c r="J26" s="24">
        <f t="shared" si="0"/>
        <v>49727518.510000005</v>
      </c>
      <c r="M26" s="31"/>
    </row>
    <row r="27" spans="1:13" ht="15" customHeight="1">
      <c r="A27" s="2" t="s">
        <v>49</v>
      </c>
      <c r="B27" s="3" t="s">
        <v>80</v>
      </c>
      <c r="C27" s="15">
        <v>20238434.04</v>
      </c>
      <c r="D27" s="15">
        <v>1264243.1</v>
      </c>
      <c r="E27" s="15">
        <v>9681295.440000001</v>
      </c>
      <c r="F27" s="15">
        <v>0</v>
      </c>
      <c r="G27" s="15">
        <v>23183.26</v>
      </c>
      <c r="H27" s="45">
        <v>0</v>
      </c>
      <c r="I27" s="45">
        <v>0</v>
      </c>
      <c r="J27" s="24">
        <f t="shared" si="0"/>
        <v>31207155.840000004</v>
      </c>
      <c r="M27" s="31"/>
    </row>
    <row r="28" spans="1:13" ht="15" customHeight="1">
      <c r="A28" s="2" t="s">
        <v>50</v>
      </c>
      <c r="B28" s="3" t="s">
        <v>81</v>
      </c>
      <c r="C28" s="15">
        <v>14037858.149999993</v>
      </c>
      <c r="D28" s="15">
        <v>67730.37999999999</v>
      </c>
      <c r="E28" s="15">
        <v>8062829.820000002</v>
      </c>
      <c r="F28" s="15">
        <v>0</v>
      </c>
      <c r="G28" s="15">
        <v>50643.96</v>
      </c>
      <c r="H28" s="45">
        <v>0</v>
      </c>
      <c r="I28" s="45">
        <v>5200</v>
      </c>
      <c r="J28" s="24">
        <f t="shared" si="0"/>
        <v>22224262.309999995</v>
      </c>
      <c r="M28" s="31"/>
    </row>
    <row r="29" spans="1:13" ht="15" customHeight="1">
      <c r="A29" s="2" t="s">
        <v>51</v>
      </c>
      <c r="B29" s="3" t="s">
        <v>82</v>
      </c>
      <c r="C29" s="15">
        <v>18478155.91</v>
      </c>
      <c r="D29" s="15">
        <v>2026394.2899999996</v>
      </c>
      <c r="E29" s="15">
        <v>5725650.280000002</v>
      </c>
      <c r="F29" s="15">
        <v>0</v>
      </c>
      <c r="G29" s="15">
        <v>0</v>
      </c>
      <c r="H29" s="45">
        <v>0</v>
      </c>
      <c r="I29" s="45">
        <v>92049.57</v>
      </c>
      <c r="J29" s="24">
        <f t="shared" si="0"/>
        <v>26322250.05</v>
      </c>
      <c r="M29" s="31"/>
    </row>
    <row r="30" spans="1:13" ht="15" customHeight="1">
      <c r="A30" s="2" t="s">
        <v>52</v>
      </c>
      <c r="B30" s="3" t="s">
        <v>83</v>
      </c>
      <c r="C30" s="15">
        <v>31756357.300000023</v>
      </c>
      <c r="D30" s="15">
        <v>3098593.77</v>
      </c>
      <c r="E30" s="15">
        <v>12247474.540000007</v>
      </c>
      <c r="F30" s="15">
        <v>0</v>
      </c>
      <c r="G30" s="15">
        <v>313049.32</v>
      </c>
      <c r="H30" s="45">
        <v>0</v>
      </c>
      <c r="I30" s="45">
        <v>14837.880000000001</v>
      </c>
      <c r="J30" s="24">
        <f t="shared" si="0"/>
        <v>47430312.81000003</v>
      </c>
      <c r="M30" s="31"/>
    </row>
    <row r="31" spans="1:13" ht="15" customHeight="1">
      <c r="A31" s="2" t="s">
        <v>53</v>
      </c>
      <c r="B31" s="3" t="s">
        <v>84</v>
      </c>
      <c r="C31" s="15">
        <v>13998316.419999955</v>
      </c>
      <c r="D31" s="15">
        <v>405528.5</v>
      </c>
      <c r="E31" s="15">
        <v>11068972.500000002</v>
      </c>
      <c r="F31" s="15">
        <v>0</v>
      </c>
      <c r="G31" s="15">
        <v>0</v>
      </c>
      <c r="H31" s="45">
        <v>0</v>
      </c>
      <c r="I31" s="45">
        <v>136621.93</v>
      </c>
      <c r="J31" s="24">
        <f t="shared" si="0"/>
        <v>25609439.349999957</v>
      </c>
      <c r="M31" s="31"/>
    </row>
    <row r="32" spans="1:13" ht="15" customHeight="1">
      <c r="A32" s="2" t="s">
        <v>54</v>
      </c>
      <c r="B32" s="3" t="s">
        <v>85</v>
      </c>
      <c r="C32" s="15">
        <v>8125018.960000004</v>
      </c>
      <c r="D32" s="15">
        <v>1231</v>
      </c>
      <c r="E32" s="15">
        <v>7685874.580000003</v>
      </c>
      <c r="F32" s="15">
        <v>0</v>
      </c>
      <c r="G32" s="15">
        <v>0</v>
      </c>
      <c r="H32" s="45">
        <v>0</v>
      </c>
      <c r="I32" s="45">
        <v>3675</v>
      </c>
      <c r="J32" s="24">
        <f t="shared" si="0"/>
        <v>15815799.540000007</v>
      </c>
      <c r="M32" s="31"/>
    </row>
    <row r="33" spans="1:13" ht="15" customHeight="1">
      <c r="A33" s="2" t="s">
        <v>55</v>
      </c>
      <c r="B33" s="3" t="s">
        <v>86</v>
      </c>
      <c r="C33" s="15">
        <v>19273746.680000026</v>
      </c>
      <c r="D33" s="15">
        <v>81948.97</v>
      </c>
      <c r="E33" s="15">
        <v>14456739.729999997</v>
      </c>
      <c r="F33" s="15">
        <v>0</v>
      </c>
      <c r="G33" s="15">
        <v>0</v>
      </c>
      <c r="H33" s="45">
        <v>0</v>
      </c>
      <c r="I33" s="45">
        <v>49960</v>
      </c>
      <c r="J33" s="24">
        <f t="shared" si="0"/>
        <v>33862395.380000025</v>
      </c>
      <c r="M33" s="31"/>
    </row>
    <row r="34" spans="1:13" ht="15" customHeight="1">
      <c r="A34" s="2" t="s">
        <v>56</v>
      </c>
      <c r="B34" s="3" t="s">
        <v>87</v>
      </c>
      <c r="C34" s="15">
        <v>16666284.790000008</v>
      </c>
      <c r="D34" s="15">
        <v>0</v>
      </c>
      <c r="E34" s="15">
        <v>11091203.920000004</v>
      </c>
      <c r="F34" s="15">
        <v>0</v>
      </c>
      <c r="G34" s="15">
        <v>0</v>
      </c>
      <c r="H34" s="45">
        <v>0</v>
      </c>
      <c r="I34" s="45">
        <v>0</v>
      </c>
      <c r="J34" s="24">
        <f t="shared" si="0"/>
        <v>27757488.710000012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172953909.18999997</v>
      </c>
      <c r="F35" s="15">
        <v>68773317.89</v>
      </c>
      <c r="G35" s="15">
        <v>48821494.4</v>
      </c>
      <c r="H35" s="45">
        <v>0</v>
      </c>
      <c r="I35" s="45">
        <v>0</v>
      </c>
      <c r="J35" s="24">
        <f t="shared" si="0"/>
        <v>290548721.47999996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35098451.92000001</v>
      </c>
      <c r="F36" s="15">
        <v>0</v>
      </c>
      <c r="G36" s="15">
        <v>0</v>
      </c>
      <c r="H36" s="45">
        <v>0</v>
      </c>
      <c r="I36" s="45">
        <v>48190350.17999999</v>
      </c>
      <c r="J36" s="24">
        <f t="shared" si="0"/>
        <v>83288802.1</v>
      </c>
      <c r="M36" s="31"/>
    </row>
    <row r="37" spans="1:13" ht="15" customHeight="1">
      <c r="A37" s="2" t="s">
        <v>59</v>
      </c>
      <c r="B37" s="3" t="s">
        <v>90</v>
      </c>
      <c r="C37" s="15">
        <v>6434626.11</v>
      </c>
      <c r="D37" s="15">
        <v>0</v>
      </c>
      <c r="E37" s="15">
        <v>55576150.67999997</v>
      </c>
      <c r="F37" s="15">
        <v>0</v>
      </c>
      <c r="G37" s="15">
        <v>90600.26</v>
      </c>
      <c r="H37" s="45">
        <v>0</v>
      </c>
      <c r="I37" s="45">
        <v>82210</v>
      </c>
      <c r="J37" s="24">
        <f t="shared" si="0"/>
        <v>62183587.04999997</v>
      </c>
      <c r="M37" s="31"/>
    </row>
    <row r="38" spans="1:13" ht="15" customHeight="1">
      <c r="A38" s="2" t="s">
        <v>60</v>
      </c>
      <c r="B38" s="3" t="s">
        <v>91</v>
      </c>
      <c r="C38" s="15">
        <v>5708412.170000001</v>
      </c>
      <c r="D38" s="15">
        <v>9312.46</v>
      </c>
      <c r="E38" s="15">
        <v>7398540.34</v>
      </c>
      <c r="F38" s="15">
        <v>0</v>
      </c>
      <c r="G38" s="15">
        <v>0</v>
      </c>
      <c r="H38" s="45">
        <v>0</v>
      </c>
      <c r="I38" s="45">
        <v>29260</v>
      </c>
      <c r="J38" s="24">
        <f t="shared" si="0"/>
        <v>13145524.97</v>
      </c>
      <c r="M38" s="31"/>
    </row>
    <row r="39" spans="1:13" ht="15" customHeight="1">
      <c r="A39" s="2" t="s">
        <v>61</v>
      </c>
      <c r="B39" s="3" t="s">
        <v>92</v>
      </c>
      <c r="C39" s="15">
        <v>82248</v>
      </c>
      <c r="D39" s="15">
        <v>0</v>
      </c>
      <c r="E39" s="15">
        <v>57217295.250000015</v>
      </c>
      <c r="F39" s="15">
        <v>0</v>
      </c>
      <c r="G39" s="15">
        <v>0</v>
      </c>
      <c r="H39" s="45">
        <v>0</v>
      </c>
      <c r="I39" s="45">
        <v>375016.5</v>
      </c>
      <c r="J39" s="24">
        <f t="shared" si="0"/>
        <v>57674559.750000015</v>
      </c>
      <c r="M39" s="31"/>
    </row>
    <row r="40" spans="1:13" ht="15" customHeight="1">
      <c r="A40" s="2" t="s">
        <v>62</v>
      </c>
      <c r="B40" s="3" t="s">
        <v>93</v>
      </c>
      <c r="C40" s="15">
        <v>68545841.84999993</v>
      </c>
      <c r="D40" s="15">
        <v>3069086.25</v>
      </c>
      <c r="E40" s="15">
        <v>31198923.069999993</v>
      </c>
      <c r="F40" s="15">
        <v>0</v>
      </c>
      <c r="G40" s="15">
        <v>65325.81</v>
      </c>
      <c r="H40" s="45">
        <v>0</v>
      </c>
      <c r="I40" s="45">
        <v>341757</v>
      </c>
      <c r="J40" s="24">
        <f t="shared" si="0"/>
        <v>103220933.97999993</v>
      </c>
      <c r="M40" s="31"/>
    </row>
    <row r="41" spans="1:13" ht="15" customHeight="1">
      <c r="A41" s="2" t="s">
        <v>63</v>
      </c>
      <c r="B41" s="3" t="s">
        <v>94</v>
      </c>
      <c r="C41" s="15">
        <v>74341799.69</v>
      </c>
      <c r="D41" s="15">
        <v>1371173.6300000001</v>
      </c>
      <c r="E41" s="15">
        <v>50882172.50000001</v>
      </c>
      <c r="F41" s="15">
        <v>0</v>
      </c>
      <c r="G41" s="15">
        <v>0</v>
      </c>
      <c r="H41" s="45">
        <v>0</v>
      </c>
      <c r="I41" s="45">
        <v>16320</v>
      </c>
      <c r="J41" s="24">
        <f t="shared" si="0"/>
        <v>126611465.82</v>
      </c>
      <c r="M41" s="31"/>
    </row>
    <row r="42" spans="1:13" ht="15" customHeight="1">
      <c r="A42" s="2" t="s">
        <v>64</v>
      </c>
      <c r="B42" s="3" t="s">
        <v>95</v>
      </c>
      <c r="C42" s="15">
        <v>91576496.73000006</v>
      </c>
      <c r="D42" s="15">
        <v>4596767.62</v>
      </c>
      <c r="E42" s="15">
        <v>30462310.01999999</v>
      </c>
      <c r="F42" s="15">
        <v>0</v>
      </c>
      <c r="G42" s="15">
        <v>269587.1</v>
      </c>
      <c r="H42" s="45">
        <v>0</v>
      </c>
      <c r="I42" s="45">
        <v>314677.24</v>
      </c>
      <c r="J42" s="24">
        <f t="shared" si="0"/>
        <v>127219838.71000005</v>
      </c>
      <c r="M42" s="31"/>
    </row>
    <row r="43" spans="1:13" ht="15" customHeight="1">
      <c r="A43" s="2" t="s">
        <v>65</v>
      </c>
      <c r="B43" s="3" t="s">
        <v>96</v>
      </c>
      <c r="C43" s="15">
        <v>43633456.35000001</v>
      </c>
      <c r="D43" s="15">
        <v>1145261.08</v>
      </c>
      <c r="E43" s="15">
        <v>24200578.58000001</v>
      </c>
      <c r="F43" s="15">
        <v>0</v>
      </c>
      <c r="G43" s="15">
        <v>51562.47</v>
      </c>
      <c r="H43" s="45">
        <v>0</v>
      </c>
      <c r="I43" s="45">
        <v>110480.09</v>
      </c>
      <c r="J43" s="24">
        <f>SUM(C43:I43)</f>
        <v>69141338.57000002</v>
      </c>
      <c r="M43" s="31"/>
    </row>
    <row r="44" spans="1:13" ht="15" customHeight="1">
      <c r="A44" s="2">
        <v>148</v>
      </c>
      <c r="B44" s="3" t="s">
        <v>164</v>
      </c>
      <c r="C44" s="15">
        <v>512895.3</v>
      </c>
      <c r="D44" s="15">
        <v>0</v>
      </c>
      <c r="E44" s="15">
        <v>24306398.789999995</v>
      </c>
      <c r="F44" s="15">
        <v>0</v>
      </c>
      <c r="G44" s="15">
        <v>0</v>
      </c>
      <c r="H44" s="45">
        <v>0</v>
      </c>
      <c r="I44" s="45">
        <v>625859.36</v>
      </c>
      <c r="J44" s="24">
        <f t="shared" si="0"/>
        <v>25445153.449999996</v>
      </c>
      <c r="M44" s="31"/>
    </row>
    <row r="45" spans="1:10" ht="15" customHeight="1">
      <c r="A45" s="56" t="s">
        <v>7</v>
      </c>
      <c r="B45" s="57"/>
      <c r="C45" s="6">
        <f aca="true" t="shared" si="1" ref="C45:J45">SUM(C12:C44)</f>
        <v>1254404828.6</v>
      </c>
      <c r="D45" s="6">
        <f t="shared" si="1"/>
        <v>80222742.78</v>
      </c>
      <c r="E45" s="6">
        <f t="shared" si="1"/>
        <v>929272561.2399999</v>
      </c>
      <c r="F45" s="6">
        <f t="shared" si="1"/>
        <v>101692468.89</v>
      </c>
      <c r="G45" s="6">
        <f t="shared" si="1"/>
        <v>57735421.75</v>
      </c>
      <c r="H45" s="6">
        <f t="shared" si="1"/>
        <v>0</v>
      </c>
      <c r="I45" s="6">
        <f t="shared" si="1"/>
        <v>96214021.25</v>
      </c>
      <c r="J45" s="6">
        <f t="shared" si="1"/>
        <v>2519542044.5099998</v>
      </c>
    </row>
    <row r="46" ht="12.75">
      <c r="A46" s="33" t="s">
        <v>167</v>
      </c>
    </row>
    <row r="47" ht="6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1254.4048286</v>
      </c>
      <c r="E60" s="25">
        <f>+C45/J45*100</f>
        <v>49.787017102306635</v>
      </c>
      <c r="L60" s="35"/>
    </row>
    <row r="61" spans="1:12" s="16" customFormat="1" ht="12.75">
      <c r="A61" s="46"/>
      <c r="C61" s="27" t="s">
        <v>106</v>
      </c>
      <c r="D61" s="37">
        <f>+D45/$C$58</f>
        <v>80.22274278</v>
      </c>
      <c r="E61" s="25">
        <f>+D45/J45*100</f>
        <v>3.184020800716652</v>
      </c>
      <c r="L61" s="35"/>
    </row>
    <row r="62" spans="1:12" s="16" customFormat="1" ht="12.75">
      <c r="A62" s="46"/>
      <c r="C62" s="27" t="s">
        <v>107</v>
      </c>
      <c r="D62" s="37">
        <f>+E45/$C$58</f>
        <v>929.2725612399998</v>
      </c>
      <c r="E62" s="25">
        <f>+E45/J45*100</f>
        <v>36.8825979016645</v>
      </c>
      <c r="L62" s="35"/>
    </row>
    <row r="63" spans="1:12" s="16" customFormat="1" ht="12.75">
      <c r="A63" s="46"/>
      <c r="C63" s="27" t="s">
        <v>108</v>
      </c>
      <c r="D63" s="37">
        <f>+F45/$C$58</f>
        <v>101.69246889</v>
      </c>
      <c r="E63" s="25">
        <f>+F45/J45*100</f>
        <v>4.036148914902396</v>
      </c>
      <c r="L63" s="35"/>
    </row>
    <row r="64" spans="1:12" s="16" customFormat="1" ht="12.75">
      <c r="A64" s="46"/>
      <c r="C64" s="27" t="s">
        <v>109</v>
      </c>
      <c r="D64" s="37">
        <f>+G45/$C$58</f>
        <v>57.73542175</v>
      </c>
      <c r="E64" s="25">
        <f>+G45/J45*100</f>
        <v>2.29150459607545</v>
      </c>
      <c r="L64" s="35"/>
    </row>
    <row r="65" spans="1:12" s="16" customFormat="1" ht="12.75">
      <c r="A65" s="46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6"/>
      <c r="C66" s="27" t="s">
        <v>117</v>
      </c>
      <c r="D66" s="37">
        <f>+I45/$C$58</f>
        <v>96.21402125</v>
      </c>
      <c r="E66" s="25">
        <f>+I45/J45*100</f>
        <v>3.8187106843343708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166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149032.05</v>
      </c>
      <c r="E12" s="15">
        <v>15792021.280000007</v>
      </c>
      <c r="F12" s="15">
        <v>0</v>
      </c>
      <c r="G12" s="15">
        <v>19781.5</v>
      </c>
      <c r="H12" s="15">
        <v>106058.86</v>
      </c>
      <c r="I12" s="24">
        <f>SUM(C12:H12)</f>
        <v>16066893.690000007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500939.81000000006</v>
      </c>
      <c r="F13" s="15">
        <v>0</v>
      </c>
      <c r="G13" s="15">
        <v>0</v>
      </c>
      <c r="H13" s="15">
        <v>33589.88</v>
      </c>
      <c r="I13" s="24">
        <f aca="true" t="shared" si="0" ref="I13:I43">SUM(C13:H13)</f>
        <v>534529.6900000001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499036.6</v>
      </c>
      <c r="F14" s="15">
        <v>0</v>
      </c>
      <c r="G14" s="15">
        <v>8005</v>
      </c>
      <c r="H14" s="15">
        <v>160271.83000000002</v>
      </c>
      <c r="I14" s="24">
        <f t="shared" si="0"/>
        <v>667313.4299999999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4906215.69</v>
      </c>
      <c r="F15" s="15">
        <v>0</v>
      </c>
      <c r="G15" s="15">
        <v>0</v>
      </c>
      <c r="H15" s="15">
        <v>0</v>
      </c>
      <c r="I15" s="24">
        <f t="shared" si="0"/>
        <v>4906215.69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578404.52</v>
      </c>
      <c r="F16" s="15">
        <v>0</v>
      </c>
      <c r="G16" s="15">
        <v>92892.95</v>
      </c>
      <c r="H16" s="15">
        <v>0</v>
      </c>
      <c r="I16" s="24">
        <f t="shared" si="0"/>
        <v>671297.47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254436.02999999997</v>
      </c>
      <c r="F17" s="15">
        <v>0</v>
      </c>
      <c r="G17" s="15">
        <v>0</v>
      </c>
      <c r="H17" s="15">
        <v>0</v>
      </c>
      <c r="I17" s="24">
        <f t="shared" si="0"/>
        <v>254436.02999999997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16000</v>
      </c>
      <c r="D18" s="15">
        <v>0</v>
      </c>
      <c r="E18" s="15">
        <v>754529.77</v>
      </c>
      <c r="F18" s="15">
        <v>0</v>
      </c>
      <c r="G18" s="15">
        <v>0</v>
      </c>
      <c r="H18" s="15">
        <v>60800</v>
      </c>
      <c r="I18" s="24">
        <f t="shared" si="0"/>
        <v>831329.77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962223.0499999999</v>
      </c>
      <c r="F19" s="15">
        <v>0</v>
      </c>
      <c r="G19" s="15">
        <v>0</v>
      </c>
      <c r="H19" s="15">
        <v>185035.12000000002</v>
      </c>
      <c r="I19" s="24">
        <f t="shared" si="0"/>
        <v>1147258.17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1838036.34</v>
      </c>
      <c r="F20" s="15">
        <v>0</v>
      </c>
      <c r="G20" s="15">
        <v>0</v>
      </c>
      <c r="H20" s="15">
        <v>0</v>
      </c>
      <c r="I20" s="24">
        <f t="shared" si="0"/>
        <v>1838036.34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1161853.98</v>
      </c>
      <c r="F21" s="15">
        <v>0</v>
      </c>
      <c r="G21" s="15">
        <v>0</v>
      </c>
      <c r="H21" s="15">
        <v>0</v>
      </c>
      <c r="I21" s="24">
        <f t="shared" si="0"/>
        <v>1161853.98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5471918.349999998</v>
      </c>
      <c r="F22" s="15">
        <v>0</v>
      </c>
      <c r="G22" s="15">
        <v>0</v>
      </c>
      <c r="H22" s="15">
        <v>7561.94</v>
      </c>
      <c r="I22" s="24">
        <f t="shared" si="0"/>
        <v>5479480.289999998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2452407.91</v>
      </c>
      <c r="F23" s="15">
        <v>0</v>
      </c>
      <c r="G23" s="15">
        <v>0</v>
      </c>
      <c r="H23" s="15">
        <v>0</v>
      </c>
      <c r="I23" s="24">
        <f t="shared" si="0"/>
        <v>2452407.91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6338147.73</v>
      </c>
      <c r="F24" s="15">
        <v>0</v>
      </c>
      <c r="G24" s="15">
        <v>0</v>
      </c>
      <c r="H24" s="15">
        <v>0</v>
      </c>
      <c r="I24" s="24">
        <f t="shared" si="0"/>
        <v>6338147.73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3097644.18</v>
      </c>
      <c r="F25" s="15">
        <v>0</v>
      </c>
      <c r="G25" s="15">
        <v>162381</v>
      </c>
      <c r="H25" s="15">
        <v>0</v>
      </c>
      <c r="I25" s="24">
        <f t="shared" si="0"/>
        <v>3260025.18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3207793.05</v>
      </c>
      <c r="F26" s="15">
        <v>0</v>
      </c>
      <c r="G26" s="15">
        <v>20710.32</v>
      </c>
      <c r="H26" s="15">
        <v>0</v>
      </c>
      <c r="I26" s="24">
        <f t="shared" si="0"/>
        <v>3228503.3699999996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4211862.419999999</v>
      </c>
      <c r="F27" s="15">
        <v>0</v>
      </c>
      <c r="G27" s="15">
        <v>0</v>
      </c>
      <c r="H27" s="15">
        <v>0</v>
      </c>
      <c r="I27" s="24">
        <f t="shared" si="0"/>
        <v>4211862.419999999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178126</v>
      </c>
      <c r="D28" s="15">
        <v>0</v>
      </c>
      <c r="E28" s="15">
        <v>152181.23</v>
      </c>
      <c r="F28" s="15">
        <v>0</v>
      </c>
      <c r="G28" s="15">
        <v>0</v>
      </c>
      <c r="H28" s="15">
        <v>0</v>
      </c>
      <c r="I28" s="24">
        <f t="shared" si="0"/>
        <v>330307.23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1081108.56</v>
      </c>
      <c r="F29" s="15">
        <v>0</v>
      </c>
      <c r="G29" s="15">
        <v>0</v>
      </c>
      <c r="H29" s="15">
        <v>0</v>
      </c>
      <c r="I29" s="24">
        <f t="shared" si="0"/>
        <v>1081108.56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634578.0099999999</v>
      </c>
      <c r="F30" s="15">
        <v>0</v>
      </c>
      <c r="G30" s="15">
        <v>0</v>
      </c>
      <c r="H30" s="15">
        <v>0</v>
      </c>
      <c r="I30" s="24">
        <f t="shared" si="0"/>
        <v>634578.0099999999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583391</v>
      </c>
      <c r="F31" s="15">
        <v>0</v>
      </c>
      <c r="G31" s="15">
        <v>3427</v>
      </c>
      <c r="H31" s="15">
        <v>0</v>
      </c>
      <c r="I31" s="24">
        <f t="shared" si="0"/>
        <v>586818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853665.37</v>
      </c>
      <c r="F32" s="15">
        <v>0</v>
      </c>
      <c r="G32" s="15">
        <v>0</v>
      </c>
      <c r="H32" s="15">
        <v>0</v>
      </c>
      <c r="I32" s="24">
        <f t="shared" si="0"/>
        <v>853665.37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854570.0700000001</v>
      </c>
      <c r="F33" s="15">
        <v>0</v>
      </c>
      <c r="G33" s="15">
        <v>0</v>
      </c>
      <c r="H33" s="15">
        <v>3090</v>
      </c>
      <c r="I33" s="24">
        <f t="shared" si="0"/>
        <v>857660.0700000001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724928.64</v>
      </c>
      <c r="F34" s="15">
        <v>0</v>
      </c>
      <c r="G34" s="15">
        <v>0</v>
      </c>
      <c r="H34" s="15">
        <v>0</v>
      </c>
      <c r="I34" s="24">
        <f t="shared" si="0"/>
        <v>724928.64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3182955.7800000007</v>
      </c>
      <c r="F35" s="15">
        <v>0</v>
      </c>
      <c r="G35" s="15">
        <v>289655</v>
      </c>
      <c r="H35" s="15">
        <v>133764.22</v>
      </c>
      <c r="I35" s="24">
        <f t="shared" si="0"/>
        <v>3606375.000000001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931494.49</v>
      </c>
      <c r="F36" s="15">
        <v>0</v>
      </c>
      <c r="G36" s="15">
        <v>0</v>
      </c>
      <c r="H36" s="15">
        <v>0</v>
      </c>
      <c r="I36" s="24">
        <f t="shared" si="0"/>
        <v>931494.49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3501331.44</v>
      </c>
      <c r="F37" s="15">
        <v>0</v>
      </c>
      <c r="G37" s="15">
        <v>0</v>
      </c>
      <c r="H37" s="15">
        <v>0</v>
      </c>
      <c r="I37" s="24">
        <f t="shared" si="0"/>
        <v>3501331.44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7973</v>
      </c>
      <c r="F38" s="15">
        <v>0</v>
      </c>
      <c r="G38" s="15">
        <v>0</v>
      </c>
      <c r="H38" s="15">
        <v>0</v>
      </c>
      <c r="I38" s="24">
        <f t="shared" si="0"/>
        <v>7973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416105.67</v>
      </c>
      <c r="F39" s="15">
        <v>0</v>
      </c>
      <c r="G39" s="15">
        <v>0</v>
      </c>
      <c r="H39" s="15">
        <v>0</v>
      </c>
      <c r="I39" s="24">
        <f t="shared" si="0"/>
        <v>416105.67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2689319.53</v>
      </c>
      <c r="F40" s="15">
        <v>0</v>
      </c>
      <c r="G40" s="15">
        <v>0</v>
      </c>
      <c r="H40" s="15">
        <v>0</v>
      </c>
      <c r="I40" s="24">
        <f t="shared" si="0"/>
        <v>2689319.53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710091.8300000001</v>
      </c>
      <c r="F41" s="15">
        <v>0</v>
      </c>
      <c r="G41" s="15">
        <v>22580</v>
      </c>
      <c r="H41" s="15">
        <v>0</v>
      </c>
      <c r="I41" s="24">
        <f t="shared" si="0"/>
        <v>732671.8300000001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3592401.130000001</v>
      </c>
      <c r="F42" s="15">
        <v>0</v>
      </c>
      <c r="G42" s="15">
        <v>0</v>
      </c>
      <c r="H42" s="15">
        <v>0</v>
      </c>
      <c r="I42" s="24">
        <f t="shared" si="0"/>
        <v>3592401.130000001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333396.22</v>
      </c>
      <c r="F43" s="15">
        <v>0</v>
      </c>
      <c r="G43" s="15">
        <v>0</v>
      </c>
      <c r="H43" s="15">
        <v>114287.26000000001</v>
      </c>
      <c r="I43" s="24">
        <f t="shared" si="0"/>
        <v>447683.48</v>
      </c>
      <c r="K43" s="8"/>
      <c r="L43" s="8"/>
      <c r="M43" s="8"/>
      <c r="N43" s="8"/>
    </row>
    <row r="44" spans="1:9" ht="15" customHeight="1">
      <c r="A44" s="56" t="s">
        <v>7</v>
      </c>
      <c r="B44" s="57"/>
      <c r="C44" s="6">
        <f aca="true" t="shared" si="1" ref="C44:I44">SUM(C12:C43)</f>
        <v>194126</v>
      </c>
      <c r="D44" s="6">
        <f t="shared" si="1"/>
        <v>149032.05</v>
      </c>
      <c r="E44" s="6">
        <f t="shared" si="1"/>
        <v>72276962.68</v>
      </c>
      <c r="F44" s="6">
        <f t="shared" si="1"/>
        <v>0</v>
      </c>
      <c r="G44" s="6">
        <f t="shared" si="1"/>
        <v>619432.77</v>
      </c>
      <c r="H44" s="6">
        <f t="shared" si="1"/>
        <v>804459.11</v>
      </c>
      <c r="I44" s="6">
        <f t="shared" si="1"/>
        <v>74044012.61</v>
      </c>
    </row>
    <row r="45" ht="12.75">
      <c r="A45" s="33" t="s">
        <v>167</v>
      </c>
    </row>
    <row r="46" ht="7.5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0.194126</v>
      </c>
      <c r="E60" s="29">
        <f>+C44/I44*100</f>
        <v>0.26217649902698864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0.14903205</v>
      </c>
      <c r="E61" s="29">
        <f>+D44/I44*100</f>
        <v>0.2012749508660103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72.27696268000001</v>
      </c>
      <c r="E62" s="29">
        <f>+E44/I44*100</f>
        <v>97.61351408748295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0</v>
      </c>
      <c r="E63" s="29">
        <f>+F44/I44*100</f>
        <v>0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0.61943277</v>
      </c>
      <c r="E64" s="29">
        <f>+G44/I44*100</f>
        <v>0.8365737460267553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0.80445911</v>
      </c>
      <c r="E65" s="29">
        <f>+H44/I44*100</f>
        <v>1.0864607165972984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166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5</v>
      </c>
      <c r="B12" s="3" t="s">
        <v>6</v>
      </c>
      <c r="C12" s="15">
        <v>110832</v>
      </c>
      <c r="D12" s="15">
        <v>0</v>
      </c>
      <c r="E12" s="15">
        <v>69505.69</v>
      </c>
      <c r="F12" s="15">
        <v>0</v>
      </c>
      <c r="G12" s="15">
        <v>0</v>
      </c>
      <c r="H12" s="4">
        <f aca="true" t="shared" si="0" ref="H12:H39">SUM(C12:G12)</f>
        <v>180337.69</v>
      </c>
    </row>
    <row r="13" spans="1:8" ht="15" customHeight="1">
      <c r="A13" s="32" t="s">
        <v>36</v>
      </c>
      <c r="B13" s="3" t="s">
        <v>67</v>
      </c>
      <c r="C13" s="15">
        <v>105062.4</v>
      </c>
      <c r="D13" s="15">
        <v>0</v>
      </c>
      <c r="E13" s="15">
        <v>15120</v>
      </c>
      <c r="F13" s="15">
        <v>0</v>
      </c>
      <c r="G13" s="15">
        <v>0</v>
      </c>
      <c r="H13" s="4">
        <f t="shared" si="0"/>
        <v>120182.4</v>
      </c>
    </row>
    <row r="14" spans="1:8" ht="15" customHeight="1">
      <c r="A14" s="32" t="s">
        <v>39</v>
      </c>
      <c r="B14" s="3" t="s">
        <v>70</v>
      </c>
      <c r="C14" s="15">
        <v>62611.2</v>
      </c>
      <c r="D14" s="15">
        <v>0</v>
      </c>
      <c r="E14" s="15">
        <v>4464</v>
      </c>
      <c r="F14" s="15">
        <v>0</v>
      </c>
      <c r="G14" s="15">
        <v>0</v>
      </c>
      <c r="H14" s="4">
        <f t="shared" si="0"/>
        <v>67075.2</v>
      </c>
    </row>
    <row r="15" spans="1:8" ht="15" customHeight="1">
      <c r="A15" s="32" t="s">
        <v>40</v>
      </c>
      <c r="B15" s="3" t="s">
        <v>71</v>
      </c>
      <c r="C15" s="15">
        <v>928311</v>
      </c>
      <c r="D15" s="15">
        <v>0</v>
      </c>
      <c r="E15" s="15">
        <v>120442</v>
      </c>
      <c r="F15" s="15">
        <v>0</v>
      </c>
      <c r="G15" s="15">
        <v>0</v>
      </c>
      <c r="H15" s="4">
        <f t="shared" si="0"/>
        <v>1048753</v>
      </c>
    </row>
    <row r="16" spans="1:8" ht="15" customHeight="1">
      <c r="A16" s="32" t="s">
        <v>41</v>
      </c>
      <c r="B16" s="3" t="s">
        <v>72</v>
      </c>
      <c r="C16" s="15">
        <v>70387.2</v>
      </c>
      <c r="D16" s="15">
        <v>0</v>
      </c>
      <c r="E16" s="15">
        <v>26870.4</v>
      </c>
      <c r="F16" s="15">
        <v>0</v>
      </c>
      <c r="G16" s="15">
        <v>0</v>
      </c>
      <c r="H16" s="4">
        <f t="shared" si="0"/>
        <v>97257.6</v>
      </c>
    </row>
    <row r="17" spans="1:8" ht="15" customHeight="1">
      <c r="A17" s="32" t="s">
        <v>42</v>
      </c>
      <c r="B17" s="3" t="s">
        <v>73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4">
        <f t="shared" si="0"/>
        <v>0</v>
      </c>
    </row>
    <row r="18" spans="1:8" ht="15" customHeight="1">
      <c r="A18" s="32" t="s">
        <v>43</v>
      </c>
      <c r="B18" s="3" t="s">
        <v>74</v>
      </c>
      <c r="C18" s="15">
        <v>79545.6</v>
      </c>
      <c r="D18" s="15">
        <v>0</v>
      </c>
      <c r="E18" s="15">
        <v>37209.6</v>
      </c>
      <c r="F18" s="15">
        <v>0</v>
      </c>
      <c r="G18" s="15">
        <v>0</v>
      </c>
      <c r="H18" s="4">
        <f t="shared" si="0"/>
        <v>116755.20000000001</v>
      </c>
    </row>
    <row r="19" spans="1:8" ht="15" customHeight="1">
      <c r="A19" s="32" t="s">
        <v>44</v>
      </c>
      <c r="B19" s="3" t="s">
        <v>75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4">
        <f t="shared" si="0"/>
        <v>0</v>
      </c>
    </row>
    <row r="20" spans="1:8" ht="15" customHeight="1">
      <c r="A20" s="32" t="s">
        <v>45</v>
      </c>
      <c r="B20" s="3" t="s">
        <v>76</v>
      </c>
      <c r="C20" s="15">
        <v>74361.6</v>
      </c>
      <c r="D20" s="15">
        <v>0</v>
      </c>
      <c r="E20" s="15">
        <v>17164.8</v>
      </c>
      <c r="F20" s="15">
        <v>0</v>
      </c>
      <c r="G20" s="15">
        <v>0</v>
      </c>
      <c r="H20" s="4">
        <f t="shared" si="0"/>
        <v>91526.40000000001</v>
      </c>
    </row>
    <row r="21" spans="1:8" ht="15" customHeight="1">
      <c r="A21" s="32" t="s">
        <v>46</v>
      </c>
      <c r="B21" s="3" t="s">
        <v>77</v>
      </c>
      <c r="C21" s="15">
        <v>437116.8</v>
      </c>
      <c r="D21" s="15">
        <v>0</v>
      </c>
      <c r="E21" s="15">
        <v>55501.47</v>
      </c>
      <c r="F21" s="15">
        <v>0</v>
      </c>
      <c r="G21" s="15">
        <v>0</v>
      </c>
      <c r="H21" s="4">
        <f t="shared" si="0"/>
        <v>492618.27</v>
      </c>
    </row>
    <row r="22" spans="1:8" ht="15" customHeight="1">
      <c r="A22" s="32" t="s">
        <v>47</v>
      </c>
      <c r="B22" s="3" t="s">
        <v>78</v>
      </c>
      <c r="C22" s="15">
        <v>61286.4</v>
      </c>
      <c r="D22" s="15">
        <v>0</v>
      </c>
      <c r="E22" s="15">
        <v>10022.4</v>
      </c>
      <c r="F22" s="15">
        <v>0</v>
      </c>
      <c r="G22" s="15">
        <v>0</v>
      </c>
      <c r="H22" s="4">
        <f t="shared" si="0"/>
        <v>71308.8</v>
      </c>
    </row>
    <row r="23" spans="1:8" ht="15" customHeight="1">
      <c r="A23" s="32" t="s">
        <v>48</v>
      </c>
      <c r="B23" s="3" t="s">
        <v>79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4">
        <f t="shared" si="0"/>
        <v>0</v>
      </c>
    </row>
    <row r="24" spans="1:8" ht="15" customHeight="1">
      <c r="A24" s="32" t="s">
        <v>49</v>
      </c>
      <c r="B24" s="3" t="s">
        <v>80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4">
        <f t="shared" si="0"/>
        <v>0</v>
      </c>
    </row>
    <row r="25" spans="1:8" ht="15" customHeight="1">
      <c r="A25" s="32" t="s">
        <v>50</v>
      </c>
      <c r="B25" s="3" t="s">
        <v>81</v>
      </c>
      <c r="C25" s="15">
        <v>173260.8</v>
      </c>
      <c r="D25" s="15">
        <v>0</v>
      </c>
      <c r="E25" s="15">
        <v>51004.8</v>
      </c>
      <c r="F25" s="15">
        <v>0</v>
      </c>
      <c r="G25" s="15">
        <v>0</v>
      </c>
      <c r="H25" s="4">
        <f t="shared" si="0"/>
        <v>224265.59999999998</v>
      </c>
    </row>
    <row r="26" spans="1:8" ht="15" customHeight="1">
      <c r="A26" s="32" t="s">
        <v>51</v>
      </c>
      <c r="B26" s="3" t="s">
        <v>82</v>
      </c>
      <c r="C26" s="15">
        <v>2937.6</v>
      </c>
      <c r="D26" s="15">
        <v>0</v>
      </c>
      <c r="E26" s="15">
        <v>0</v>
      </c>
      <c r="F26" s="15">
        <v>0</v>
      </c>
      <c r="G26" s="15">
        <v>0</v>
      </c>
      <c r="H26" s="4">
        <f t="shared" si="0"/>
        <v>2937.6</v>
      </c>
    </row>
    <row r="27" spans="1:8" ht="15" customHeight="1">
      <c r="A27" s="32" t="s">
        <v>52</v>
      </c>
      <c r="B27" s="3" t="s">
        <v>83</v>
      </c>
      <c r="C27" s="15">
        <v>84787.2</v>
      </c>
      <c r="D27" s="15">
        <v>0</v>
      </c>
      <c r="E27" s="15">
        <v>12844.8</v>
      </c>
      <c r="F27" s="15">
        <v>0</v>
      </c>
      <c r="G27" s="15">
        <v>0</v>
      </c>
      <c r="H27" s="4">
        <f t="shared" si="0"/>
        <v>97632</v>
      </c>
    </row>
    <row r="28" spans="1:8" ht="15" customHeight="1">
      <c r="A28" s="32" t="s">
        <v>53</v>
      </c>
      <c r="B28" s="3" t="s">
        <v>84</v>
      </c>
      <c r="C28" s="15">
        <v>34215</v>
      </c>
      <c r="D28" s="15">
        <v>0</v>
      </c>
      <c r="E28" s="15">
        <v>9706</v>
      </c>
      <c r="F28" s="15">
        <v>0</v>
      </c>
      <c r="G28" s="15">
        <v>0</v>
      </c>
      <c r="H28" s="4">
        <f t="shared" si="0"/>
        <v>43921</v>
      </c>
    </row>
    <row r="29" spans="1:8" ht="15" customHeight="1">
      <c r="A29" s="32" t="s">
        <v>54</v>
      </c>
      <c r="B29" s="3" t="s">
        <v>85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">
        <f t="shared" si="0"/>
        <v>0</v>
      </c>
    </row>
    <row r="30" spans="1:8" ht="15" customHeight="1">
      <c r="A30" s="32" t="s">
        <v>55</v>
      </c>
      <c r="B30" s="3" t="s">
        <v>86</v>
      </c>
      <c r="C30" s="15">
        <v>49911</v>
      </c>
      <c r="D30" s="15">
        <v>0</v>
      </c>
      <c r="E30" s="15">
        <v>4493</v>
      </c>
      <c r="F30" s="15">
        <v>0</v>
      </c>
      <c r="G30" s="15">
        <v>0</v>
      </c>
      <c r="H30" s="4">
        <f t="shared" si="0"/>
        <v>54404</v>
      </c>
    </row>
    <row r="31" spans="1:8" ht="15" customHeight="1">
      <c r="A31" s="32" t="s">
        <v>58</v>
      </c>
      <c r="B31" s="3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2084765.9100000001</v>
      </c>
      <c r="H31" s="4">
        <f t="shared" si="0"/>
        <v>2084765.9100000001</v>
      </c>
    </row>
    <row r="32" spans="1:8" ht="15" customHeight="1">
      <c r="A32" s="32" t="s">
        <v>59</v>
      </c>
      <c r="B32" s="3" t="s">
        <v>90</v>
      </c>
      <c r="C32" s="15">
        <v>7804.8</v>
      </c>
      <c r="D32" s="15">
        <v>0</v>
      </c>
      <c r="E32" s="15">
        <v>33552</v>
      </c>
      <c r="F32" s="15">
        <v>0</v>
      </c>
      <c r="G32" s="15">
        <v>0</v>
      </c>
      <c r="H32" s="4">
        <f t="shared" si="0"/>
        <v>41356.8</v>
      </c>
    </row>
    <row r="33" spans="1:8" ht="15" customHeight="1">
      <c r="A33" s="32" t="s">
        <v>60</v>
      </c>
      <c r="B33" s="3" t="s">
        <v>91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4">
        <f t="shared" si="0"/>
        <v>0</v>
      </c>
    </row>
    <row r="34" spans="1:8" ht="15" customHeight="1">
      <c r="A34" s="32" t="s">
        <v>61</v>
      </c>
      <c r="B34" s="3" t="s">
        <v>92</v>
      </c>
      <c r="C34" s="15">
        <v>0</v>
      </c>
      <c r="D34" s="15">
        <v>0</v>
      </c>
      <c r="E34" s="15">
        <v>202637</v>
      </c>
      <c r="F34" s="15">
        <v>0</v>
      </c>
      <c r="G34" s="15">
        <v>0</v>
      </c>
      <c r="H34" s="4">
        <f t="shared" si="0"/>
        <v>202637</v>
      </c>
    </row>
    <row r="35" spans="1:8" ht="15" customHeight="1">
      <c r="A35" s="32" t="s">
        <v>62</v>
      </c>
      <c r="B35" s="3" t="s">
        <v>93</v>
      </c>
      <c r="C35" s="15">
        <v>21686.4</v>
      </c>
      <c r="D35" s="15">
        <v>0</v>
      </c>
      <c r="E35" s="15">
        <v>2131.2</v>
      </c>
      <c r="F35" s="15">
        <v>0</v>
      </c>
      <c r="G35" s="15">
        <v>0</v>
      </c>
      <c r="H35" s="4">
        <f t="shared" si="0"/>
        <v>23817.600000000002</v>
      </c>
    </row>
    <row r="36" spans="1:8" ht="15" customHeight="1">
      <c r="A36" s="2" t="s">
        <v>63</v>
      </c>
      <c r="B36" s="3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4">
        <f t="shared" si="0"/>
        <v>0</v>
      </c>
    </row>
    <row r="37" spans="1:8" ht="15" customHeight="1">
      <c r="A37" s="32" t="s">
        <v>64</v>
      </c>
      <c r="B37" s="3" t="s">
        <v>95</v>
      </c>
      <c r="C37" s="15">
        <v>508593.6</v>
      </c>
      <c r="D37" s="15">
        <v>0</v>
      </c>
      <c r="E37" s="15">
        <v>60129.6</v>
      </c>
      <c r="F37" s="15">
        <v>0</v>
      </c>
      <c r="G37" s="15">
        <v>0</v>
      </c>
      <c r="H37" s="4">
        <f t="shared" si="0"/>
        <v>568723.2</v>
      </c>
    </row>
    <row r="38" spans="1:8" ht="15" customHeight="1">
      <c r="A38" s="32" t="s">
        <v>65</v>
      </c>
      <c r="B38" s="3" t="s">
        <v>96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4">
        <f t="shared" si="0"/>
        <v>0</v>
      </c>
    </row>
    <row r="39" spans="1:8" ht="15" customHeight="1">
      <c r="A39" s="32" t="s">
        <v>168</v>
      </c>
      <c r="B39" s="3" t="s">
        <v>164</v>
      </c>
      <c r="C39" s="15">
        <v>0</v>
      </c>
      <c r="D39" s="15">
        <v>0</v>
      </c>
      <c r="E39" s="15">
        <v>109497.6</v>
      </c>
      <c r="F39" s="15">
        <v>0</v>
      </c>
      <c r="G39" s="15">
        <v>0</v>
      </c>
      <c r="H39" s="4">
        <f t="shared" si="0"/>
        <v>109497.6</v>
      </c>
    </row>
    <row r="40" spans="1:8" ht="12.75">
      <c r="A40" s="56" t="s">
        <v>7</v>
      </c>
      <c r="B40" s="57"/>
      <c r="C40" s="6">
        <f aca="true" t="shared" si="1" ref="C40:H40">SUM(C12:C39)</f>
        <v>2812710.6</v>
      </c>
      <c r="D40" s="6">
        <f t="shared" si="1"/>
        <v>0</v>
      </c>
      <c r="E40" s="6">
        <f t="shared" si="1"/>
        <v>842296.3599999999</v>
      </c>
      <c r="F40" s="6">
        <f t="shared" si="1"/>
        <v>0</v>
      </c>
      <c r="G40" s="6">
        <f t="shared" si="1"/>
        <v>2084765.9100000001</v>
      </c>
      <c r="H40" s="6">
        <f t="shared" si="1"/>
        <v>5739772.869999999</v>
      </c>
    </row>
    <row r="41" ht="12.75">
      <c r="A41" s="33" t="s">
        <v>167</v>
      </c>
    </row>
    <row r="42" ht="9" customHeight="1"/>
    <row r="43" ht="12.75">
      <c r="A43" s="38" t="s">
        <v>8</v>
      </c>
    </row>
    <row r="44" ht="12.75">
      <c r="A44" s="13" t="s">
        <v>119</v>
      </c>
    </row>
    <row r="45" ht="12.75">
      <c r="A45" s="13" t="s">
        <v>120</v>
      </c>
    </row>
    <row r="46" ht="12.75">
      <c r="A46" s="13" t="s">
        <v>121</v>
      </c>
    </row>
    <row r="47" ht="12.75">
      <c r="A47" s="13" t="s">
        <v>122</v>
      </c>
    </row>
    <row r="48" ht="12.75">
      <c r="A48" s="13" t="s">
        <v>123</v>
      </c>
    </row>
    <row r="49" ht="12.75">
      <c r="A49" s="13" t="s">
        <v>124</v>
      </c>
    </row>
    <row r="50" ht="12.75">
      <c r="A50" s="13" t="s">
        <v>125</v>
      </c>
    </row>
    <row r="51" ht="12.75">
      <c r="A51" s="13"/>
    </row>
    <row r="60" ht="12.75">
      <c r="C60" s="5">
        <v>1000000</v>
      </c>
    </row>
    <row r="61" spans="3:5" ht="12.75">
      <c r="C61" s="22" t="s">
        <v>104</v>
      </c>
      <c r="D61" s="22" t="s">
        <v>102</v>
      </c>
      <c r="E61" s="22" t="s">
        <v>103</v>
      </c>
    </row>
    <row r="62" spans="3:5" ht="12.75">
      <c r="C62" s="28" t="s">
        <v>112</v>
      </c>
      <c r="D62" s="29">
        <f>+C40/$C$60</f>
        <v>2.8127106</v>
      </c>
      <c r="E62" s="29">
        <f>+C40/H40*100</f>
        <v>49.00386589687478</v>
      </c>
    </row>
    <row r="63" spans="3:5" ht="12.75">
      <c r="C63" s="28" t="s">
        <v>113</v>
      </c>
      <c r="D63" s="29">
        <f>+D40/$C$60</f>
        <v>0</v>
      </c>
      <c r="E63" s="29">
        <f>+D40/H40*100</f>
        <v>0</v>
      </c>
    </row>
    <row r="64" spans="3:5" ht="12.75">
      <c r="C64" s="28" t="s">
        <v>114</v>
      </c>
      <c r="D64" s="29">
        <f>+E40/$C$60</f>
        <v>0.8422963599999999</v>
      </c>
      <c r="E64" s="29">
        <f>+E40/H40*100</f>
        <v>14.674733287834785</v>
      </c>
    </row>
    <row r="65" spans="3:5" ht="12.75">
      <c r="C65" s="28" t="s">
        <v>116</v>
      </c>
      <c r="D65" s="29">
        <f>+F40/$C$60</f>
        <v>0</v>
      </c>
      <c r="E65" s="29">
        <f>+F40/H40*100</f>
        <v>0</v>
      </c>
    </row>
    <row r="66" spans="3:5" ht="12.75">
      <c r="C66" s="28" t="s">
        <v>117</v>
      </c>
      <c r="D66" s="29">
        <f>+G40/$C$60</f>
        <v>2.08476591</v>
      </c>
      <c r="E66" s="29">
        <f>+G40/H40*100</f>
        <v>36.32140081529045</v>
      </c>
    </row>
    <row r="70" ht="12.75">
      <c r="A70" s="33"/>
    </row>
  </sheetData>
  <sheetProtection/>
  <mergeCells count="5">
    <mergeCell ref="H10:H11"/>
    <mergeCell ref="A40:B40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166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35521.6</v>
      </c>
      <c r="F12" s="15">
        <v>0</v>
      </c>
      <c r="G12" s="15">
        <v>0</v>
      </c>
      <c r="H12" s="4">
        <f>SUM(C12:G12)</f>
        <v>35521.6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1378868.85</v>
      </c>
      <c r="F13" s="15">
        <v>0</v>
      </c>
      <c r="G13" s="15">
        <v>0</v>
      </c>
      <c r="H13" s="4">
        <f aca="true" t="shared" si="0" ref="H13:H42">SUM(C13:G13)</f>
        <v>1378868.85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3914929.2800000003</v>
      </c>
      <c r="F14" s="15">
        <v>0</v>
      </c>
      <c r="G14" s="15">
        <v>0</v>
      </c>
      <c r="H14" s="4">
        <f t="shared" si="0"/>
        <v>3914929.2800000003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3143285.79</v>
      </c>
      <c r="F15" s="15">
        <v>0</v>
      </c>
      <c r="G15" s="15">
        <v>0</v>
      </c>
      <c r="H15" s="4">
        <f t="shared" si="0"/>
        <v>3143285.79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1304510.77</v>
      </c>
      <c r="F16" s="15">
        <v>0</v>
      </c>
      <c r="G16" s="15">
        <v>0</v>
      </c>
      <c r="H16" s="4">
        <f t="shared" si="0"/>
        <v>1304510.77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7720121.3</v>
      </c>
      <c r="F17" s="15">
        <v>0</v>
      </c>
      <c r="G17" s="15">
        <v>0</v>
      </c>
      <c r="H17" s="4">
        <f t="shared" si="0"/>
        <v>7720121.3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10764111.55</v>
      </c>
      <c r="F18" s="15">
        <v>0</v>
      </c>
      <c r="G18" s="15">
        <v>44100</v>
      </c>
      <c r="H18" s="4">
        <f t="shared" si="0"/>
        <v>10808211.55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11443175.090000002</v>
      </c>
      <c r="F19" s="15">
        <v>0</v>
      </c>
      <c r="G19" s="15">
        <v>0</v>
      </c>
      <c r="H19" s="4">
        <f t="shared" si="0"/>
        <v>11443175.090000002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1574112.1400000001</v>
      </c>
      <c r="F20" s="15">
        <v>0</v>
      </c>
      <c r="G20" s="15">
        <v>16381</v>
      </c>
      <c r="H20" s="4">
        <f t="shared" si="0"/>
        <v>1590493.1400000001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3476494.6900000004</v>
      </c>
      <c r="F21" s="15">
        <v>0</v>
      </c>
      <c r="G21" s="15">
        <v>0</v>
      </c>
      <c r="H21" s="4">
        <f t="shared" si="0"/>
        <v>3476494.6900000004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14729274.66</v>
      </c>
      <c r="F22" s="15">
        <v>0</v>
      </c>
      <c r="G22" s="15">
        <v>0</v>
      </c>
      <c r="H22" s="4">
        <f t="shared" si="0"/>
        <v>14729274.66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10387673.22</v>
      </c>
      <c r="F23" s="15">
        <v>0</v>
      </c>
      <c r="G23" s="15">
        <v>78863.56999999999</v>
      </c>
      <c r="H23" s="4">
        <f t="shared" si="0"/>
        <v>10466536.790000001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10238899.61</v>
      </c>
      <c r="F24" s="15">
        <v>0</v>
      </c>
      <c r="G24" s="15">
        <v>0</v>
      </c>
      <c r="H24" s="4">
        <f t="shared" si="0"/>
        <v>10238899.61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9657343.88</v>
      </c>
      <c r="F25" s="15">
        <v>0</v>
      </c>
      <c r="G25" s="15">
        <v>29649.39</v>
      </c>
      <c r="H25" s="4">
        <f t="shared" si="0"/>
        <v>9686993.270000001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3648037.4100000006</v>
      </c>
      <c r="F26" s="15">
        <v>0</v>
      </c>
      <c r="G26" s="15">
        <v>3300</v>
      </c>
      <c r="H26" s="4">
        <f t="shared" si="0"/>
        <v>3651337.4100000006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1809706.3099999998</v>
      </c>
      <c r="F27" s="15">
        <v>0</v>
      </c>
      <c r="G27" s="15">
        <v>0</v>
      </c>
      <c r="H27" s="4">
        <f t="shared" si="0"/>
        <v>1809706.3099999998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1189079.72</v>
      </c>
      <c r="F28" s="15">
        <v>0</v>
      </c>
      <c r="G28" s="15">
        <v>0</v>
      </c>
      <c r="H28" s="4">
        <f t="shared" si="0"/>
        <v>1189079.72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1730626.0100000002</v>
      </c>
      <c r="F29" s="15">
        <v>0</v>
      </c>
      <c r="G29" s="15">
        <v>0</v>
      </c>
      <c r="H29" s="4">
        <f t="shared" si="0"/>
        <v>1730626.0100000002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5458004.31</v>
      </c>
      <c r="F30" s="15">
        <v>0</v>
      </c>
      <c r="G30" s="15">
        <v>0</v>
      </c>
      <c r="H30" s="4">
        <f t="shared" si="0"/>
        <v>5458004.31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2521964.02</v>
      </c>
      <c r="F31" s="15">
        <v>0</v>
      </c>
      <c r="G31" s="15">
        <v>2955.9</v>
      </c>
      <c r="H31" s="4">
        <f t="shared" si="0"/>
        <v>2524919.92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908950.0200000001</v>
      </c>
      <c r="F32" s="15">
        <v>0</v>
      </c>
      <c r="G32" s="15">
        <v>0</v>
      </c>
      <c r="H32" s="4">
        <f t="shared" si="0"/>
        <v>908950.0200000001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3439513.5500000003</v>
      </c>
      <c r="F33" s="15">
        <v>0</v>
      </c>
      <c r="G33" s="15">
        <v>44285.2</v>
      </c>
      <c r="H33" s="4">
        <f t="shared" si="0"/>
        <v>3483798.7500000005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1301889.21</v>
      </c>
      <c r="F34" s="15">
        <v>0</v>
      </c>
      <c r="G34" s="15">
        <v>0</v>
      </c>
      <c r="H34" s="4">
        <f t="shared" si="0"/>
        <v>1301889.21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16854519.369999997</v>
      </c>
      <c r="F35" s="15">
        <v>0</v>
      </c>
      <c r="G35" s="15">
        <v>0</v>
      </c>
      <c r="H35" s="4">
        <f t="shared" si="0"/>
        <v>16854519.369999997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1294182.11</v>
      </c>
      <c r="F36" s="15">
        <v>0</v>
      </c>
      <c r="G36" s="15">
        <v>0</v>
      </c>
      <c r="H36" s="4">
        <f t="shared" si="0"/>
        <v>1294182.11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6540535.03</v>
      </c>
      <c r="F37" s="15">
        <v>0</v>
      </c>
      <c r="G37" s="15">
        <v>0</v>
      </c>
      <c r="H37" s="4">
        <f t="shared" si="0"/>
        <v>6540535.03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7149370.33</v>
      </c>
      <c r="F38" s="15">
        <v>0</v>
      </c>
      <c r="G38" s="15">
        <v>0</v>
      </c>
      <c r="H38" s="4">
        <f t="shared" si="0"/>
        <v>7149370.33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8616007.03</v>
      </c>
      <c r="F39" s="15">
        <v>0</v>
      </c>
      <c r="G39" s="15">
        <v>0</v>
      </c>
      <c r="H39" s="4">
        <f t="shared" si="0"/>
        <v>8616007.03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4966229.04</v>
      </c>
      <c r="F40" s="15">
        <v>0</v>
      </c>
      <c r="G40" s="15">
        <v>86500</v>
      </c>
      <c r="H40" s="4">
        <f t="shared" si="0"/>
        <v>5052729.04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2938292.35</v>
      </c>
      <c r="F41" s="15">
        <v>0</v>
      </c>
      <c r="G41" s="15">
        <v>323535.94</v>
      </c>
      <c r="H41" s="4">
        <f t="shared" si="0"/>
        <v>3261828.29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4">
        <f t="shared" si="0"/>
        <v>0</v>
      </c>
      <c r="J42" s="18"/>
      <c r="K42" s="31"/>
    </row>
    <row r="43" spans="1:11" ht="15" customHeight="1">
      <c r="A43" s="56" t="s">
        <v>7</v>
      </c>
      <c r="B43" s="57"/>
      <c r="C43" s="6">
        <f aca="true" t="shared" si="1" ref="C43:H43">SUM(C12:C42)</f>
        <v>0</v>
      </c>
      <c r="D43" s="6">
        <f t="shared" si="1"/>
        <v>0</v>
      </c>
      <c r="E43" s="6">
        <f t="shared" si="1"/>
        <v>160135228.24999997</v>
      </c>
      <c r="F43" s="6">
        <f t="shared" si="1"/>
        <v>0</v>
      </c>
      <c r="G43" s="6">
        <f t="shared" si="1"/>
        <v>629571</v>
      </c>
      <c r="H43" s="6">
        <f t="shared" si="1"/>
        <v>160764799.24999997</v>
      </c>
      <c r="K43" s="31"/>
    </row>
    <row r="44" ht="12.75">
      <c r="A44" s="33" t="s">
        <v>167</v>
      </c>
    </row>
    <row r="45" ht="9.75" customHeight="1">
      <c r="A45" s="33"/>
    </row>
    <row r="46" spans="1:8" ht="12.75">
      <c r="A46" s="38" t="s">
        <v>8</v>
      </c>
      <c r="H46" s="8"/>
    </row>
    <row r="47" ht="12.75">
      <c r="A47" s="13" t="s">
        <v>119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/>
    </row>
    <row r="55" ht="12.75">
      <c r="B55" s="12"/>
    </row>
    <row r="56" ht="12.75">
      <c r="A56" s="13"/>
    </row>
    <row r="60" ht="12.75">
      <c r="C60" s="5">
        <v>1000000</v>
      </c>
    </row>
    <row r="61" spans="3:5" ht="12.75">
      <c r="C61" s="22" t="s">
        <v>104</v>
      </c>
      <c r="D61" s="22" t="s">
        <v>102</v>
      </c>
      <c r="E61" s="22" t="s">
        <v>103</v>
      </c>
    </row>
    <row r="62" spans="3:5" ht="12.75">
      <c r="C62" s="28" t="s">
        <v>112</v>
      </c>
      <c r="D62" s="29">
        <f>+C43/$C$60</f>
        <v>0</v>
      </c>
      <c r="E62" s="29">
        <f>+C43/H43*100</f>
        <v>0</v>
      </c>
    </row>
    <row r="63" spans="3:5" ht="12.75">
      <c r="C63" s="28" t="s">
        <v>113</v>
      </c>
      <c r="D63" s="29">
        <f>+D43/$C$60</f>
        <v>0</v>
      </c>
      <c r="E63" s="29">
        <f>+D43/H43*100</f>
        <v>0</v>
      </c>
    </row>
    <row r="64" spans="3:5" ht="12.75">
      <c r="C64" s="28" t="s">
        <v>114</v>
      </c>
      <c r="D64" s="29">
        <f>+E43/$C$60</f>
        <v>160.13522824999998</v>
      </c>
      <c r="E64" s="29">
        <f>+E43/H43*100</f>
        <v>99.6083900188741</v>
      </c>
    </row>
    <row r="65" spans="3:5" ht="12.75">
      <c r="C65" s="28" t="s">
        <v>116</v>
      </c>
      <c r="D65" s="29">
        <f>+F43/$C$60</f>
        <v>0</v>
      </c>
      <c r="E65" s="29">
        <f>+F43/H43*100</f>
        <v>0</v>
      </c>
    </row>
    <row r="66" spans="3:5" ht="12.75">
      <c r="C66" s="28" t="s">
        <v>118</v>
      </c>
      <c r="D66" s="29">
        <f>+G43/$C$60</f>
        <v>0.629571</v>
      </c>
      <c r="E66" s="29">
        <f>+G43/H43*100</f>
        <v>0.3916099811258901</v>
      </c>
    </row>
  </sheetData>
  <sheetProtection/>
  <mergeCells count="5">
    <mergeCell ref="H10:H11"/>
    <mergeCell ref="A43:B43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7" sqref="A17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3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3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3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4">
        <f t="shared" si="0"/>
        <v>0</v>
      </c>
    </row>
    <row r="17" ht="12.75">
      <c r="A17" s="33" t="s">
        <v>163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2020-07-16T23:33:18Z</dcterms:modified>
  <cp:category/>
  <cp:version/>
  <cp:contentType/>
  <cp:contentStatus/>
</cp:coreProperties>
</file>