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<sst xmlns="http://schemas.openxmlformats.org/spreadsheetml/2006/main" count="660" uniqueCount="167">
  <si>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</si>
  <si>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</si>
  <si>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</si>
  <si>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</si>
  <si>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</si>
  <si>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</si>
  <si>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</si>
  <si>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</si>
  <si>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</si>
  <si>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</si>
  <si>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</si>
  <si>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</si>
  <si>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</si>
  <si>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</si>
  <si>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</si>
  <si>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</si>
  <si>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</si>
  <si>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</si>
  <si>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</si>
  <si>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</si>
  <si>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</si>
  <si>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</si>
  <si>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</si>
  <si>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</si>
  <si>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</si>
  <si>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</si>
  <si>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</si>
  <si>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</si>
  <si>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</si>
  <si>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</si>
  <si>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</si>
  <si>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</si>
  <si>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</si>
  <si>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</si>
  <si>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</si>
  <si>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</si>
  <si>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</si>
  <si>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</si>
  <si>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</si>
  <si>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</si>
  <si>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</si>
  <si>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</si>
  <si>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</si>
  <si>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</si>
  <si>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</si>
  <si>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</si>
  <si>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</si>
  <si>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</si>
  <si>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</si>
  <si>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</si>
  <si>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</si>
  <si>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</si>
  <si>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</si>
  <si>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</si>
  <si>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</si>
  <si>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</si>
  <si>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</si>
  <si>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</si>
  <si>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</si>
  <si>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</si>
  <si>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</si>
  <si>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</si>
  <si>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</si>
  <si>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</si>
  <si>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</si>
  <si>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</si>
  <si>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</si>
  <si>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</si>
  <si>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</si>
  <si>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</si>
  <si>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</si>
  <si>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</si>
  <si>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</si>
  <si>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</si>
  <si>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</si>
  <si>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</si>
  <si>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</si>
  <si>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</si>
  <si>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</si>
  <si>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</si>
  <si>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</si>
  <si>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</si>
  <si>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</si>
  <si>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</si>
  <si>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</si>
  <si>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</si>
  <si>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</si>
  <si>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</si>
  <si>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</si>
  <si>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</si>
  <si>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</si>
  <si>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</si>
  <si>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</si>
  <si>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</si>
  <si>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</si>
  <si>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</si>
  <si>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</si>
  <si>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</si>
  <si>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</si>
  <si>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</si>
  <si>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</si>
  <si>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</si>
  <si>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</si>
  <si>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</si>
  <si>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</si>
  <si>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</si>
  <si>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</si>
  <si>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</si>
  <si>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</si>
  <si>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</si>
  <si>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</si>
  <si>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</si>
  <si>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</si>
  <si>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</si>
  <si>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</si>
  <si>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</si>
  <si>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</si>
  <si>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</si>
  <si>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</si>
  <si>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</si>
  <si>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</si>
  <si>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</si>
  <si>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</si>
  <si>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</si>
  <si>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</si>
  <si>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</si>
  <si>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</si>
  <si>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</si>
  <si>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</si>
  <si>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</si>
  <si>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</si>
  <si>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</si>
  <si>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</si>
  <si>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</si>
  <si>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</si>
  <si>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</si>
  <si>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</si>
  <si>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</si>
  <si>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</si>
  <si>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</si>
  <si>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</si>
  <si>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</si>
  <si>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</si>
  <si>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</si>
  <si>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</si>
  <si>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</si>
  <si>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</si>
  <si>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</si>
  <si>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</si>
  <si>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</si>
  <si>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</si>
  <si>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</si>
  <si>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</si>
  <si>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</si>
  <si>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</si>
  <si>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</si>
  <si>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</si>
  <si>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</si>
  <si>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</si>
  <si>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</si>
  <si>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</si>
  <si>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</si>
  <si>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</si>
  <si>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</si>
  <si>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Fuente: SIAF, Consulta Amigable y Base de Datos al 31 de Mayo del 2021</t>
  </si>
  <si>
    <t>EJECUCION PRESUPUESTAL A MES DE MAYO 2021</t>
  </si>
  <si>
    <t>148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</si>
</sst>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75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Fill="1" applyBorder="1" applyAlignment="1" applyProtection="1">
      <alignment vertical="center"/>
      <protection/>
    </xf>
    <xf numFmtId="194" fontId="56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196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196" fontId="56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Mayo- 2021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04125"/>
          <c:w val="0.99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45366589"/>
        <c:axId val="5646118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50815063"/>
        <c:axId val="54682384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66589"/>
        <c:crossesAt val="1"/>
        <c:crossBetween val="between"/>
        <c:dispUnits/>
      </c:valAx>
      <c:catAx>
        <c:axId val="5081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150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225"/>
          <c:y val="0.97275"/>
          <c:w val="0.074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MAYO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22379409"/>
        <c:axId val="88090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792811"/>
        <c:axId val="713530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79409"/>
        <c:crossesAt val="1"/>
        <c:crossBetween val="between"/>
        <c:dispUnits/>
      </c:valAx>
      <c:catAx>
        <c:axId val="79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28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575"/>
          <c:w val="0.135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MAYO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64217701"/>
        <c:axId val="41088398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34251263"/>
        <c:axId val="39825912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17701"/>
        <c:crossesAt val="1"/>
        <c:crossBetween val="between"/>
        <c:dispUnits/>
      </c:valAx>
      <c:catAx>
        <c:axId val="34251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512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625"/>
          <c:w val="0.11775"/>
          <c:h val="0.0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MAYO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22888889"/>
        <c:axId val="4673410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42060691"/>
        <c:axId val="4300190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88889"/>
        <c:crossesAt val="1"/>
        <c:crossBetween val="between"/>
        <c:dispUnits/>
      </c:valAx>
      <c:catAx>
        <c:axId val="42060691"/>
        <c:scaling>
          <c:orientation val="minMax"/>
        </c:scaling>
        <c:axPos val="b"/>
        <c:delete val="1"/>
        <c:majorTickMark val="out"/>
        <c:minorTickMark val="none"/>
        <c:tickLblPos val="nextTo"/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606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6325"/>
          <c:w val="0.12775"/>
          <c:h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MAYO - FUENTE ROOC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7225"/>
          <c:w val="0.985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ROOC'!$C$64:$C$69</c:f>
              <c:strCache/>
            </c:strRef>
          </c:cat>
          <c:val>
            <c:numRef>
              <c:f>'EJECUCION ROOC'!$D$64:$D$69</c:f>
              <c:numCache/>
            </c:numRef>
          </c:val>
        </c:ser>
        <c:axId val="51472781"/>
        <c:axId val="60601846"/>
      </c:barChart>
      <c:lineChart>
        <c:grouping val="standard"/>
        <c:varyColors val="0"/>
        <c:ser>
          <c:idx val="1"/>
          <c:order val="1"/>
          <c:tx>
            <c:strRef>
              <c:f>'EJECUCION ROOC'!$E$63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ROOC'!$C$64:$C$69</c:f>
              <c:strCache/>
            </c:strRef>
          </c:cat>
          <c:val>
            <c:numRef>
              <c:f>'EJECUCION ROOC'!$E$64:$E$69</c:f>
              <c:numCache/>
            </c:numRef>
          </c:val>
          <c:smooth val="0"/>
        </c:ser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4975"/>
          <c:w val="0.16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MAYO - FUENTE DYT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25"/>
          <c:w val="0.990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8545703"/>
        <c:axId val="9802464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21113313"/>
        <c:axId val="55802090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45703"/>
        <c:crossesAt val="1"/>
        <c:crossBetween val="between"/>
        <c:dispUnits/>
      </c:valAx>
      <c:catAx>
        <c:axId val="211133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133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963"/>
          <c:w val="0.150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25349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77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809625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54</xdr:row>
      <xdr:rowOff>152400</xdr:rowOff>
    </xdr:from>
    <xdr:to>
      <xdr:col>8</xdr:col>
      <xdr:colOff>742950</xdr:colOff>
      <xdr:row>87</xdr:row>
      <xdr:rowOff>28575</xdr:rowOff>
    </xdr:to>
    <xdr:graphicFrame>
      <xdr:nvGraphicFramePr>
        <xdr:cNvPr id="5" name="Gráfico 2"/>
        <xdr:cNvGraphicFramePr/>
      </xdr:nvGraphicFramePr>
      <xdr:xfrm>
        <a:off x="28575" y="9772650"/>
        <a:ext cx="9544050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142875</xdr:rowOff>
    </xdr:from>
    <xdr:to>
      <xdr:col>7</xdr:col>
      <xdr:colOff>762000</xdr:colOff>
      <xdr:row>91</xdr:row>
      <xdr:rowOff>66675</xdr:rowOff>
    </xdr:to>
    <xdr:graphicFrame>
      <xdr:nvGraphicFramePr>
        <xdr:cNvPr id="1" name="Gráfico 1"/>
        <xdr:cNvGraphicFramePr/>
      </xdr:nvGraphicFramePr>
      <xdr:xfrm>
        <a:off x="28575" y="9991725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hidden="1" customWidth="1"/>
    <col min="14" max="14" width="7.7109375" style="8" hidden="1" customWidth="1"/>
    <col min="15" max="15" width="11.7109375" style="8" hidden="1" customWidth="1"/>
    <col min="16" max="16" width="7.7109375" style="8" hidden="1" customWidth="1"/>
    <col min="17" max="17" width="11.7109375" style="8" hidden="1" customWidth="1"/>
    <col min="18" max="18" width="7.7109375" style="8" hidden="1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165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3">
        <v>109233001.57000005</v>
      </c>
      <c r="D13" s="39">
        <f aca="true" t="shared" si="0" ref="D13:D46">+C13/$C$46*100</f>
        <v>20.65524142631478</v>
      </c>
      <c r="E13" s="43">
        <v>153662076.99000007</v>
      </c>
      <c r="F13" s="39">
        <f aca="true" t="shared" si="1" ref="F13:F46">+E13/$E$46*100</f>
        <v>17.631561228641978</v>
      </c>
      <c r="G13" s="43">
        <v>191492041.0000001</v>
      </c>
      <c r="H13" s="39">
        <f aca="true" t="shared" si="2" ref="H13:H46">+G13/$G$46*100</f>
        <v>24.0780434698669</v>
      </c>
      <c r="I13" s="4">
        <v>130365716.77999999</v>
      </c>
      <c r="J13" s="39">
        <f aca="true" t="shared" si="3" ref="J13:J46">+I13/$I$46*100</f>
        <v>16.325942132621933</v>
      </c>
      <c r="K13" s="4">
        <v>98638625.83000004</v>
      </c>
      <c r="L13" s="39">
        <f aca="true" t="shared" si="4" ref="L13:L46">+K13/$K$46*100</f>
        <v>10.25895685730533</v>
      </c>
      <c r="M13" s="4"/>
      <c r="N13" s="39" t="e">
        <f aca="true" t="shared" si="5" ref="N13:N46">+M13/$M$46*100</f>
        <v>#DIV/0!</v>
      </c>
      <c r="O13" s="4"/>
      <c r="P13" s="39" t="e">
        <f aca="true" t="shared" si="6" ref="P13:P46">+O13/$O$46*100</f>
        <v>#DIV/0!</v>
      </c>
      <c r="Q13" s="4"/>
      <c r="R13" s="39" t="e">
        <f aca="true" t="shared" si="7" ref="R13:R46">+Q13/$Q$46*100</f>
        <v>#DIV/0!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683391462.1700002</v>
      </c>
      <c r="AB13" s="8"/>
    </row>
    <row r="14" spans="1:28" ht="15" customHeight="1">
      <c r="A14" s="2" t="s">
        <v>35</v>
      </c>
      <c r="B14" s="3" t="s">
        <v>66</v>
      </c>
      <c r="C14" s="43">
        <v>2744455.499999999</v>
      </c>
      <c r="D14" s="39">
        <f t="shared" si="0"/>
        <v>0.5189584660451751</v>
      </c>
      <c r="E14" s="43">
        <v>3331711.6199999996</v>
      </c>
      <c r="F14" s="39">
        <f t="shared" si="1"/>
        <v>0.38228871153440686</v>
      </c>
      <c r="G14" s="43">
        <v>3232958.7199999993</v>
      </c>
      <c r="H14" s="39">
        <f t="shared" si="2"/>
        <v>0.40650943083553637</v>
      </c>
      <c r="I14" s="4">
        <v>4021505.509999998</v>
      </c>
      <c r="J14" s="39">
        <f t="shared" si="3"/>
        <v>0.5036206440154566</v>
      </c>
      <c r="K14" s="4">
        <v>3526520.6199999973</v>
      </c>
      <c r="L14" s="39">
        <f t="shared" si="4"/>
        <v>0.3667774423310577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16857151.96999999</v>
      </c>
      <c r="AB14" s="8"/>
    </row>
    <row r="15" spans="1:28" ht="15" customHeight="1">
      <c r="A15" s="2" t="s">
        <v>36</v>
      </c>
      <c r="B15" s="3" t="s">
        <v>67</v>
      </c>
      <c r="C15" s="43">
        <v>3544718.2699999996</v>
      </c>
      <c r="D15" s="39">
        <f t="shared" si="0"/>
        <v>0.6702828870650325</v>
      </c>
      <c r="E15" s="43">
        <v>5002362.91</v>
      </c>
      <c r="F15" s="39">
        <f t="shared" si="1"/>
        <v>0.5739833123646537</v>
      </c>
      <c r="G15" s="43">
        <v>4532810.160000001</v>
      </c>
      <c r="H15" s="39">
        <f t="shared" si="2"/>
        <v>0.569951625682105</v>
      </c>
      <c r="I15" s="4">
        <v>6541582.1599999955</v>
      </c>
      <c r="J15" s="39">
        <f t="shared" si="3"/>
        <v>0.8192145484090662</v>
      </c>
      <c r="K15" s="4">
        <v>5297157.299999999</v>
      </c>
      <c r="L15" s="39">
        <f t="shared" si="4"/>
        <v>0.5509333463416108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24918630.799999997</v>
      </c>
      <c r="AB15" s="8"/>
    </row>
    <row r="16" spans="1:28" ht="15" customHeight="1">
      <c r="A16" s="2" t="s">
        <v>37</v>
      </c>
      <c r="B16" s="3" t="s">
        <v>68</v>
      </c>
      <c r="C16" s="43">
        <v>1953772.2200000007</v>
      </c>
      <c r="D16" s="39">
        <f t="shared" si="0"/>
        <v>0.369445463514667</v>
      </c>
      <c r="E16" s="43">
        <v>3373767.930000001</v>
      </c>
      <c r="F16" s="39">
        <f t="shared" si="1"/>
        <v>0.38711435504607195</v>
      </c>
      <c r="G16" s="43">
        <v>5877536.039999998</v>
      </c>
      <c r="H16" s="39">
        <f t="shared" si="2"/>
        <v>0.7390362937686232</v>
      </c>
      <c r="I16" s="4">
        <v>2926924.210000001</v>
      </c>
      <c r="J16" s="39">
        <f t="shared" si="3"/>
        <v>0.3665441840025312</v>
      </c>
      <c r="K16" s="4">
        <v>2813119.279999998</v>
      </c>
      <c r="L16" s="39">
        <f t="shared" si="4"/>
        <v>0.2925797990912036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16945119.68</v>
      </c>
      <c r="AB16" s="8"/>
    </row>
    <row r="17" spans="1:28" ht="15" customHeight="1">
      <c r="A17" s="2" t="s">
        <v>38</v>
      </c>
      <c r="B17" s="3" t="s">
        <v>69</v>
      </c>
      <c r="C17" s="43">
        <v>2666299.4600000004</v>
      </c>
      <c r="D17" s="39">
        <f t="shared" si="0"/>
        <v>0.5041796734465833</v>
      </c>
      <c r="E17" s="43">
        <v>3807753.970000001</v>
      </c>
      <c r="F17" s="39">
        <f t="shared" si="1"/>
        <v>0.43691097101354864</v>
      </c>
      <c r="G17" s="43">
        <v>4852581.49</v>
      </c>
      <c r="H17" s="39">
        <f t="shared" si="2"/>
        <v>0.6101593959056055</v>
      </c>
      <c r="I17" s="4">
        <v>2877352.8200000003</v>
      </c>
      <c r="J17" s="39">
        <f t="shared" si="3"/>
        <v>0.3603362662726008</v>
      </c>
      <c r="K17" s="4">
        <v>3745854.0300000003</v>
      </c>
      <c r="L17" s="39">
        <f t="shared" si="4"/>
        <v>0.38958931720889417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17949841.770000003</v>
      </c>
      <c r="AB17" s="8"/>
    </row>
    <row r="18" spans="1:28" ht="15" customHeight="1">
      <c r="A18" s="2" t="s">
        <v>39</v>
      </c>
      <c r="B18" s="3" t="s">
        <v>70</v>
      </c>
      <c r="C18" s="43">
        <v>13026599.180000009</v>
      </c>
      <c r="D18" s="39">
        <f t="shared" si="0"/>
        <v>2.4632441401356817</v>
      </c>
      <c r="E18" s="43">
        <v>17085361.020000007</v>
      </c>
      <c r="F18" s="39">
        <f t="shared" si="1"/>
        <v>1.9604159649435633</v>
      </c>
      <c r="G18" s="43">
        <v>16975281.599999994</v>
      </c>
      <c r="H18" s="39">
        <f t="shared" si="2"/>
        <v>2.134457213697103</v>
      </c>
      <c r="I18" s="4">
        <v>18346045.69</v>
      </c>
      <c r="J18" s="39">
        <f t="shared" si="3"/>
        <v>2.2975095576916913</v>
      </c>
      <c r="K18" s="4">
        <v>18228716.979999997</v>
      </c>
      <c r="L18" s="39">
        <f t="shared" si="4"/>
        <v>1.895886317233876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83662004.47</v>
      </c>
      <c r="AB18" s="8"/>
    </row>
    <row r="19" spans="1:28" ht="15" customHeight="1">
      <c r="A19" s="2" t="s">
        <v>40</v>
      </c>
      <c r="B19" s="3" t="s">
        <v>71</v>
      </c>
      <c r="C19" s="43">
        <v>10365220.489999989</v>
      </c>
      <c r="D19" s="39">
        <f t="shared" si="0"/>
        <v>1.9599949518986242</v>
      </c>
      <c r="E19" s="43">
        <v>11580183.170000002</v>
      </c>
      <c r="F19" s="39">
        <f t="shared" si="1"/>
        <v>1.3287384408713394</v>
      </c>
      <c r="G19" s="43">
        <v>15609803.189999998</v>
      </c>
      <c r="H19" s="39">
        <f t="shared" si="2"/>
        <v>1.9627631404528545</v>
      </c>
      <c r="I19" s="4">
        <v>15208095.840000002</v>
      </c>
      <c r="J19" s="39">
        <f t="shared" si="3"/>
        <v>1.904538238762625</v>
      </c>
      <c r="K19" s="4">
        <v>14651354.250000006</v>
      </c>
      <c r="L19" s="39">
        <f t="shared" si="4"/>
        <v>1.5238210172442657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67414656.94</v>
      </c>
      <c r="AB19" s="8"/>
    </row>
    <row r="20" spans="1:28" ht="15" customHeight="1">
      <c r="A20" s="2" t="s">
        <v>41</v>
      </c>
      <c r="B20" s="3" t="s">
        <v>72</v>
      </c>
      <c r="C20" s="43">
        <v>13421894.850000007</v>
      </c>
      <c r="D20" s="39">
        <f t="shared" si="0"/>
        <v>2.537991948776594</v>
      </c>
      <c r="E20" s="43">
        <v>15771786.090000017</v>
      </c>
      <c r="F20" s="39">
        <f t="shared" si="1"/>
        <v>1.8096931759485197</v>
      </c>
      <c r="G20" s="43">
        <v>20619615.750000007</v>
      </c>
      <c r="H20" s="39">
        <f t="shared" si="2"/>
        <v>2.5926926349928667</v>
      </c>
      <c r="I20" s="4">
        <v>19906680.789999984</v>
      </c>
      <c r="J20" s="39">
        <f t="shared" si="3"/>
        <v>2.4929508052992615</v>
      </c>
      <c r="K20" s="4">
        <v>18387239.280000012</v>
      </c>
      <c r="L20" s="39">
        <f t="shared" si="4"/>
        <v>1.9123735039007284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88107216.76000004</v>
      </c>
      <c r="AB20" s="8"/>
    </row>
    <row r="21" spans="1:28" ht="15" customHeight="1">
      <c r="A21" s="2" t="s">
        <v>42</v>
      </c>
      <c r="B21" s="3" t="s">
        <v>73</v>
      </c>
      <c r="C21" s="43">
        <v>2899642.510000001</v>
      </c>
      <c r="D21" s="39">
        <f t="shared" si="0"/>
        <v>0.5483033079126196</v>
      </c>
      <c r="E21" s="43">
        <v>3047148.7100000014</v>
      </c>
      <c r="F21" s="39">
        <f t="shared" si="1"/>
        <v>0.34963726968651343</v>
      </c>
      <c r="G21" s="43">
        <v>5547020.039999999</v>
      </c>
      <c r="H21" s="39">
        <f t="shared" si="2"/>
        <v>0.6974774980404681</v>
      </c>
      <c r="I21" s="4">
        <v>4940752.989999999</v>
      </c>
      <c r="J21" s="39">
        <f t="shared" si="3"/>
        <v>0.6187397223645962</v>
      </c>
      <c r="K21" s="4">
        <v>3808742.84</v>
      </c>
      <c r="L21" s="39">
        <f t="shared" si="4"/>
        <v>0.3961300975894846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20243307.09</v>
      </c>
      <c r="AB21" s="8"/>
    </row>
    <row r="22" spans="1:28" ht="15" customHeight="1">
      <c r="A22" s="2" t="s">
        <v>43</v>
      </c>
      <c r="B22" s="3" t="s">
        <v>74</v>
      </c>
      <c r="C22" s="43">
        <v>6350973.029999999</v>
      </c>
      <c r="D22" s="39">
        <f t="shared" si="0"/>
        <v>1.2009271863009179</v>
      </c>
      <c r="E22" s="43">
        <v>7570898.96</v>
      </c>
      <c r="F22" s="39">
        <f t="shared" si="1"/>
        <v>0.8687033989381053</v>
      </c>
      <c r="G22" s="43">
        <v>7548234.7299999995</v>
      </c>
      <c r="H22" s="39">
        <f t="shared" si="2"/>
        <v>0.9491085008055188</v>
      </c>
      <c r="I22" s="4">
        <v>9000370.990000004</v>
      </c>
      <c r="J22" s="39">
        <f t="shared" si="3"/>
        <v>1.127133264666803</v>
      </c>
      <c r="K22" s="4">
        <v>9106188.370000005</v>
      </c>
      <c r="L22" s="39">
        <f t="shared" si="4"/>
        <v>0.9470934214283504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39576666.080000006</v>
      </c>
      <c r="AB22" s="8"/>
    </row>
    <row r="23" spans="1:28" ht="15" customHeight="1">
      <c r="A23" s="2" t="s">
        <v>44</v>
      </c>
      <c r="B23" s="3" t="s">
        <v>75</v>
      </c>
      <c r="C23" s="43">
        <v>13048317.770000013</v>
      </c>
      <c r="D23" s="39">
        <f t="shared" si="0"/>
        <v>2.467350982513365</v>
      </c>
      <c r="E23" s="43">
        <v>16677049.340000002</v>
      </c>
      <c r="F23" s="39">
        <f t="shared" si="1"/>
        <v>1.9135652876176394</v>
      </c>
      <c r="G23" s="43">
        <v>17913464.300000004</v>
      </c>
      <c r="H23" s="39">
        <f t="shared" si="2"/>
        <v>2.2524234942553503</v>
      </c>
      <c r="I23" s="4">
        <v>21131613.090000015</v>
      </c>
      <c r="J23" s="39">
        <f t="shared" si="3"/>
        <v>2.6463513644349743</v>
      </c>
      <c r="K23" s="4">
        <v>21081634.720000006</v>
      </c>
      <c r="L23" s="39">
        <f t="shared" si="4"/>
        <v>2.192605373950495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89852079.22000003</v>
      </c>
      <c r="AB23" s="8"/>
    </row>
    <row r="24" spans="1:28" ht="15" customHeight="1">
      <c r="A24" s="2" t="s">
        <v>45</v>
      </c>
      <c r="B24" s="3" t="s">
        <v>76</v>
      </c>
      <c r="C24" s="43">
        <v>10430801.710000003</v>
      </c>
      <c r="D24" s="39">
        <f t="shared" si="0"/>
        <v>1.9723959288255877</v>
      </c>
      <c r="E24" s="43">
        <v>15203901.010000002</v>
      </c>
      <c r="F24" s="39">
        <f t="shared" si="1"/>
        <v>1.7445326577843399</v>
      </c>
      <c r="G24" s="43">
        <v>15057670.569999998</v>
      </c>
      <c r="H24" s="39">
        <f t="shared" si="2"/>
        <v>1.8933384627687753</v>
      </c>
      <c r="I24" s="4">
        <v>17301869.880000006</v>
      </c>
      <c r="J24" s="39">
        <f t="shared" si="3"/>
        <v>2.1667454713091368</v>
      </c>
      <c r="K24" s="4">
        <v>15984174.4</v>
      </c>
      <c r="L24" s="39">
        <f t="shared" si="4"/>
        <v>1.6624416063121084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73978417.57000002</v>
      </c>
      <c r="AB24" s="8"/>
    </row>
    <row r="25" spans="1:28" ht="15" customHeight="1">
      <c r="A25" s="2" t="s">
        <v>46</v>
      </c>
      <c r="B25" s="3" t="s">
        <v>77</v>
      </c>
      <c r="C25" s="43">
        <v>17774702.389999997</v>
      </c>
      <c r="D25" s="39">
        <f t="shared" si="0"/>
        <v>3.361079196483204</v>
      </c>
      <c r="E25" s="43">
        <v>22606288.909999985</v>
      </c>
      <c r="F25" s="39">
        <f t="shared" si="1"/>
        <v>2.5939006869923653</v>
      </c>
      <c r="G25" s="43">
        <v>21919791.95999998</v>
      </c>
      <c r="H25" s="39">
        <f t="shared" si="2"/>
        <v>2.756175666138094</v>
      </c>
      <c r="I25" s="4">
        <v>26136364.139999997</v>
      </c>
      <c r="J25" s="39">
        <f t="shared" si="3"/>
        <v>3.2731056833512318</v>
      </c>
      <c r="K25" s="4">
        <v>21845966.59999998</v>
      </c>
      <c r="L25" s="39">
        <f t="shared" si="4"/>
        <v>2.2721000720528073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110283113.99999994</v>
      </c>
      <c r="AB25" s="8"/>
    </row>
    <row r="26" spans="1:28" ht="15" customHeight="1">
      <c r="A26" s="2" t="s">
        <v>47</v>
      </c>
      <c r="B26" s="3" t="s">
        <v>78</v>
      </c>
      <c r="C26" s="43">
        <v>14320763.910000004</v>
      </c>
      <c r="D26" s="39">
        <f t="shared" si="0"/>
        <v>2.707962170029249</v>
      </c>
      <c r="E26" s="43">
        <v>17799121.479999997</v>
      </c>
      <c r="F26" s="39">
        <f t="shared" si="1"/>
        <v>2.0423145797455255</v>
      </c>
      <c r="G26" s="43">
        <v>23356297.32</v>
      </c>
      <c r="H26" s="39">
        <f t="shared" si="2"/>
        <v>2.9368006065907224</v>
      </c>
      <c r="I26" s="4">
        <v>23177854.769999996</v>
      </c>
      <c r="J26" s="39">
        <f t="shared" si="3"/>
        <v>2.902606030785751</v>
      </c>
      <c r="K26" s="4">
        <v>27980579.43000001</v>
      </c>
      <c r="L26" s="39">
        <f t="shared" si="4"/>
        <v>2.9101333762444908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106634616.91</v>
      </c>
      <c r="AB26" s="8"/>
    </row>
    <row r="27" spans="1:28" ht="15" customHeight="1">
      <c r="A27" s="2" t="s">
        <v>48</v>
      </c>
      <c r="B27" s="3" t="s">
        <v>79</v>
      </c>
      <c r="C27" s="43">
        <v>12280211.250000002</v>
      </c>
      <c r="D27" s="39">
        <f t="shared" si="0"/>
        <v>2.3221070966574993</v>
      </c>
      <c r="E27" s="43">
        <v>10199197.74</v>
      </c>
      <c r="F27" s="39">
        <f t="shared" si="1"/>
        <v>1.1702808068092145</v>
      </c>
      <c r="G27" s="43">
        <v>9525873.139999999</v>
      </c>
      <c r="H27" s="39">
        <f t="shared" si="2"/>
        <v>1.1977750425322238</v>
      </c>
      <c r="I27" s="4">
        <v>12244528.300000003</v>
      </c>
      <c r="J27" s="39">
        <f t="shared" si="3"/>
        <v>1.5334051421233759</v>
      </c>
      <c r="K27" s="4">
        <v>10134864.709999997</v>
      </c>
      <c r="L27" s="39">
        <f t="shared" si="4"/>
        <v>1.0540813899182868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54384675.14</v>
      </c>
      <c r="AB27" s="8"/>
    </row>
    <row r="28" spans="1:28" ht="15" customHeight="1">
      <c r="A28" s="2" t="s">
        <v>49</v>
      </c>
      <c r="B28" s="3" t="s">
        <v>80</v>
      </c>
      <c r="C28" s="43">
        <v>4849095.509999999</v>
      </c>
      <c r="D28" s="39">
        <f t="shared" si="0"/>
        <v>0.9169320353622591</v>
      </c>
      <c r="E28" s="43">
        <v>6337127.439999997</v>
      </c>
      <c r="F28" s="39">
        <f t="shared" si="1"/>
        <v>0.7271374477083143</v>
      </c>
      <c r="G28" s="43">
        <v>6808942.829999998</v>
      </c>
      <c r="H28" s="39">
        <f t="shared" si="2"/>
        <v>0.8561505772690492</v>
      </c>
      <c r="I28" s="4">
        <v>7456814.969999996</v>
      </c>
      <c r="J28" s="39">
        <f t="shared" si="3"/>
        <v>0.9338308621378709</v>
      </c>
      <c r="K28" s="4">
        <v>7034094.859999999</v>
      </c>
      <c r="L28" s="39">
        <f t="shared" si="4"/>
        <v>0.7315843574636013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32486075.60999999</v>
      </c>
      <c r="AB28" s="8"/>
    </row>
    <row r="29" spans="1:28" ht="15" customHeight="1">
      <c r="A29" s="2" t="s">
        <v>50</v>
      </c>
      <c r="B29" s="3" t="s">
        <v>81</v>
      </c>
      <c r="C29" s="43">
        <v>3122085.64</v>
      </c>
      <c r="D29" s="39">
        <f t="shared" si="0"/>
        <v>0.590365839269782</v>
      </c>
      <c r="E29" s="43">
        <v>3456344.0200000023</v>
      </c>
      <c r="F29" s="39">
        <f t="shared" si="1"/>
        <v>0.396589336872275</v>
      </c>
      <c r="G29" s="43">
        <v>4571741.58</v>
      </c>
      <c r="H29" s="39">
        <f t="shared" si="2"/>
        <v>0.5748468287318423</v>
      </c>
      <c r="I29" s="4">
        <v>4585332.699999999</v>
      </c>
      <c r="J29" s="39">
        <f t="shared" si="3"/>
        <v>0.5742297758033243</v>
      </c>
      <c r="K29" s="4">
        <v>4255885.87</v>
      </c>
      <c r="L29" s="39">
        <f t="shared" si="4"/>
        <v>0.4426354195687333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19991389.810000002</v>
      </c>
      <c r="AB29" s="8"/>
    </row>
    <row r="30" spans="1:28" ht="15" customHeight="1">
      <c r="A30" s="2" t="s">
        <v>51</v>
      </c>
      <c r="B30" s="3" t="s">
        <v>82</v>
      </c>
      <c r="C30" s="43">
        <v>4044814.39</v>
      </c>
      <c r="D30" s="39">
        <f t="shared" si="0"/>
        <v>0.7648477708135007</v>
      </c>
      <c r="E30" s="43">
        <v>4410985.199999999</v>
      </c>
      <c r="F30" s="39">
        <f t="shared" si="1"/>
        <v>0.5061271925765706</v>
      </c>
      <c r="G30" s="43">
        <v>5324522.330000001</v>
      </c>
      <c r="H30" s="39">
        <f t="shared" si="2"/>
        <v>0.6695008285906616</v>
      </c>
      <c r="I30" s="4">
        <v>5150489.17</v>
      </c>
      <c r="J30" s="39">
        <f t="shared" si="3"/>
        <v>0.6450053758076377</v>
      </c>
      <c r="K30" s="4">
        <v>5560216.489999999</v>
      </c>
      <c r="L30" s="39">
        <f t="shared" si="4"/>
        <v>0.5782929416159694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24491027.580000002</v>
      </c>
      <c r="AB30" s="8"/>
    </row>
    <row r="31" spans="1:28" ht="15" customHeight="1">
      <c r="A31" s="2" t="s">
        <v>52</v>
      </c>
      <c r="B31" s="3" t="s">
        <v>83</v>
      </c>
      <c r="C31" s="43">
        <v>7784337.230000002</v>
      </c>
      <c r="D31" s="39">
        <f t="shared" si="0"/>
        <v>1.4719669195070388</v>
      </c>
      <c r="E31" s="43">
        <v>9402186.239999998</v>
      </c>
      <c r="F31" s="39">
        <f t="shared" si="1"/>
        <v>1.0788297647730176</v>
      </c>
      <c r="G31" s="43">
        <v>9773185.760000002</v>
      </c>
      <c r="H31" s="39">
        <f t="shared" si="2"/>
        <v>1.2288719172843539</v>
      </c>
      <c r="I31" s="4">
        <v>9994532.1</v>
      </c>
      <c r="J31" s="39">
        <f t="shared" si="3"/>
        <v>1.2516339167803743</v>
      </c>
      <c r="K31" s="4">
        <v>10426310.06</v>
      </c>
      <c r="L31" s="39">
        <f t="shared" si="4"/>
        <v>1.084393301167591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47380551.39</v>
      </c>
      <c r="AB31" s="8"/>
    </row>
    <row r="32" spans="1:28" ht="15" customHeight="1">
      <c r="A32" s="2" t="s">
        <v>53</v>
      </c>
      <c r="B32" s="3" t="s">
        <v>84</v>
      </c>
      <c r="C32" s="43">
        <v>3883902.45</v>
      </c>
      <c r="D32" s="39">
        <f t="shared" si="0"/>
        <v>0.7344203823749732</v>
      </c>
      <c r="E32" s="43">
        <v>5897322.649999999</v>
      </c>
      <c r="F32" s="39">
        <f t="shared" si="1"/>
        <v>0.6766731741840172</v>
      </c>
      <c r="G32" s="43">
        <v>6162313.11</v>
      </c>
      <c r="H32" s="39">
        <f t="shared" si="2"/>
        <v>0.7748439160325762</v>
      </c>
      <c r="I32" s="4">
        <v>5861509.850000001</v>
      </c>
      <c r="J32" s="39">
        <f t="shared" si="3"/>
        <v>0.7340478231894664</v>
      </c>
      <c r="K32" s="4">
        <v>6911909.920000001</v>
      </c>
      <c r="L32" s="39">
        <f t="shared" si="4"/>
        <v>0.7188764550823094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28716957.980000004</v>
      </c>
      <c r="AB32" s="8"/>
    </row>
    <row r="33" spans="1:28" ht="15" customHeight="1">
      <c r="A33" s="2" t="s">
        <v>54</v>
      </c>
      <c r="B33" s="3" t="s">
        <v>85</v>
      </c>
      <c r="C33" s="43">
        <v>1661615.7500000007</v>
      </c>
      <c r="D33" s="39">
        <f t="shared" si="0"/>
        <v>0.3142005985436834</v>
      </c>
      <c r="E33" s="43">
        <v>2508738.6999999997</v>
      </c>
      <c r="F33" s="39">
        <f t="shared" si="1"/>
        <v>0.28785879289261623</v>
      </c>
      <c r="G33" s="43">
        <v>3355806.44</v>
      </c>
      <c r="H33" s="39">
        <f t="shared" si="2"/>
        <v>0.4219561968049589</v>
      </c>
      <c r="I33" s="4">
        <v>3440128.1500000013</v>
      </c>
      <c r="J33" s="39">
        <f t="shared" si="3"/>
        <v>0.4308136716686241</v>
      </c>
      <c r="K33" s="4">
        <v>3776948.19</v>
      </c>
      <c r="L33" s="39">
        <f t="shared" si="4"/>
        <v>0.3928232800025762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14743237.230000002</v>
      </c>
      <c r="AB33" s="8"/>
    </row>
    <row r="34" spans="1:28" ht="15" customHeight="1">
      <c r="A34" s="2" t="s">
        <v>55</v>
      </c>
      <c r="B34" s="3" t="s">
        <v>86</v>
      </c>
      <c r="C34" s="43">
        <v>4583739.489999998</v>
      </c>
      <c r="D34" s="39">
        <f t="shared" si="0"/>
        <v>0.8667549590368994</v>
      </c>
      <c r="E34" s="43">
        <v>6546216.829999999</v>
      </c>
      <c r="F34" s="39">
        <f t="shared" si="1"/>
        <v>0.7511288739226324</v>
      </c>
      <c r="G34" s="43">
        <v>8845666.219999997</v>
      </c>
      <c r="H34" s="39">
        <f t="shared" si="2"/>
        <v>1.1122464132339216</v>
      </c>
      <c r="I34" s="4">
        <v>10499297.350000005</v>
      </c>
      <c r="J34" s="39">
        <f t="shared" si="3"/>
        <v>1.3148466115409556</v>
      </c>
      <c r="K34" s="4">
        <v>10379503.790000001</v>
      </c>
      <c r="L34" s="39">
        <f t="shared" si="4"/>
        <v>1.0795251929539895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40854423.68</v>
      </c>
      <c r="AB34" s="8"/>
    </row>
    <row r="35" spans="1:28" ht="15" customHeight="1">
      <c r="A35" s="2" t="s">
        <v>56</v>
      </c>
      <c r="B35" s="3" t="s">
        <v>87</v>
      </c>
      <c r="C35" s="43">
        <v>4111380.5199999996</v>
      </c>
      <c r="D35" s="39">
        <f t="shared" si="0"/>
        <v>0.77743498773699</v>
      </c>
      <c r="E35" s="43">
        <v>4299390.699999999</v>
      </c>
      <c r="F35" s="39">
        <f t="shared" si="1"/>
        <v>0.4933225676614867</v>
      </c>
      <c r="G35" s="43">
        <v>5553553.259999997</v>
      </c>
      <c r="H35" s="39">
        <f t="shared" si="2"/>
        <v>0.6982989794677728</v>
      </c>
      <c r="I35" s="4">
        <v>4505379.609999999</v>
      </c>
      <c r="J35" s="39">
        <f t="shared" si="3"/>
        <v>0.5642171010533584</v>
      </c>
      <c r="K35" s="4">
        <v>7316214.710000002</v>
      </c>
      <c r="L35" s="39">
        <f t="shared" si="4"/>
        <v>0.7609263656818385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25785918.799999997</v>
      </c>
      <c r="AB35" s="8"/>
    </row>
    <row r="36" spans="1:28" ht="15" customHeight="1">
      <c r="A36" s="2" t="s">
        <v>57</v>
      </c>
      <c r="B36" s="3" t="s">
        <v>88</v>
      </c>
      <c r="C36" s="43">
        <v>84466022.53</v>
      </c>
      <c r="D36" s="39">
        <f t="shared" si="0"/>
        <v>15.971968751217142</v>
      </c>
      <c r="E36" s="43">
        <v>425807690.98999995</v>
      </c>
      <c r="F36" s="39">
        <f t="shared" si="1"/>
        <v>48.85821226928637</v>
      </c>
      <c r="G36" s="43">
        <v>205304167.38999993</v>
      </c>
      <c r="H36" s="39">
        <f t="shared" si="2"/>
        <v>25.814768285650295</v>
      </c>
      <c r="I36" s="4">
        <v>245678687.02999994</v>
      </c>
      <c r="J36" s="39">
        <f t="shared" si="3"/>
        <v>30.76680071064243</v>
      </c>
      <c r="K36" s="4">
        <v>450644956.0100002</v>
      </c>
      <c r="L36" s="39">
        <f t="shared" si="4"/>
        <v>46.86954144755291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1411901523.95</v>
      </c>
      <c r="AB36" s="8"/>
    </row>
    <row r="37" spans="1:28" ht="15" customHeight="1">
      <c r="A37" s="2" t="s">
        <v>58</v>
      </c>
      <c r="B37" s="3" t="s">
        <v>89</v>
      </c>
      <c r="C37" s="43">
        <v>15160779.77</v>
      </c>
      <c r="D37" s="39">
        <f t="shared" si="0"/>
        <v>2.8668036386408615</v>
      </c>
      <c r="E37" s="43">
        <v>29488603.89</v>
      </c>
      <c r="F37" s="39">
        <f t="shared" si="1"/>
        <v>3.383594281805398</v>
      </c>
      <c r="G37" s="43">
        <v>24040472.490000002</v>
      </c>
      <c r="H37" s="39">
        <f t="shared" si="2"/>
        <v>3.022828200208901</v>
      </c>
      <c r="I37" s="4">
        <v>43675247.16</v>
      </c>
      <c r="J37" s="39">
        <f t="shared" si="3"/>
        <v>5.46953275273604</v>
      </c>
      <c r="K37" s="4">
        <v>27885183.61</v>
      </c>
      <c r="L37" s="39">
        <f t="shared" si="4"/>
        <v>2.9002116889388097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140250286.92000002</v>
      </c>
      <c r="AB37" s="8"/>
    </row>
    <row r="38" spans="1:28" ht="15" customHeight="1">
      <c r="A38" s="2" t="s">
        <v>59</v>
      </c>
      <c r="B38" s="3" t="s">
        <v>90</v>
      </c>
      <c r="C38" s="43">
        <v>8114121.430000001</v>
      </c>
      <c r="D38" s="39">
        <f t="shared" si="0"/>
        <v>1.5343269404867683</v>
      </c>
      <c r="E38" s="43">
        <v>12683555.889999999</v>
      </c>
      <c r="F38" s="39">
        <f t="shared" si="1"/>
        <v>1.4553421159730315</v>
      </c>
      <c r="G38" s="43">
        <v>18369679.970000014</v>
      </c>
      <c r="H38" s="39">
        <f t="shared" si="2"/>
        <v>2.3097876576771323</v>
      </c>
      <c r="I38" s="4">
        <v>16240746.749999989</v>
      </c>
      <c r="J38" s="39">
        <f t="shared" si="3"/>
        <v>2.0338590403987618</v>
      </c>
      <c r="K38" s="4">
        <v>15227773.160000006</v>
      </c>
      <c r="L38" s="39">
        <f t="shared" si="4"/>
        <v>1.5837717381678982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70635877.20000002</v>
      </c>
      <c r="AB38" s="8"/>
    </row>
    <row r="39" spans="1:28" ht="15" customHeight="1">
      <c r="A39" s="2" t="s">
        <v>60</v>
      </c>
      <c r="B39" s="3" t="s">
        <v>91</v>
      </c>
      <c r="C39" s="43">
        <v>1986575.4399999997</v>
      </c>
      <c r="D39" s="39">
        <f t="shared" si="0"/>
        <v>0.3756483364461253</v>
      </c>
      <c r="E39" s="43">
        <v>2524831.2699999996</v>
      </c>
      <c r="F39" s="39">
        <f t="shared" si="1"/>
        <v>0.2897052935962327</v>
      </c>
      <c r="G39" s="43">
        <v>3992431.8100000005</v>
      </c>
      <c r="H39" s="39">
        <f t="shared" si="2"/>
        <v>0.502004919732718</v>
      </c>
      <c r="I39" s="4">
        <v>3657176.85</v>
      </c>
      <c r="J39" s="39">
        <f t="shared" si="3"/>
        <v>0.4579950856452812</v>
      </c>
      <c r="K39" s="4">
        <v>3790687.559999998</v>
      </c>
      <c r="L39" s="39">
        <f t="shared" si="4"/>
        <v>0.3942522496672537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15951702.929999998</v>
      </c>
      <c r="AB39" s="8"/>
    </row>
    <row r="40" spans="1:28" ht="15" customHeight="1">
      <c r="A40" s="2" t="s">
        <v>61</v>
      </c>
      <c r="B40" s="3" t="s">
        <v>92</v>
      </c>
      <c r="C40" s="43">
        <v>11098411.21</v>
      </c>
      <c r="D40" s="39">
        <f t="shared" si="0"/>
        <v>2.098636489853881</v>
      </c>
      <c r="E40" s="43">
        <v>13817408.79</v>
      </c>
      <c r="F40" s="39">
        <f t="shared" si="1"/>
        <v>1.5854431612161224</v>
      </c>
      <c r="G40" s="43">
        <v>17042240.3</v>
      </c>
      <c r="H40" s="39">
        <f t="shared" si="2"/>
        <v>2.1428765426721696</v>
      </c>
      <c r="I40" s="4">
        <v>18551241.59000002</v>
      </c>
      <c r="J40" s="39">
        <f t="shared" si="3"/>
        <v>2.323206623392675</v>
      </c>
      <c r="K40" s="4">
        <v>17361158.250000004</v>
      </c>
      <c r="L40" s="39">
        <f t="shared" si="4"/>
        <v>1.8056554618528637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77870460.14000002</v>
      </c>
      <c r="AB40" s="8"/>
    </row>
    <row r="41" spans="1:28" ht="15" customHeight="1">
      <c r="A41" s="2" t="s">
        <v>62</v>
      </c>
      <c r="B41" s="3" t="s">
        <v>93</v>
      </c>
      <c r="C41" s="43">
        <v>18376671.750000004</v>
      </c>
      <c r="D41" s="39">
        <f t="shared" si="0"/>
        <v>3.4749076392004565</v>
      </c>
      <c r="E41" s="43">
        <v>21047028.900000013</v>
      </c>
      <c r="F41" s="39">
        <f t="shared" si="1"/>
        <v>2.414987393119105</v>
      </c>
      <c r="G41" s="43">
        <v>24233405.509999998</v>
      </c>
      <c r="H41" s="39">
        <f t="shared" si="2"/>
        <v>3.047087431130841</v>
      </c>
      <c r="I41" s="4">
        <v>20958341.199999996</v>
      </c>
      <c r="J41" s="39">
        <f t="shared" si="3"/>
        <v>2.624652202115143</v>
      </c>
      <c r="K41" s="4">
        <v>24861139.61000001</v>
      </c>
      <c r="L41" s="39">
        <f t="shared" si="4"/>
        <v>2.5856945647438634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109476586.97000003</v>
      </c>
      <c r="AB41" s="8"/>
    </row>
    <row r="42" spans="1:28" ht="15" customHeight="1">
      <c r="A42" s="2" t="s">
        <v>63</v>
      </c>
      <c r="B42" s="3" t="s">
        <v>94</v>
      </c>
      <c r="C42" s="43">
        <v>78504999.28000003</v>
      </c>
      <c r="D42" s="39">
        <f t="shared" si="0"/>
        <v>14.844778500954527</v>
      </c>
      <c r="E42" s="43">
        <v>-30282511.089999996</v>
      </c>
      <c r="F42" s="39">
        <f t="shared" si="1"/>
        <v>-3.4746891288936004</v>
      </c>
      <c r="G42" s="43">
        <v>27690677.430000007</v>
      </c>
      <c r="H42" s="39">
        <f t="shared" si="2"/>
        <v>3.481801809557203</v>
      </c>
      <c r="I42" s="4">
        <v>27508997.929999996</v>
      </c>
      <c r="J42" s="39">
        <f t="shared" si="3"/>
        <v>3.445003175869444</v>
      </c>
      <c r="K42" s="4">
        <v>32727746.970000006</v>
      </c>
      <c r="L42" s="39">
        <f t="shared" si="4"/>
        <v>3.40386477788825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136149910.52000004</v>
      </c>
      <c r="AB42" s="8"/>
    </row>
    <row r="43" spans="1:28" ht="15" customHeight="1">
      <c r="A43" s="2" t="s">
        <v>64</v>
      </c>
      <c r="B43" s="3" t="s">
        <v>95</v>
      </c>
      <c r="C43" s="43">
        <v>22879695.730000004</v>
      </c>
      <c r="D43" s="39">
        <f t="shared" si="0"/>
        <v>4.326399826712858</v>
      </c>
      <c r="E43" s="43">
        <v>25818365.20000001</v>
      </c>
      <c r="F43" s="39">
        <f t="shared" si="1"/>
        <v>2.962462149179878</v>
      </c>
      <c r="G43" s="43">
        <v>33486561.240000006</v>
      </c>
      <c r="H43" s="39">
        <f t="shared" si="2"/>
        <v>4.210571222608044</v>
      </c>
      <c r="I43" s="4">
        <v>28509040.790000025</v>
      </c>
      <c r="J43" s="39">
        <f t="shared" si="3"/>
        <v>3.570240410517986</v>
      </c>
      <c r="K43" s="4">
        <v>30372692.850000016</v>
      </c>
      <c r="L43" s="39">
        <f t="shared" si="4"/>
        <v>3.158926262064453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141066355.81000006</v>
      </c>
      <c r="AB43" s="8"/>
    </row>
    <row r="44" spans="1:28" ht="15" customHeight="1">
      <c r="A44" s="2" t="s">
        <v>65</v>
      </c>
      <c r="B44" s="3" t="s">
        <v>96</v>
      </c>
      <c r="C44" s="43">
        <v>10892247.730000006</v>
      </c>
      <c r="D44" s="39">
        <f t="shared" si="0"/>
        <v>2.0596523331294114</v>
      </c>
      <c r="E44" s="43">
        <v>11791117.690000007</v>
      </c>
      <c r="F44" s="39">
        <f t="shared" si="1"/>
        <v>1.3529415817989239</v>
      </c>
      <c r="G44" s="43">
        <v>15933016.760000005</v>
      </c>
      <c r="H44" s="39">
        <f t="shared" si="2"/>
        <v>2.003403734954174</v>
      </c>
      <c r="I44" s="4">
        <v>15727129.469999997</v>
      </c>
      <c r="J44" s="39">
        <f t="shared" si="3"/>
        <v>1.9695377893926769</v>
      </c>
      <c r="K44" s="4">
        <v>14491099.71000001</v>
      </c>
      <c r="L44" s="39">
        <f t="shared" si="4"/>
        <v>1.5071536681382396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68834611.36000003</v>
      </c>
      <c r="AB44" s="8"/>
    </row>
    <row r="45" spans="1:28" ht="15" customHeight="1">
      <c r="A45" s="2">
        <v>148</v>
      </c>
      <c r="B45" s="3" t="s">
        <v>162</v>
      </c>
      <c r="C45" s="43">
        <v>9257272.2</v>
      </c>
      <c r="D45" s="39">
        <f t="shared" si="0"/>
        <v>1.7504892247932768</v>
      </c>
      <c r="E45" s="43">
        <v>9244120.219999999</v>
      </c>
      <c r="F45" s="39">
        <f t="shared" si="1"/>
        <v>1.0606928843898433</v>
      </c>
      <c r="G45" s="43">
        <v>10747982.869999997</v>
      </c>
      <c r="H45" s="39">
        <f t="shared" si="2"/>
        <v>1.3514420620606609</v>
      </c>
      <c r="I45" s="4">
        <v>12391446.76</v>
      </c>
      <c r="J45" s="39">
        <f t="shared" si="3"/>
        <v>1.5518040151968975</v>
      </c>
      <c r="K45" s="4">
        <v>13233610.31</v>
      </c>
      <c r="L45" s="39">
        <f t="shared" si="4"/>
        <v>1.3763678892958577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54874432.36</v>
      </c>
      <c r="AB45" s="8"/>
    </row>
    <row r="46" spans="1:28" ht="18" customHeight="1">
      <c r="A46" s="56" t="s">
        <v>7</v>
      </c>
      <c r="B46" s="57"/>
      <c r="C46" s="44">
        <f>SUM(C13:C45)</f>
        <v>528839142.16</v>
      </c>
      <c r="D46" s="40">
        <f t="shared" si="0"/>
        <v>100</v>
      </c>
      <c r="E46" s="44">
        <f>SUM(E13:E45)</f>
        <v>871517133.3799999</v>
      </c>
      <c r="F46" s="40">
        <f t="shared" si="1"/>
        <v>100</v>
      </c>
      <c r="G46" s="44">
        <f>SUM(G13:G45)</f>
        <v>795297347.3099998</v>
      </c>
      <c r="H46" s="40">
        <f t="shared" si="2"/>
        <v>100</v>
      </c>
      <c r="I46" s="6">
        <f aca="true" t="shared" si="13" ref="I46:AA46">SUM(I13:I45)</f>
        <v>798518797.3900001</v>
      </c>
      <c r="J46" s="40">
        <f t="shared" si="3"/>
        <v>100</v>
      </c>
      <c r="K46" s="6">
        <f t="shared" si="13"/>
        <v>961487870.5700003</v>
      </c>
      <c r="L46" s="40">
        <f t="shared" si="4"/>
        <v>100</v>
      </c>
      <c r="M46" s="6">
        <f t="shared" si="13"/>
        <v>0</v>
      </c>
      <c r="N46" s="40" t="e">
        <f t="shared" si="5"/>
        <v>#DIV/0!</v>
      </c>
      <c r="O46" s="6">
        <f t="shared" si="13"/>
        <v>0</v>
      </c>
      <c r="P46" s="40" t="e">
        <f t="shared" si="6"/>
        <v>#DIV/0!</v>
      </c>
      <c r="Q46" s="6">
        <f t="shared" si="13"/>
        <v>0</v>
      </c>
      <c r="R46" s="40" t="e">
        <f t="shared" si="7"/>
        <v>#DIV/0!</v>
      </c>
      <c r="S46" s="6">
        <f t="shared" si="13"/>
        <v>0</v>
      </c>
      <c r="T46" s="40" t="e">
        <f t="shared" si="8"/>
        <v>#DIV/0!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3955660290.8100004</v>
      </c>
      <c r="AB46" s="18"/>
    </row>
    <row r="47" spans="1:4" ht="12.75">
      <c r="A47" s="33" t="s">
        <v>164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683391462.1700002</v>
      </c>
      <c r="C50" s="41">
        <f>+B50/$B$83*100</f>
        <v>17.27629300619397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16857151.96999999</v>
      </c>
      <c r="C51" s="41">
        <f aca="true" t="shared" si="15" ref="C51:C82">+B51/$B$83*100</f>
        <v>0.42615267062147427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24918630.799999997</v>
      </c>
      <c r="C52" s="41">
        <f t="shared" si="15"/>
        <v>0.6299487056027607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16945119.68</v>
      </c>
      <c r="C53" s="41">
        <f t="shared" si="15"/>
        <v>0.428376514519404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17949841.770000003</v>
      </c>
      <c r="C54" s="41">
        <f t="shared" si="15"/>
        <v>0.4537761195444924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83662004.47</v>
      </c>
      <c r="C55" s="41">
        <f t="shared" si="15"/>
        <v>2.114994673945283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67414656.94</v>
      </c>
      <c r="C56" s="41">
        <f t="shared" si="15"/>
        <v>1.7042579995208713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88107216.76000004</v>
      </c>
      <c r="C57" s="41">
        <f t="shared" si="15"/>
        <v>2.2273706608399966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20243307.09</v>
      </c>
      <c r="C58" s="41">
        <f t="shared" si="15"/>
        <v>0.5117554491984644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39576666.080000006</v>
      </c>
      <c r="C59" s="41">
        <f t="shared" si="15"/>
        <v>1.0005072015902532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89852079.22000003</v>
      </c>
      <c r="C60" s="41">
        <f t="shared" si="15"/>
        <v>2.271481184285444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73978417.57000002</v>
      </c>
      <c r="C61" s="41">
        <f t="shared" si="15"/>
        <v>1.870191374670636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110283113.99999994</v>
      </c>
      <c r="C62" s="41">
        <f t="shared" si="15"/>
        <v>2.7879824325717633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106634616.91</v>
      </c>
      <c r="C63" s="41">
        <f t="shared" si="15"/>
        <v>2.695747588784082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54384675.14</v>
      </c>
      <c r="C64" s="41">
        <f t="shared" si="15"/>
        <v>1.3748570691560487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32486075.60999999</v>
      </c>
      <c r="C65" s="41">
        <f t="shared" si="15"/>
        <v>0.821255447174606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19991389.810000002</v>
      </c>
      <c r="C66" s="41">
        <f t="shared" si="15"/>
        <v>0.5053869225435019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24491027.580000002</v>
      </c>
      <c r="C67" s="41">
        <f t="shared" si="15"/>
        <v>0.6191387980635965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47380551.39</v>
      </c>
      <c r="C68" s="41">
        <f t="shared" si="15"/>
        <v>1.1977912132666448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28716957.980000004</v>
      </c>
      <c r="C69" s="41">
        <f t="shared" si="15"/>
        <v>0.7259712884525691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14743237.230000002</v>
      </c>
      <c r="C70" s="41">
        <f t="shared" si="15"/>
        <v>0.37271242083786293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40854423.68</v>
      </c>
      <c r="C71" s="41">
        <f t="shared" si="15"/>
        <v>1.0328092069714672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25785918.799999997</v>
      </c>
      <c r="C72" s="41">
        <f t="shared" si="15"/>
        <v>0.6518739452906815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1411901523.95</v>
      </c>
      <c r="C73" s="41">
        <f t="shared" si="15"/>
        <v>35.69319456552436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140250286.92000002</v>
      </c>
      <c r="C74" s="41">
        <f t="shared" si="15"/>
        <v>3.545559441639539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70635877.20000002</v>
      </c>
      <c r="C75" s="41">
        <f t="shared" si="15"/>
        <v>1.7856911869834988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15951702.929999998</v>
      </c>
      <c r="C76" s="41">
        <f t="shared" si="15"/>
        <v>0.40326271108416056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77870460.14000002</v>
      </c>
      <c r="C77" s="41">
        <f t="shared" si="15"/>
        <v>1.9685831040879014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109476586.97000003</v>
      </c>
      <c r="C78" s="41">
        <f t="shared" si="15"/>
        <v>2.7675932441504605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136149910.52000004</v>
      </c>
      <c r="C79" s="41">
        <f t="shared" si="15"/>
        <v>3.4419009851859803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141066355.81000006</v>
      </c>
      <c r="C80" s="41">
        <f t="shared" si="15"/>
        <v>3.566189850471561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68834611.36000003</v>
      </c>
      <c r="C81" s="41">
        <f t="shared" si="15"/>
        <v>1.7401547731467297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54874432.36</v>
      </c>
      <c r="C82" s="41">
        <f t="shared" si="15"/>
        <v>1.3872382440799376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3955660290.8100004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548077021.9699998</v>
      </c>
      <c r="D12" s="15">
        <v>15044160.860000001</v>
      </c>
      <c r="E12" s="15">
        <v>120270279.34</v>
      </c>
      <c r="F12" s="15">
        <v>0</v>
      </c>
      <c r="G12" s="15">
        <v>0</v>
      </c>
      <c r="H12" s="24">
        <f>SUM(C12:G12)</f>
        <v>683391462.1699998</v>
      </c>
    </row>
    <row r="13" spans="1:8" ht="15" customHeight="1">
      <c r="A13" s="2" t="s">
        <v>35</v>
      </c>
      <c r="B13" s="3" t="s">
        <v>66</v>
      </c>
      <c r="C13" s="15">
        <v>14889987.139999999</v>
      </c>
      <c r="D13" s="15">
        <v>378381.4</v>
      </c>
      <c r="E13" s="15">
        <v>459680</v>
      </c>
      <c r="F13" s="15">
        <v>1129103.43</v>
      </c>
      <c r="G13" s="15">
        <v>0</v>
      </c>
      <c r="H13" s="24">
        <f aca="true" t="shared" si="0" ref="H13:H44">SUM(C13:G13)</f>
        <v>16857151.97</v>
      </c>
    </row>
    <row r="14" spans="1:8" ht="15" customHeight="1">
      <c r="A14" s="2" t="s">
        <v>36</v>
      </c>
      <c r="B14" s="3" t="s">
        <v>67</v>
      </c>
      <c r="C14" s="15">
        <v>20828363.10999999</v>
      </c>
      <c r="D14" s="15">
        <v>373895.62</v>
      </c>
      <c r="E14" s="15">
        <v>1196750.4000000001</v>
      </c>
      <c r="F14" s="15">
        <v>2519621.67</v>
      </c>
      <c r="G14" s="15">
        <v>0</v>
      </c>
      <c r="H14" s="24">
        <f t="shared" si="0"/>
        <v>24918630.79999999</v>
      </c>
    </row>
    <row r="15" spans="1:8" ht="15" customHeight="1">
      <c r="A15" s="2" t="s">
        <v>37</v>
      </c>
      <c r="B15" s="3" t="s">
        <v>68</v>
      </c>
      <c r="C15" s="15">
        <v>13027404.839999992</v>
      </c>
      <c r="D15" s="15">
        <v>308696.82</v>
      </c>
      <c r="E15" s="15">
        <v>0</v>
      </c>
      <c r="F15" s="15">
        <v>3609018.0200000005</v>
      </c>
      <c r="G15" s="15">
        <v>0</v>
      </c>
      <c r="H15" s="24">
        <f t="shared" si="0"/>
        <v>16945119.679999992</v>
      </c>
    </row>
    <row r="16" spans="1:8" ht="15" customHeight="1">
      <c r="A16" s="2" t="s">
        <v>38</v>
      </c>
      <c r="B16" s="3" t="s">
        <v>69</v>
      </c>
      <c r="C16" s="15">
        <v>16743770.77</v>
      </c>
      <c r="D16" s="15">
        <v>188988.46</v>
      </c>
      <c r="E16" s="15">
        <v>477897.12</v>
      </c>
      <c r="F16" s="15">
        <v>539185.42</v>
      </c>
      <c r="G16" s="15">
        <v>0</v>
      </c>
      <c r="H16" s="24">
        <f t="shared" si="0"/>
        <v>17949841.770000003</v>
      </c>
    </row>
    <row r="17" spans="1:8" ht="15" customHeight="1">
      <c r="A17" s="2" t="s">
        <v>39</v>
      </c>
      <c r="B17" s="3" t="s">
        <v>70</v>
      </c>
      <c r="C17" s="15">
        <v>74831381.36999993</v>
      </c>
      <c r="D17" s="15">
        <v>799194.38</v>
      </c>
      <c r="E17" s="15">
        <v>1769884.64</v>
      </c>
      <c r="F17" s="15">
        <v>6261544.08</v>
      </c>
      <c r="G17" s="15">
        <v>0</v>
      </c>
      <c r="H17" s="24">
        <f t="shared" si="0"/>
        <v>83662004.46999992</v>
      </c>
    </row>
    <row r="18" spans="1:8" ht="15" customHeight="1">
      <c r="A18" s="2" t="s">
        <v>40</v>
      </c>
      <c r="B18" s="3" t="s">
        <v>71</v>
      </c>
      <c r="C18" s="15">
        <v>57054234.11999998</v>
      </c>
      <c r="D18" s="15">
        <v>158153.4</v>
      </c>
      <c r="E18" s="15">
        <v>2820240</v>
      </c>
      <c r="F18" s="15">
        <v>7382029.42</v>
      </c>
      <c r="G18" s="15">
        <v>0</v>
      </c>
      <c r="H18" s="24">
        <f t="shared" si="0"/>
        <v>67414656.93999998</v>
      </c>
    </row>
    <row r="19" spans="1:8" ht="15" customHeight="1">
      <c r="A19" s="2" t="s">
        <v>41</v>
      </c>
      <c r="B19" s="3" t="s">
        <v>72</v>
      </c>
      <c r="C19" s="15">
        <v>75131207.50999996</v>
      </c>
      <c r="D19" s="15">
        <v>681660.3999999999</v>
      </c>
      <c r="E19" s="15">
        <v>3536640</v>
      </c>
      <c r="F19" s="15">
        <v>8757708.85</v>
      </c>
      <c r="G19" s="15">
        <v>0</v>
      </c>
      <c r="H19" s="24">
        <f t="shared" si="0"/>
        <v>88107216.75999996</v>
      </c>
    </row>
    <row r="20" spans="1:8" ht="15" customHeight="1">
      <c r="A20" s="2" t="s">
        <v>42</v>
      </c>
      <c r="B20" s="3" t="s">
        <v>73</v>
      </c>
      <c r="C20" s="15">
        <v>16988906.19</v>
      </c>
      <c r="D20" s="15">
        <v>194251.31</v>
      </c>
      <c r="E20" s="15">
        <v>689529.6</v>
      </c>
      <c r="F20" s="15">
        <v>2370619.9899999998</v>
      </c>
      <c r="G20" s="15">
        <v>0</v>
      </c>
      <c r="H20" s="24">
        <f t="shared" si="0"/>
        <v>20243307.09</v>
      </c>
    </row>
    <row r="21" spans="1:8" ht="15" customHeight="1">
      <c r="A21" s="2" t="s">
        <v>43</v>
      </c>
      <c r="B21" s="3" t="s">
        <v>74</v>
      </c>
      <c r="C21" s="15">
        <v>35737537.77999999</v>
      </c>
      <c r="D21" s="15">
        <v>201994.13</v>
      </c>
      <c r="E21" s="15">
        <v>2012400</v>
      </c>
      <c r="F21" s="15">
        <v>1624734.17</v>
      </c>
      <c r="G21" s="15">
        <v>0</v>
      </c>
      <c r="H21" s="24">
        <f t="shared" si="0"/>
        <v>39576666.07999999</v>
      </c>
    </row>
    <row r="22" spans="1:8" ht="15" customHeight="1">
      <c r="A22" s="2" t="s">
        <v>44</v>
      </c>
      <c r="B22" s="3" t="s">
        <v>75</v>
      </c>
      <c r="C22" s="15">
        <v>73189883.66000001</v>
      </c>
      <c r="D22" s="15">
        <v>2092326.1000000003</v>
      </c>
      <c r="E22" s="15">
        <v>4116614.4</v>
      </c>
      <c r="F22" s="15">
        <v>10453255.059999997</v>
      </c>
      <c r="G22" s="15">
        <v>0</v>
      </c>
      <c r="H22" s="24">
        <f t="shared" si="0"/>
        <v>89852079.22000001</v>
      </c>
    </row>
    <row r="23" spans="1:8" ht="15" customHeight="1">
      <c r="A23" s="2" t="s">
        <v>45</v>
      </c>
      <c r="B23" s="3" t="s">
        <v>76</v>
      </c>
      <c r="C23" s="15">
        <v>61875536.97999998</v>
      </c>
      <c r="D23" s="15">
        <v>310174.64999999997</v>
      </c>
      <c r="E23" s="15">
        <v>3209040</v>
      </c>
      <c r="F23" s="15">
        <v>8583665.940000001</v>
      </c>
      <c r="G23" s="15">
        <v>0</v>
      </c>
      <c r="H23" s="24">
        <f t="shared" si="0"/>
        <v>73978417.56999998</v>
      </c>
    </row>
    <row r="24" spans="1:8" ht="15" customHeight="1">
      <c r="A24" s="2" t="s">
        <v>46</v>
      </c>
      <c r="B24" s="3" t="s">
        <v>77</v>
      </c>
      <c r="C24" s="15">
        <v>99763120.63</v>
      </c>
      <c r="D24" s="15">
        <v>147389.66999999998</v>
      </c>
      <c r="E24" s="15">
        <v>4434759.74</v>
      </c>
      <c r="F24" s="15">
        <v>5937843.96</v>
      </c>
      <c r="G24" s="15">
        <v>0</v>
      </c>
      <c r="H24" s="24">
        <f t="shared" si="0"/>
        <v>110283113.99999999</v>
      </c>
    </row>
    <row r="25" spans="1:8" ht="15" customHeight="1">
      <c r="A25" s="2" t="s">
        <v>47</v>
      </c>
      <c r="B25" s="3" t="s">
        <v>78</v>
      </c>
      <c r="C25" s="15">
        <v>86522896.06999998</v>
      </c>
      <c r="D25" s="15">
        <v>1115210.27</v>
      </c>
      <c r="E25" s="15">
        <v>3281755.8</v>
      </c>
      <c r="F25" s="15">
        <v>15714754.770000001</v>
      </c>
      <c r="G25" s="15">
        <v>0</v>
      </c>
      <c r="H25" s="24">
        <f t="shared" si="0"/>
        <v>106634616.90999997</v>
      </c>
    </row>
    <row r="26" spans="1:8" ht="15" customHeight="1">
      <c r="A26" s="2" t="s">
        <v>48</v>
      </c>
      <c r="B26" s="3" t="s">
        <v>79</v>
      </c>
      <c r="C26" s="15">
        <v>51026060.3</v>
      </c>
      <c r="D26" s="15">
        <v>303027.75</v>
      </c>
      <c r="E26" s="15">
        <v>1482480</v>
      </c>
      <c r="F26" s="15">
        <v>1573107.0899999999</v>
      </c>
      <c r="G26" s="15">
        <v>0</v>
      </c>
      <c r="H26" s="24">
        <f t="shared" si="0"/>
        <v>54384675.14</v>
      </c>
    </row>
    <row r="27" spans="1:8" ht="15" customHeight="1">
      <c r="A27" s="2" t="s">
        <v>49</v>
      </c>
      <c r="B27" s="3" t="s">
        <v>80</v>
      </c>
      <c r="C27" s="15">
        <v>28058428.180000026</v>
      </c>
      <c r="D27" s="15">
        <v>584496.91</v>
      </c>
      <c r="E27" s="15">
        <v>1159920</v>
      </c>
      <c r="F27" s="15">
        <v>2683230.52</v>
      </c>
      <c r="G27" s="15">
        <v>0</v>
      </c>
      <c r="H27" s="24">
        <f t="shared" si="0"/>
        <v>32486075.610000025</v>
      </c>
    </row>
    <row r="28" spans="1:8" ht="15" customHeight="1">
      <c r="A28" s="2" t="s">
        <v>50</v>
      </c>
      <c r="B28" s="3" t="s">
        <v>81</v>
      </c>
      <c r="C28" s="15">
        <v>17753980.40000001</v>
      </c>
      <c r="D28" s="15">
        <v>166543.05000000002</v>
      </c>
      <c r="E28" s="15">
        <v>813600</v>
      </c>
      <c r="F28" s="15">
        <v>1257266.3599999999</v>
      </c>
      <c r="G28" s="15">
        <v>0</v>
      </c>
      <c r="H28" s="24">
        <f t="shared" si="0"/>
        <v>19991389.81000001</v>
      </c>
    </row>
    <row r="29" spans="1:8" ht="15" customHeight="1">
      <c r="A29" s="2" t="s">
        <v>51</v>
      </c>
      <c r="B29" s="3" t="s">
        <v>82</v>
      </c>
      <c r="C29" s="15">
        <v>21236794.02</v>
      </c>
      <c r="D29" s="15">
        <v>752734.72</v>
      </c>
      <c r="E29" s="15">
        <v>907200</v>
      </c>
      <c r="F29" s="15">
        <v>1594298.8399999999</v>
      </c>
      <c r="G29" s="15">
        <v>0</v>
      </c>
      <c r="H29" s="24">
        <f t="shared" si="0"/>
        <v>24491027.58</v>
      </c>
    </row>
    <row r="30" spans="1:8" ht="15" customHeight="1">
      <c r="A30" s="2" t="s">
        <v>52</v>
      </c>
      <c r="B30" s="3" t="s">
        <v>83</v>
      </c>
      <c r="C30" s="15">
        <v>41806355.15999997</v>
      </c>
      <c r="D30" s="15">
        <v>392166.66000000003</v>
      </c>
      <c r="E30" s="15">
        <v>1603274.4</v>
      </c>
      <c r="F30" s="15">
        <v>3578755.1699999995</v>
      </c>
      <c r="G30" s="15">
        <v>0</v>
      </c>
      <c r="H30" s="24">
        <f t="shared" si="0"/>
        <v>47380551.38999996</v>
      </c>
    </row>
    <row r="31" spans="1:8" ht="15" customHeight="1">
      <c r="A31" s="2" t="s">
        <v>53</v>
      </c>
      <c r="B31" s="3" t="s">
        <v>84</v>
      </c>
      <c r="C31" s="15">
        <v>24300698.810000006</v>
      </c>
      <c r="D31" s="15">
        <v>683003.4999999999</v>
      </c>
      <c r="E31" s="15">
        <v>924480</v>
      </c>
      <c r="F31" s="15">
        <v>2808775.6700000004</v>
      </c>
      <c r="G31" s="15">
        <v>0</v>
      </c>
      <c r="H31" s="24">
        <f t="shared" si="0"/>
        <v>28716957.980000008</v>
      </c>
    </row>
    <row r="32" spans="1:8" ht="15" customHeight="1">
      <c r="A32" s="2" t="s">
        <v>54</v>
      </c>
      <c r="B32" s="3" t="s">
        <v>85</v>
      </c>
      <c r="C32" s="15">
        <v>13182816.369999994</v>
      </c>
      <c r="D32" s="15">
        <v>18863.13</v>
      </c>
      <c r="E32" s="15">
        <v>431760</v>
      </c>
      <c r="F32" s="15">
        <v>1109797.73</v>
      </c>
      <c r="G32" s="15">
        <v>0</v>
      </c>
      <c r="H32" s="24">
        <f t="shared" si="0"/>
        <v>14743237.229999995</v>
      </c>
    </row>
    <row r="33" spans="1:8" ht="15" customHeight="1">
      <c r="A33" s="2" t="s">
        <v>55</v>
      </c>
      <c r="B33" s="3" t="s">
        <v>86</v>
      </c>
      <c r="C33" s="15">
        <v>35950695.35000002</v>
      </c>
      <c r="D33" s="15">
        <v>161456.02999999997</v>
      </c>
      <c r="E33" s="15">
        <v>1656465</v>
      </c>
      <c r="F33" s="15">
        <v>3085807.2999999993</v>
      </c>
      <c r="G33" s="15">
        <v>0</v>
      </c>
      <c r="H33" s="24">
        <f t="shared" si="0"/>
        <v>40854423.680000015</v>
      </c>
    </row>
    <row r="34" spans="1:8" ht="15" customHeight="1">
      <c r="A34" s="2" t="s">
        <v>56</v>
      </c>
      <c r="B34" s="3" t="s">
        <v>87</v>
      </c>
      <c r="C34" s="15">
        <v>23841240.030000005</v>
      </c>
      <c r="D34" s="15">
        <v>667.18</v>
      </c>
      <c r="E34" s="15">
        <v>1103759.6</v>
      </c>
      <c r="F34" s="15">
        <v>840251.99</v>
      </c>
      <c r="G34" s="15">
        <v>0</v>
      </c>
      <c r="H34" s="24">
        <f t="shared" si="0"/>
        <v>25785918.800000004</v>
      </c>
    </row>
    <row r="35" spans="1:8" ht="15" customHeight="1">
      <c r="A35" s="2" t="s">
        <v>57</v>
      </c>
      <c r="B35" s="3" t="s">
        <v>88</v>
      </c>
      <c r="C35" s="15">
        <v>249620246.93000004</v>
      </c>
      <c r="D35" s="15">
        <v>7909208.37</v>
      </c>
      <c r="E35" s="15">
        <v>1154061085.9299998</v>
      </c>
      <c r="F35" s="15">
        <v>310982.72</v>
      </c>
      <c r="G35" s="15">
        <v>0</v>
      </c>
      <c r="H35" s="24">
        <f t="shared" si="0"/>
        <v>1411901523.9499998</v>
      </c>
    </row>
    <row r="36" spans="1:8" ht="15" customHeight="1">
      <c r="A36" s="2" t="s">
        <v>58</v>
      </c>
      <c r="B36" s="3" t="s">
        <v>89</v>
      </c>
      <c r="C36" s="15">
        <v>75518760.94</v>
      </c>
      <c r="D36" s="15">
        <v>1418378.4500000002</v>
      </c>
      <c r="E36" s="15">
        <v>63313147.52999999</v>
      </c>
      <c r="F36" s="15">
        <v>0</v>
      </c>
      <c r="G36" s="15">
        <v>0</v>
      </c>
      <c r="H36" s="24">
        <f t="shared" si="0"/>
        <v>140250286.92</v>
      </c>
    </row>
    <row r="37" spans="1:8" ht="15" customHeight="1">
      <c r="A37" s="2" t="s">
        <v>59</v>
      </c>
      <c r="B37" s="3" t="s">
        <v>90</v>
      </c>
      <c r="C37" s="15">
        <v>54072823.67000004</v>
      </c>
      <c r="D37" s="15">
        <v>1090707.75</v>
      </c>
      <c r="E37" s="15">
        <v>1128240</v>
      </c>
      <c r="F37" s="15">
        <v>14344105.780000001</v>
      </c>
      <c r="G37" s="15">
        <v>0</v>
      </c>
      <c r="H37" s="24">
        <f t="shared" si="0"/>
        <v>70635877.20000005</v>
      </c>
    </row>
    <row r="38" spans="1:8" ht="15" customHeight="1">
      <c r="A38" s="2" t="s">
        <v>60</v>
      </c>
      <c r="B38" s="3" t="s">
        <v>91</v>
      </c>
      <c r="C38" s="15">
        <v>14140781.45</v>
      </c>
      <c r="D38" s="15">
        <v>0</v>
      </c>
      <c r="E38" s="15">
        <v>664835.6799999999</v>
      </c>
      <c r="F38" s="15">
        <v>1146085.7999999998</v>
      </c>
      <c r="G38" s="15">
        <v>0</v>
      </c>
      <c r="H38" s="24">
        <f t="shared" si="0"/>
        <v>15951702.93</v>
      </c>
    </row>
    <row r="39" spans="1:8" ht="15" customHeight="1">
      <c r="A39" s="2" t="s">
        <v>61</v>
      </c>
      <c r="B39" s="3" t="s">
        <v>92</v>
      </c>
      <c r="C39" s="15">
        <v>72017299.78000006</v>
      </c>
      <c r="D39" s="15">
        <v>289777.76</v>
      </c>
      <c r="E39" s="15">
        <v>1011957.12</v>
      </c>
      <c r="F39" s="15">
        <v>4551425.480000001</v>
      </c>
      <c r="G39" s="15">
        <v>0</v>
      </c>
      <c r="H39" s="24">
        <f t="shared" si="0"/>
        <v>77870460.14000008</v>
      </c>
    </row>
    <row r="40" spans="1:8" ht="15" customHeight="1">
      <c r="A40" s="2" t="s">
        <v>62</v>
      </c>
      <c r="B40" s="3" t="s">
        <v>93</v>
      </c>
      <c r="C40" s="15">
        <v>103907604.86000003</v>
      </c>
      <c r="D40" s="15">
        <v>403950.33999999997</v>
      </c>
      <c r="E40" s="15">
        <v>1702927.18</v>
      </c>
      <c r="F40" s="15">
        <v>3445904.59</v>
      </c>
      <c r="G40" s="15">
        <v>16200</v>
      </c>
      <c r="H40" s="24">
        <f t="shared" si="0"/>
        <v>109476586.97000004</v>
      </c>
    </row>
    <row r="41" spans="1:8" ht="15" customHeight="1">
      <c r="A41" s="2" t="s">
        <v>63</v>
      </c>
      <c r="B41" s="3" t="s">
        <v>94</v>
      </c>
      <c r="C41" s="15">
        <v>124565198.95999996</v>
      </c>
      <c r="D41" s="15">
        <v>455700</v>
      </c>
      <c r="E41" s="15">
        <v>5496055.010000001</v>
      </c>
      <c r="F41" s="15">
        <v>5632956.549999999</v>
      </c>
      <c r="G41" s="15">
        <v>0</v>
      </c>
      <c r="H41" s="24">
        <f t="shared" si="0"/>
        <v>136149910.51999998</v>
      </c>
    </row>
    <row r="42" spans="1:8" ht="15" customHeight="1">
      <c r="A42" s="2" t="s">
        <v>64</v>
      </c>
      <c r="B42" s="3" t="s">
        <v>95</v>
      </c>
      <c r="C42" s="15">
        <v>131038661.08999988</v>
      </c>
      <c r="D42" s="15">
        <v>1029653.8300000001</v>
      </c>
      <c r="E42" s="15">
        <v>5526690.2</v>
      </c>
      <c r="F42" s="15">
        <v>3471350.6899999995</v>
      </c>
      <c r="G42" s="15">
        <v>0</v>
      </c>
      <c r="H42" s="24">
        <f>SUM(C42:G42)</f>
        <v>141066355.80999988</v>
      </c>
    </row>
    <row r="43" spans="1:8" ht="15" customHeight="1">
      <c r="A43" s="2" t="s">
        <v>65</v>
      </c>
      <c r="B43" s="3" t="s">
        <v>96</v>
      </c>
      <c r="C43" s="15">
        <v>60721218.94999998</v>
      </c>
      <c r="D43" s="15">
        <v>226325.80000000002</v>
      </c>
      <c r="E43" s="15">
        <v>3405600</v>
      </c>
      <c r="F43" s="15">
        <v>4481466.609999999</v>
      </c>
      <c r="G43" s="15">
        <v>0</v>
      </c>
      <c r="H43" s="24">
        <f>SUM(C43:G43)</f>
        <v>68834611.35999998</v>
      </c>
    </row>
    <row r="44" spans="1:8" ht="15" customHeight="1">
      <c r="A44" s="2">
        <v>148</v>
      </c>
      <c r="B44" s="3" t="s">
        <v>162</v>
      </c>
      <c r="C44" s="15">
        <v>53285213.54000001</v>
      </c>
      <c r="D44" s="15">
        <v>1320</v>
      </c>
      <c r="E44" s="15">
        <v>737047.65</v>
      </c>
      <c r="F44" s="15">
        <v>850851.17</v>
      </c>
      <c r="G44" s="15">
        <v>0</v>
      </c>
      <c r="H44" s="24">
        <f t="shared" si="0"/>
        <v>54874432.36000001</v>
      </c>
    </row>
    <row r="45" spans="1:8" ht="19.5" customHeight="1">
      <c r="A45" s="56" t="s">
        <v>7</v>
      </c>
      <c r="B45" s="57"/>
      <c r="C45" s="6">
        <f aca="true" t="shared" si="1" ref="C45:H45">SUM(C12:C44)</f>
        <v>2390706130.9299994</v>
      </c>
      <c r="D45" s="6">
        <f t="shared" si="1"/>
        <v>37882458.699999996</v>
      </c>
      <c r="E45" s="6">
        <f t="shared" si="1"/>
        <v>1395405996.34</v>
      </c>
      <c r="F45" s="6">
        <f t="shared" si="1"/>
        <v>131649504.84</v>
      </c>
      <c r="G45" s="6">
        <f t="shared" si="1"/>
        <v>16200</v>
      </c>
      <c r="H45" s="6">
        <f t="shared" si="1"/>
        <v>3955660290.8099995</v>
      </c>
    </row>
    <row r="46" spans="1:8" ht="12.75">
      <c r="A46" s="33" t="s">
        <v>164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7"/>
      <c r="D56" s="67"/>
      <c r="E56" s="67"/>
      <c r="F56" s="67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2390.7061309299993</v>
      </c>
      <c r="E59" s="25">
        <f>+C45/H45*100</f>
        <v>60.43759967164559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37.882458699999994</v>
      </c>
      <c r="E60" s="25">
        <f>+D45/H45*100</f>
        <v>0.9576772501928575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1395.40599634</v>
      </c>
      <c r="E61" s="25">
        <f>+E45/H45*100</f>
        <v>35.2761838417187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131.64950484</v>
      </c>
      <c r="E62" s="25">
        <f>+F45/H45*100</f>
        <v>3.3281296967248464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0.0162</v>
      </c>
      <c r="E63" s="25">
        <f>+G45/H45*100</f>
        <v>0.0004095397179994627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165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293398451.78999984</v>
      </c>
      <c r="D12" s="15">
        <v>11271599.640000002</v>
      </c>
      <c r="E12" s="15">
        <v>222698002.05000004</v>
      </c>
      <c r="F12" s="15">
        <v>0</v>
      </c>
      <c r="G12" s="15">
        <v>7577357.18</v>
      </c>
      <c r="H12" s="45">
        <v>0</v>
      </c>
      <c r="I12" s="45">
        <v>13131611.309999999</v>
      </c>
      <c r="J12" s="24">
        <f>SUM(C12:I12)</f>
        <v>548077021.9699999</v>
      </c>
      <c r="M12" s="31"/>
    </row>
    <row r="13" spans="1:13" ht="15" customHeight="1">
      <c r="A13" s="2" t="s">
        <v>35</v>
      </c>
      <c r="B13" s="3" t="s">
        <v>66</v>
      </c>
      <c r="C13" s="15">
        <v>10377381.849999998</v>
      </c>
      <c r="D13" s="15">
        <v>518503.67000000004</v>
      </c>
      <c r="E13" s="15">
        <v>3848766.0399999996</v>
      </c>
      <c r="F13" s="15">
        <v>0</v>
      </c>
      <c r="G13" s="15">
        <v>31421.88</v>
      </c>
      <c r="H13" s="45">
        <v>0</v>
      </c>
      <c r="I13" s="45">
        <v>113913.7</v>
      </c>
      <c r="J13" s="24">
        <f aca="true" t="shared" si="0" ref="J13:J44">SUM(C13:I13)</f>
        <v>14889987.139999997</v>
      </c>
      <c r="M13" s="31"/>
    </row>
    <row r="14" spans="1:13" ht="15" customHeight="1">
      <c r="A14" s="2" t="s">
        <v>36</v>
      </c>
      <c r="B14" s="3" t="s">
        <v>67</v>
      </c>
      <c r="C14" s="15">
        <v>11941253.069999991</v>
      </c>
      <c r="D14" s="15">
        <v>902909.0299999999</v>
      </c>
      <c r="E14" s="15">
        <v>7893638.749999999</v>
      </c>
      <c r="F14" s="15">
        <v>0</v>
      </c>
      <c r="G14" s="15">
        <v>84562.26</v>
      </c>
      <c r="H14" s="45">
        <v>0</v>
      </c>
      <c r="I14" s="45">
        <v>6000</v>
      </c>
      <c r="J14" s="24">
        <f t="shared" si="0"/>
        <v>20828363.109999992</v>
      </c>
      <c r="M14" s="31"/>
    </row>
    <row r="15" spans="1:13" ht="15" customHeight="1">
      <c r="A15" s="2" t="s">
        <v>37</v>
      </c>
      <c r="B15" s="3" t="s">
        <v>68</v>
      </c>
      <c r="C15" s="15">
        <v>6031050.789999998</v>
      </c>
      <c r="D15" s="15">
        <v>290925.84</v>
      </c>
      <c r="E15" s="15">
        <v>6634767.530000001</v>
      </c>
      <c r="F15" s="15">
        <v>0</v>
      </c>
      <c r="G15" s="15">
        <v>70660.68</v>
      </c>
      <c r="H15" s="45">
        <v>0</v>
      </c>
      <c r="I15" s="45">
        <v>0</v>
      </c>
      <c r="J15" s="24">
        <f t="shared" si="0"/>
        <v>13027404.84</v>
      </c>
      <c r="M15" s="31"/>
    </row>
    <row r="16" spans="1:13" ht="15" customHeight="1">
      <c r="A16" s="2" t="s">
        <v>38</v>
      </c>
      <c r="B16" s="3" t="s">
        <v>69</v>
      </c>
      <c r="C16" s="15">
        <v>7570479.279999999</v>
      </c>
      <c r="D16" s="15">
        <v>681408.66</v>
      </c>
      <c r="E16" s="15">
        <v>8460336.829999998</v>
      </c>
      <c r="F16" s="15">
        <v>0</v>
      </c>
      <c r="G16" s="15">
        <v>0</v>
      </c>
      <c r="H16" s="45">
        <v>0</v>
      </c>
      <c r="I16" s="45">
        <v>31546</v>
      </c>
      <c r="J16" s="24">
        <f t="shared" si="0"/>
        <v>16743770.769999998</v>
      </c>
      <c r="M16" s="31"/>
    </row>
    <row r="17" spans="1:13" ht="15" customHeight="1">
      <c r="A17" s="2" t="s">
        <v>39</v>
      </c>
      <c r="B17" s="3" t="s">
        <v>70</v>
      </c>
      <c r="C17" s="15">
        <v>46803215.98999998</v>
      </c>
      <c r="D17" s="15">
        <v>5801018.199999999</v>
      </c>
      <c r="E17" s="15">
        <v>21987299.07</v>
      </c>
      <c r="F17" s="15">
        <v>0</v>
      </c>
      <c r="G17" s="15">
        <v>234758.11000000002</v>
      </c>
      <c r="H17" s="45">
        <v>0</v>
      </c>
      <c r="I17" s="45">
        <v>5090</v>
      </c>
      <c r="J17" s="24">
        <f t="shared" si="0"/>
        <v>74831381.36999999</v>
      </c>
      <c r="M17" s="31"/>
    </row>
    <row r="18" spans="1:13" ht="15" customHeight="1">
      <c r="A18" s="2" t="s">
        <v>40</v>
      </c>
      <c r="B18" s="3" t="s">
        <v>71</v>
      </c>
      <c r="C18" s="15">
        <v>35596177.13000001</v>
      </c>
      <c r="D18" s="15">
        <v>3961350.38</v>
      </c>
      <c r="E18" s="15">
        <v>17255843.64</v>
      </c>
      <c r="F18" s="15">
        <v>0</v>
      </c>
      <c r="G18" s="15">
        <v>161075.1</v>
      </c>
      <c r="H18" s="45">
        <v>0</v>
      </c>
      <c r="I18" s="45">
        <v>79787.87</v>
      </c>
      <c r="J18" s="24">
        <f t="shared" si="0"/>
        <v>57054234.12000001</v>
      </c>
      <c r="M18" s="31"/>
    </row>
    <row r="19" spans="1:13" ht="15" customHeight="1">
      <c r="A19" s="2" t="s">
        <v>41</v>
      </c>
      <c r="B19" s="3" t="s">
        <v>72</v>
      </c>
      <c r="C19" s="15">
        <v>36602510.400000006</v>
      </c>
      <c r="D19" s="15">
        <v>4017197.1899999995</v>
      </c>
      <c r="E19" s="15">
        <v>34310300.69999999</v>
      </c>
      <c r="F19" s="15">
        <v>0</v>
      </c>
      <c r="G19" s="15">
        <v>105392.45999999999</v>
      </c>
      <c r="H19" s="45">
        <v>0</v>
      </c>
      <c r="I19" s="45">
        <v>95806.76</v>
      </c>
      <c r="J19" s="24">
        <f t="shared" si="0"/>
        <v>75131207.50999999</v>
      </c>
      <c r="M19" s="31"/>
    </row>
    <row r="20" spans="1:13" ht="15" customHeight="1">
      <c r="A20" s="2" t="s">
        <v>42</v>
      </c>
      <c r="B20" s="3" t="s">
        <v>73</v>
      </c>
      <c r="C20" s="15">
        <v>9887617.910000002</v>
      </c>
      <c r="D20" s="15">
        <v>875215.5800000001</v>
      </c>
      <c r="E20" s="15">
        <v>6196072.700000001</v>
      </c>
      <c r="F20" s="15">
        <v>0</v>
      </c>
      <c r="G20" s="15">
        <v>30000</v>
      </c>
      <c r="H20" s="45">
        <v>0</v>
      </c>
      <c r="I20" s="45">
        <v>0</v>
      </c>
      <c r="J20" s="24">
        <f t="shared" si="0"/>
        <v>16988906.190000005</v>
      </c>
      <c r="M20" s="31"/>
    </row>
    <row r="21" spans="1:13" ht="15" customHeight="1">
      <c r="A21" s="2" t="s">
        <v>43</v>
      </c>
      <c r="B21" s="3" t="s">
        <v>74</v>
      </c>
      <c r="C21" s="15">
        <v>22796582.280000005</v>
      </c>
      <c r="D21" s="15">
        <v>2209511.71</v>
      </c>
      <c r="E21" s="15">
        <v>10731443.789999997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35737537.78</v>
      </c>
      <c r="M21" s="31"/>
    </row>
    <row r="22" spans="1:13" ht="15" customHeight="1">
      <c r="A22" s="2" t="s">
        <v>44</v>
      </c>
      <c r="B22" s="3" t="s">
        <v>75</v>
      </c>
      <c r="C22" s="15">
        <v>37175742.34000003</v>
      </c>
      <c r="D22" s="15">
        <v>3838068.3000000003</v>
      </c>
      <c r="E22" s="15">
        <v>32160323.020000003</v>
      </c>
      <c r="F22" s="15">
        <v>0</v>
      </c>
      <c r="G22" s="15">
        <v>0</v>
      </c>
      <c r="H22" s="45">
        <v>0</v>
      </c>
      <c r="I22" s="45">
        <v>15750</v>
      </c>
      <c r="J22" s="24">
        <f t="shared" si="0"/>
        <v>73189883.66000003</v>
      </c>
      <c r="M22" s="31"/>
    </row>
    <row r="23" spans="1:13" ht="15" customHeight="1">
      <c r="A23" s="2" t="s">
        <v>45</v>
      </c>
      <c r="B23" s="3" t="s">
        <v>76</v>
      </c>
      <c r="C23" s="15">
        <v>35748624.64000002</v>
      </c>
      <c r="D23" s="15">
        <v>1930960.65</v>
      </c>
      <c r="E23" s="15">
        <v>24195951.690000013</v>
      </c>
      <c r="F23" s="15">
        <v>0</v>
      </c>
      <c r="G23" s="15">
        <v>0</v>
      </c>
      <c r="H23" s="45">
        <v>0</v>
      </c>
      <c r="I23" s="45">
        <v>0</v>
      </c>
      <c r="J23" s="24">
        <f t="shared" si="0"/>
        <v>61875536.980000034</v>
      </c>
      <c r="M23" s="31"/>
    </row>
    <row r="24" spans="1:13" ht="15" customHeight="1">
      <c r="A24" s="2" t="s">
        <v>46</v>
      </c>
      <c r="B24" s="3" t="s">
        <v>77</v>
      </c>
      <c r="C24" s="15">
        <v>55000143.47999999</v>
      </c>
      <c r="D24" s="15">
        <v>6559697.9799999995</v>
      </c>
      <c r="E24" s="15">
        <v>38014930.71999999</v>
      </c>
      <c r="F24" s="15">
        <v>0</v>
      </c>
      <c r="G24" s="15">
        <v>46832.87</v>
      </c>
      <c r="H24" s="45">
        <v>0</v>
      </c>
      <c r="I24" s="45">
        <v>141515.58000000002</v>
      </c>
      <c r="J24" s="24">
        <f t="shared" si="0"/>
        <v>99763120.62999998</v>
      </c>
      <c r="M24" s="31"/>
    </row>
    <row r="25" spans="1:13" ht="15" customHeight="1">
      <c r="A25" s="2" t="s">
        <v>47</v>
      </c>
      <c r="B25" s="3" t="s">
        <v>78</v>
      </c>
      <c r="C25" s="15">
        <v>45241227.100000024</v>
      </c>
      <c r="D25" s="15">
        <v>5823830.649999999</v>
      </c>
      <c r="E25" s="15">
        <v>35006547.54000001</v>
      </c>
      <c r="F25" s="15">
        <v>0</v>
      </c>
      <c r="G25" s="15">
        <v>195346</v>
      </c>
      <c r="H25" s="45">
        <v>0</v>
      </c>
      <c r="I25" s="45">
        <v>255944.78</v>
      </c>
      <c r="J25" s="24">
        <f t="shared" si="0"/>
        <v>86522896.07000002</v>
      </c>
      <c r="M25" s="31"/>
    </row>
    <row r="26" spans="1:13" ht="15" customHeight="1">
      <c r="A26" s="2" t="s">
        <v>48</v>
      </c>
      <c r="B26" s="3" t="s">
        <v>79</v>
      </c>
      <c r="C26" s="15">
        <v>25061840.119999994</v>
      </c>
      <c r="D26" s="15">
        <v>4439964.529999999</v>
      </c>
      <c r="E26" s="15">
        <v>21119650.05</v>
      </c>
      <c r="F26" s="15">
        <v>0</v>
      </c>
      <c r="G26" s="15">
        <v>21842.52</v>
      </c>
      <c r="H26" s="45">
        <v>0</v>
      </c>
      <c r="I26" s="45">
        <v>382763.0800000001</v>
      </c>
      <c r="J26" s="24">
        <f t="shared" si="0"/>
        <v>51026060.29999999</v>
      </c>
      <c r="M26" s="31"/>
    </row>
    <row r="27" spans="1:13" ht="15" customHeight="1">
      <c r="A27" s="2" t="s">
        <v>49</v>
      </c>
      <c r="B27" s="3" t="s">
        <v>80</v>
      </c>
      <c r="C27" s="15">
        <v>16335046.139999999</v>
      </c>
      <c r="D27" s="15">
        <v>1097778.98</v>
      </c>
      <c r="E27" s="15">
        <v>10598301.929999998</v>
      </c>
      <c r="F27" s="15">
        <v>0</v>
      </c>
      <c r="G27" s="15">
        <v>24181.129999999997</v>
      </c>
      <c r="H27" s="45">
        <v>0</v>
      </c>
      <c r="I27" s="45">
        <v>3120</v>
      </c>
      <c r="J27" s="24">
        <f t="shared" si="0"/>
        <v>28058428.179999996</v>
      </c>
      <c r="M27" s="31"/>
    </row>
    <row r="28" spans="1:13" ht="15" customHeight="1">
      <c r="A28" s="2" t="s">
        <v>50</v>
      </c>
      <c r="B28" s="3" t="s">
        <v>81</v>
      </c>
      <c r="C28" s="15">
        <v>12048207.459999999</v>
      </c>
      <c r="D28" s="15">
        <v>67608.65</v>
      </c>
      <c r="E28" s="15">
        <v>5638164.29</v>
      </c>
      <c r="F28" s="15">
        <v>0</v>
      </c>
      <c r="G28" s="15">
        <v>0</v>
      </c>
      <c r="H28" s="45">
        <v>0</v>
      </c>
      <c r="I28" s="45">
        <v>0</v>
      </c>
      <c r="J28" s="24">
        <f t="shared" si="0"/>
        <v>17753980.4</v>
      </c>
      <c r="M28" s="31"/>
    </row>
    <row r="29" spans="1:13" ht="15" customHeight="1">
      <c r="A29" s="2" t="s">
        <v>51</v>
      </c>
      <c r="B29" s="3" t="s">
        <v>82</v>
      </c>
      <c r="C29" s="15">
        <v>15303671.330000002</v>
      </c>
      <c r="D29" s="15">
        <v>1670542.42</v>
      </c>
      <c r="E29" s="15">
        <v>4100130.7100000004</v>
      </c>
      <c r="F29" s="15">
        <v>0</v>
      </c>
      <c r="G29" s="15">
        <v>50000</v>
      </c>
      <c r="H29" s="45">
        <v>0</v>
      </c>
      <c r="I29" s="45">
        <v>112449.56</v>
      </c>
      <c r="J29" s="24">
        <f t="shared" si="0"/>
        <v>21236794.02</v>
      </c>
      <c r="M29" s="31"/>
    </row>
    <row r="30" spans="1:13" ht="15" customHeight="1">
      <c r="A30" s="2" t="s">
        <v>52</v>
      </c>
      <c r="B30" s="3" t="s">
        <v>83</v>
      </c>
      <c r="C30" s="15">
        <v>26465021.949999988</v>
      </c>
      <c r="D30" s="15">
        <v>2911724.13</v>
      </c>
      <c r="E30" s="15">
        <v>12207744.129999995</v>
      </c>
      <c r="F30" s="15">
        <v>0</v>
      </c>
      <c r="G30" s="15">
        <v>166443.74</v>
      </c>
      <c r="H30" s="45">
        <v>0</v>
      </c>
      <c r="I30" s="45">
        <v>55421.21</v>
      </c>
      <c r="J30" s="24">
        <f t="shared" si="0"/>
        <v>41806355.15999998</v>
      </c>
      <c r="M30" s="31"/>
    </row>
    <row r="31" spans="1:13" ht="15" customHeight="1">
      <c r="A31" s="2" t="s">
        <v>53</v>
      </c>
      <c r="B31" s="3" t="s">
        <v>84</v>
      </c>
      <c r="C31" s="15">
        <v>12004958.339999998</v>
      </c>
      <c r="D31" s="15">
        <v>363560.54000000004</v>
      </c>
      <c r="E31" s="15">
        <v>11852616.870000001</v>
      </c>
      <c r="F31" s="15">
        <v>0</v>
      </c>
      <c r="G31" s="15">
        <v>6643.06</v>
      </c>
      <c r="H31" s="45">
        <v>0</v>
      </c>
      <c r="I31" s="45">
        <v>72920</v>
      </c>
      <c r="J31" s="24">
        <f t="shared" si="0"/>
        <v>24300698.81</v>
      </c>
      <c r="M31" s="31"/>
    </row>
    <row r="32" spans="1:13" ht="15" customHeight="1">
      <c r="A32" s="2" t="s">
        <v>54</v>
      </c>
      <c r="B32" s="3" t="s">
        <v>85</v>
      </c>
      <c r="C32" s="15">
        <v>6398540.460000002</v>
      </c>
      <c r="D32" s="15">
        <v>53530.25</v>
      </c>
      <c r="E32" s="15">
        <v>6725295.660000002</v>
      </c>
      <c r="F32" s="15">
        <v>0</v>
      </c>
      <c r="G32" s="15">
        <v>0</v>
      </c>
      <c r="H32" s="45">
        <v>0</v>
      </c>
      <c r="I32" s="45">
        <v>5450</v>
      </c>
      <c r="J32" s="24">
        <f t="shared" si="0"/>
        <v>13182816.370000005</v>
      </c>
      <c r="M32" s="31"/>
    </row>
    <row r="33" spans="1:13" ht="15" customHeight="1">
      <c r="A33" s="2" t="s">
        <v>55</v>
      </c>
      <c r="B33" s="3" t="s">
        <v>86</v>
      </c>
      <c r="C33" s="15">
        <v>15428059.3</v>
      </c>
      <c r="D33" s="15">
        <v>103334.45</v>
      </c>
      <c r="E33" s="15">
        <v>20419301.6</v>
      </c>
      <c r="F33" s="15">
        <v>0</v>
      </c>
      <c r="G33" s="15">
        <v>0</v>
      </c>
      <c r="H33" s="45">
        <v>0</v>
      </c>
      <c r="I33" s="45">
        <v>0</v>
      </c>
      <c r="J33" s="24">
        <f t="shared" si="0"/>
        <v>35950695.35</v>
      </c>
      <c r="M33" s="31"/>
    </row>
    <row r="34" spans="1:13" ht="15" customHeight="1">
      <c r="A34" s="2" t="s">
        <v>56</v>
      </c>
      <c r="B34" s="3" t="s">
        <v>87</v>
      </c>
      <c r="C34" s="15">
        <v>14517867.920000015</v>
      </c>
      <c r="D34" s="15">
        <v>0</v>
      </c>
      <c r="E34" s="15">
        <v>9302852.109999996</v>
      </c>
      <c r="F34" s="15">
        <v>0</v>
      </c>
      <c r="G34" s="15">
        <v>0</v>
      </c>
      <c r="H34" s="45">
        <v>0</v>
      </c>
      <c r="I34" s="45">
        <v>20520</v>
      </c>
      <c r="J34" s="24">
        <f t="shared" si="0"/>
        <v>23841240.03000001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108708529.62</v>
      </c>
      <c r="F35" s="15">
        <v>90095699.02999997</v>
      </c>
      <c r="G35" s="15">
        <v>50671851.43</v>
      </c>
      <c r="H35" s="45">
        <v>0</v>
      </c>
      <c r="I35" s="45">
        <v>144166.85</v>
      </c>
      <c r="J35" s="24">
        <f t="shared" si="0"/>
        <v>249620246.92999998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72672015.74</v>
      </c>
      <c r="F36" s="15">
        <v>0</v>
      </c>
      <c r="G36" s="15">
        <v>0</v>
      </c>
      <c r="H36" s="45">
        <v>0</v>
      </c>
      <c r="I36" s="45">
        <v>2846745.2</v>
      </c>
      <c r="J36" s="24">
        <f t="shared" si="0"/>
        <v>75518760.94</v>
      </c>
      <c r="M36" s="31"/>
    </row>
    <row r="37" spans="1:13" ht="15" customHeight="1">
      <c r="A37" s="2" t="s">
        <v>59</v>
      </c>
      <c r="B37" s="3" t="s">
        <v>90</v>
      </c>
      <c r="C37" s="15">
        <v>5648893.6400000015</v>
      </c>
      <c r="D37" s="15">
        <v>0</v>
      </c>
      <c r="E37" s="15">
        <v>48264444.07000003</v>
      </c>
      <c r="F37" s="15">
        <v>0</v>
      </c>
      <c r="G37" s="15">
        <v>82875.56</v>
      </c>
      <c r="H37" s="45">
        <v>0</v>
      </c>
      <c r="I37" s="45">
        <v>76610.4</v>
      </c>
      <c r="J37" s="24">
        <f t="shared" si="0"/>
        <v>54072823.67000003</v>
      </c>
      <c r="M37" s="31"/>
    </row>
    <row r="38" spans="1:13" ht="15" customHeight="1">
      <c r="A38" s="2" t="s">
        <v>60</v>
      </c>
      <c r="B38" s="3" t="s">
        <v>91</v>
      </c>
      <c r="C38" s="15">
        <v>4625729.72</v>
      </c>
      <c r="D38" s="15">
        <v>20477.05</v>
      </c>
      <c r="E38" s="15">
        <v>9424220.700000001</v>
      </c>
      <c r="F38" s="15">
        <v>0</v>
      </c>
      <c r="G38" s="15">
        <v>5625.54</v>
      </c>
      <c r="H38" s="45">
        <v>0</v>
      </c>
      <c r="I38" s="45">
        <v>64728.44</v>
      </c>
      <c r="J38" s="24">
        <f t="shared" si="0"/>
        <v>14140781.45</v>
      </c>
      <c r="M38" s="31"/>
    </row>
    <row r="39" spans="1:13" ht="15" customHeight="1">
      <c r="A39" s="2" t="s">
        <v>61</v>
      </c>
      <c r="B39" s="3" t="s">
        <v>92</v>
      </c>
      <c r="C39" s="15">
        <v>49680</v>
      </c>
      <c r="D39" s="15">
        <v>0</v>
      </c>
      <c r="E39" s="15">
        <v>71827504.50000006</v>
      </c>
      <c r="F39" s="15">
        <v>0</v>
      </c>
      <c r="G39" s="15">
        <v>0</v>
      </c>
      <c r="H39" s="45">
        <v>0</v>
      </c>
      <c r="I39" s="45">
        <v>140115.28</v>
      </c>
      <c r="J39" s="24">
        <f t="shared" si="0"/>
        <v>72017299.78000006</v>
      </c>
      <c r="M39" s="31"/>
    </row>
    <row r="40" spans="1:13" ht="15" customHeight="1">
      <c r="A40" s="2" t="s">
        <v>62</v>
      </c>
      <c r="B40" s="3" t="s">
        <v>93</v>
      </c>
      <c r="C40" s="15">
        <v>55785072.80999999</v>
      </c>
      <c r="D40" s="15">
        <v>2930735.3200000003</v>
      </c>
      <c r="E40" s="15">
        <v>44818415.07000001</v>
      </c>
      <c r="F40" s="15">
        <v>0</v>
      </c>
      <c r="G40" s="15">
        <v>102101.41</v>
      </c>
      <c r="H40" s="45">
        <v>0</v>
      </c>
      <c r="I40" s="45">
        <v>271280.25</v>
      </c>
      <c r="J40" s="24">
        <f t="shared" si="0"/>
        <v>103907604.85999998</v>
      </c>
      <c r="M40" s="31"/>
    </row>
    <row r="41" spans="1:13" ht="15" customHeight="1">
      <c r="A41" s="2" t="s">
        <v>63</v>
      </c>
      <c r="B41" s="3" t="s">
        <v>94</v>
      </c>
      <c r="C41" s="15">
        <v>61734161.09000002</v>
      </c>
      <c r="D41" s="15">
        <v>1282195.54</v>
      </c>
      <c r="E41" s="15">
        <v>61307618.500000015</v>
      </c>
      <c r="F41" s="15">
        <v>0</v>
      </c>
      <c r="G41" s="15">
        <v>183654.2</v>
      </c>
      <c r="H41" s="45">
        <v>0</v>
      </c>
      <c r="I41" s="45">
        <v>57569.63</v>
      </c>
      <c r="J41" s="24">
        <f t="shared" si="0"/>
        <v>124565198.96000002</v>
      </c>
      <c r="M41" s="31"/>
    </row>
    <row r="42" spans="1:13" ht="15" customHeight="1">
      <c r="A42" s="2" t="s">
        <v>64</v>
      </c>
      <c r="B42" s="3" t="s">
        <v>95</v>
      </c>
      <c r="C42" s="15">
        <v>76546938.44999996</v>
      </c>
      <c r="D42" s="15">
        <v>4772815.699999999</v>
      </c>
      <c r="E42" s="15">
        <v>49264181.00999998</v>
      </c>
      <c r="F42" s="15">
        <v>0</v>
      </c>
      <c r="G42" s="15">
        <v>454215.93</v>
      </c>
      <c r="H42" s="45">
        <v>0</v>
      </c>
      <c r="I42" s="45">
        <v>510</v>
      </c>
      <c r="J42" s="24">
        <f t="shared" si="0"/>
        <v>131038661.08999994</v>
      </c>
      <c r="M42" s="31"/>
    </row>
    <row r="43" spans="1:13" ht="15" customHeight="1">
      <c r="A43" s="2" t="s">
        <v>65</v>
      </c>
      <c r="B43" s="3" t="s">
        <v>96</v>
      </c>
      <c r="C43" s="15">
        <v>35986853.57000001</v>
      </c>
      <c r="D43" s="15">
        <v>1052532.9</v>
      </c>
      <c r="E43" s="15">
        <v>23675763.880000003</v>
      </c>
      <c r="F43" s="15">
        <v>0</v>
      </c>
      <c r="G43" s="15">
        <v>0</v>
      </c>
      <c r="H43" s="45">
        <v>0</v>
      </c>
      <c r="I43" s="45">
        <v>6068.6</v>
      </c>
      <c r="J43" s="24">
        <f>SUM(C43:I43)</f>
        <v>60721218.95000001</v>
      </c>
      <c r="M43" s="31"/>
    </row>
    <row r="44" spans="1:13" ht="15" customHeight="1">
      <c r="A44" s="2">
        <v>148</v>
      </c>
      <c r="B44" s="3" t="s">
        <v>162</v>
      </c>
      <c r="C44" s="15">
        <v>204624</v>
      </c>
      <c r="D44" s="15">
        <v>0</v>
      </c>
      <c r="E44" s="15">
        <v>52959881.64000001</v>
      </c>
      <c r="F44" s="15">
        <v>0</v>
      </c>
      <c r="G44" s="15">
        <v>0</v>
      </c>
      <c r="H44" s="45">
        <v>0</v>
      </c>
      <c r="I44" s="45">
        <v>120707.9</v>
      </c>
      <c r="J44" s="24">
        <f t="shared" si="0"/>
        <v>53285213.54000001</v>
      </c>
      <c r="M44" s="31"/>
    </row>
    <row r="45" spans="1:10" ht="15" customHeight="1">
      <c r="A45" s="56" t="s">
        <v>7</v>
      </c>
      <c r="B45" s="57"/>
      <c r="C45" s="6">
        <f aca="true" t="shared" si="1" ref="C45:J45">SUM(C12:C44)</f>
        <v>1038315624.3499999</v>
      </c>
      <c r="D45" s="6">
        <f t="shared" si="1"/>
        <v>69448997.94</v>
      </c>
      <c r="E45" s="6">
        <f t="shared" si="1"/>
        <v>1114280856.1500003</v>
      </c>
      <c r="F45" s="6">
        <f t="shared" si="1"/>
        <v>90095699.02999997</v>
      </c>
      <c r="G45" s="6">
        <f t="shared" si="1"/>
        <v>60306841.06</v>
      </c>
      <c r="H45" s="6">
        <f t="shared" si="1"/>
        <v>0</v>
      </c>
      <c r="I45" s="6">
        <f t="shared" si="1"/>
        <v>18258112.4</v>
      </c>
      <c r="J45" s="6">
        <f t="shared" si="1"/>
        <v>2390706130.93</v>
      </c>
    </row>
    <row r="46" ht="12.75">
      <c r="A46" s="33" t="s">
        <v>164</v>
      </c>
    </row>
    <row r="47" ht="6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1038.31562435</v>
      </c>
      <c r="E60" s="25">
        <f>+C45/J45*100</f>
        <v>43.43133649580296</v>
      </c>
      <c r="L60" s="35"/>
    </row>
    <row r="61" spans="1:12" s="16" customFormat="1" ht="12.75">
      <c r="A61" s="46"/>
      <c r="C61" s="27" t="s">
        <v>106</v>
      </c>
      <c r="D61" s="37">
        <f>+D45/$C$58</f>
        <v>69.44899794</v>
      </c>
      <c r="E61" s="25">
        <f>+D45/J45*100</f>
        <v>2.9049575370848233</v>
      </c>
      <c r="L61" s="35"/>
    </row>
    <row r="62" spans="1:12" s="16" customFormat="1" ht="12.75">
      <c r="A62" s="46"/>
      <c r="C62" s="27" t="s">
        <v>107</v>
      </c>
      <c r="D62" s="37">
        <f>+E45/$C$58</f>
        <v>1114.2808561500003</v>
      </c>
      <c r="E62" s="25">
        <f>+E45/J45*100</f>
        <v>46.60885927106976</v>
      </c>
      <c r="L62" s="35"/>
    </row>
    <row r="63" spans="1:12" s="16" customFormat="1" ht="12.75">
      <c r="A63" s="46"/>
      <c r="C63" s="27" t="s">
        <v>108</v>
      </c>
      <c r="D63" s="37">
        <f>+F45/$C$58</f>
        <v>90.09569902999998</v>
      </c>
      <c r="E63" s="25">
        <f>+F45/J45*100</f>
        <v>3.7685810842402523</v>
      </c>
      <c r="L63" s="35"/>
    </row>
    <row r="64" spans="1:12" s="16" customFormat="1" ht="12.75">
      <c r="A64" s="46"/>
      <c r="C64" s="27" t="s">
        <v>109</v>
      </c>
      <c r="D64" s="37">
        <f>+G45/$C$58</f>
        <v>60.30684106</v>
      </c>
      <c r="E64" s="25">
        <f>+G45/J45*100</f>
        <v>2.5225534949600963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18.258112399999998</v>
      </c>
      <c r="E66" s="25">
        <f>+I45/J45*100</f>
        <v>0.7637121168421264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C55" sqref="C55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11815552.340000004</v>
      </c>
      <c r="F12" s="15">
        <v>0</v>
      </c>
      <c r="G12" s="15">
        <v>0</v>
      </c>
      <c r="H12" s="15">
        <v>3228608.52</v>
      </c>
      <c r="I12" s="24">
        <f>SUM(C12:H12)</f>
        <v>15044160.860000003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364576</v>
      </c>
      <c r="F13" s="15">
        <v>0</v>
      </c>
      <c r="G13" s="15">
        <v>0</v>
      </c>
      <c r="H13" s="15">
        <v>13805.4</v>
      </c>
      <c r="I13" s="24">
        <f aca="true" t="shared" si="0" ref="I13:I44">SUM(C13:H13)</f>
        <v>378381.4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373895.62</v>
      </c>
      <c r="F14" s="15">
        <v>0</v>
      </c>
      <c r="G14" s="15">
        <v>0</v>
      </c>
      <c r="H14" s="15">
        <v>0</v>
      </c>
      <c r="I14" s="24">
        <f t="shared" si="0"/>
        <v>373895.62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172286.22</v>
      </c>
      <c r="F15" s="15">
        <v>0</v>
      </c>
      <c r="G15" s="15">
        <v>0</v>
      </c>
      <c r="H15" s="15">
        <v>136410.6</v>
      </c>
      <c r="I15" s="24">
        <f t="shared" si="0"/>
        <v>308696.82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55460.25</v>
      </c>
      <c r="F16" s="15">
        <v>0</v>
      </c>
      <c r="G16" s="15">
        <v>118869.61</v>
      </c>
      <c r="H16" s="15">
        <v>14658.6</v>
      </c>
      <c r="I16" s="24">
        <f t="shared" si="0"/>
        <v>188988.46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780327.4999999999</v>
      </c>
      <c r="F17" s="15">
        <v>0</v>
      </c>
      <c r="G17" s="15">
        <v>0</v>
      </c>
      <c r="H17" s="15">
        <v>18866.88</v>
      </c>
      <c r="I17" s="24">
        <f t="shared" si="0"/>
        <v>799194.3799999999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156113.4</v>
      </c>
      <c r="F18" s="15">
        <v>0</v>
      </c>
      <c r="G18" s="15">
        <v>0</v>
      </c>
      <c r="H18" s="15">
        <v>2040</v>
      </c>
      <c r="I18" s="24">
        <f t="shared" si="0"/>
        <v>158153.4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681660.4</v>
      </c>
      <c r="F19" s="15">
        <v>0</v>
      </c>
      <c r="G19" s="15">
        <v>0</v>
      </c>
      <c r="H19" s="15">
        <v>0</v>
      </c>
      <c r="I19" s="24">
        <f t="shared" si="0"/>
        <v>681660.4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194251.31</v>
      </c>
      <c r="F20" s="15">
        <v>0</v>
      </c>
      <c r="G20" s="15">
        <v>0</v>
      </c>
      <c r="H20" s="15">
        <v>0</v>
      </c>
      <c r="I20" s="24">
        <f t="shared" si="0"/>
        <v>194251.31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201994.13</v>
      </c>
      <c r="F21" s="15">
        <v>0</v>
      </c>
      <c r="G21" s="15">
        <v>0</v>
      </c>
      <c r="H21" s="15">
        <v>0</v>
      </c>
      <c r="I21" s="24">
        <f t="shared" si="0"/>
        <v>201994.13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2072826.1</v>
      </c>
      <c r="F22" s="15">
        <v>0</v>
      </c>
      <c r="G22" s="15">
        <v>0</v>
      </c>
      <c r="H22" s="15">
        <v>19500</v>
      </c>
      <c r="I22" s="24">
        <f t="shared" si="0"/>
        <v>2092326.1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310174.64999999997</v>
      </c>
      <c r="F23" s="15">
        <v>0</v>
      </c>
      <c r="G23" s="15">
        <v>0</v>
      </c>
      <c r="H23" s="15">
        <v>0</v>
      </c>
      <c r="I23" s="24">
        <f t="shared" si="0"/>
        <v>310174.64999999997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78406.5</v>
      </c>
      <c r="F24" s="15">
        <v>0</v>
      </c>
      <c r="G24" s="15">
        <v>46831.17</v>
      </c>
      <c r="H24" s="15">
        <v>22152</v>
      </c>
      <c r="I24" s="24">
        <f t="shared" si="0"/>
        <v>147389.66999999998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185704.84</v>
      </c>
      <c r="F25" s="15">
        <v>0</v>
      </c>
      <c r="G25" s="15">
        <v>911805.44</v>
      </c>
      <c r="H25" s="15">
        <v>17699.989999999998</v>
      </c>
      <c r="I25" s="24">
        <f t="shared" si="0"/>
        <v>1115210.27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296813.25</v>
      </c>
      <c r="F26" s="15">
        <v>0</v>
      </c>
      <c r="G26" s="15">
        <v>0</v>
      </c>
      <c r="H26" s="15">
        <v>6214.5</v>
      </c>
      <c r="I26" s="24">
        <f t="shared" si="0"/>
        <v>303027.75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542952.5599999999</v>
      </c>
      <c r="F27" s="15">
        <v>0</v>
      </c>
      <c r="G27" s="15">
        <v>41544.35</v>
      </c>
      <c r="H27" s="15">
        <v>0</v>
      </c>
      <c r="I27" s="24">
        <f t="shared" si="0"/>
        <v>584496.9099999999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147653.05000000005</v>
      </c>
      <c r="F28" s="15">
        <v>0</v>
      </c>
      <c r="G28" s="15">
        <v>0</v>
      </c>
      <c r="H28" s="15">
        <v>0</v>
      </c>
      <c r="I28" s="24">
        <f t="shared" si="0"/>
        <v>166543.05000000005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748024.3</v>
      </c>
      <c r="F29" s="15">
        <v>0</v>
      </c>
      <c r="G29" s="15">
        <v>440</v>
      </c>
      <c r="H29" s="15">
        <v>4270.42</v>
      </c>
      <c r="I29" s="24">
        <f t="shared" si="0"/>
        <v>752734.7200000001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324992.81</v>
      </c>
      <c r="F30" s="15">
        <v>0</v>
      </c>
      <c r="G30" s="15">
        <v>0</v>
      </c>
      <c r="H30" s="15">
        <v>67173.85</v>
      </c>
      <c r="I30" s="24">
        <f t="shared" si="0"/>
        <v>392166.66000000003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677013.4999999999</v>
      </c>
      <c r="F31" s="15">
        <v>0</v>
      </c>
      <c r="G31" s="15">
        <v>0</v>
      </c>
      <c r="H31" s="15">
        <v>5990</v>
      </c>
      <c r="I31" s="24">
        <f t="shared" si="0"/>
        <v>683003.4999999999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18863.129999999997</v>
      </c>
      <c r="F32" s="15">
        <v>0</v>
      </c>
      <c r="G32" s="15">
        <v>0</v>
      </c>
      <c r="H32" s="15">
        <v>0</v>
      </c>
      <c r="I32" s="24">
        <f t="shared" si="0"/>
        <v>18863.129999999997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161456.03</v>
      </c>
      <c r="F33" s="15">
        <v>0</v>
      </c>
      <c r="G33" s="15">
        <v>0</v>
      </c>
      <c r="H33" s="15">
        <v>0</v>
      </c>
      <c r="I33" s="24">
        <f t="shared" si="0"/>
        <v>161456.03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667.18</v>
      </c>
      <c r="F34" s="15">
        <v>0</v>
      </c>
      <c r="G34" s="15">
        <v>0</v>
      </c>
      <c r="H34" s="15">
        <v>0</v>
      </c>
      <c r="I34" s="24">
        <f t="shared" si="0"/>
        <v>667.18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4407479.21</v>
      </c>
      <c r="F35" s="15">
        <v>0</v>
      </c>
      <c r="G35" s="15">
        <v>3501729.16</v>
      </c>
      <c r="H35" s="15">
        <v>0</v>
      </c>
      <c r="I35" s="24">
        <f t="shared" si="0"/>
        <v>7909208.37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1364768.5299999998</v>
      </c>
      <c r="F36" s="15">
        <v>0</v>
      </c>
      <c r="G36" s="15">
        <v>0</v>
      </c>
      <c r="H36" s="15">
        <v>53609.92</v>
      </c>
      <c r="I36" s="24">
        <f t="shared" si="0"/>
        <v>1418378.4499999997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43848</v>
      </c>
      <c r="D37" s="15">
        <v>0</v>
      </c>
      <c r="E37" s="15">
        <v>1036321.28</v>
      </c>
      <c r="F37" s="15">
        <v>0</v>
      </c>
      <c r="G37" s="15">
        <v>0</v>
      </c>
      <c r="H37" s="15">
        <v>10538.470000000001</v>
      </c>
      <c r="I37" s="24">
        <f t="shared" si="0"/>
        <v>1090707.75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170617.78</v>
      </c>
      <c r="F39" s="15">
        <v>0</v>
      </c>
      <c r="G39" s="15">
        <v>0</v>
      </c>
      <c r="H39" s="15">
        <v>119159.98</v>
      </c>
      <c r="I39" s="24">
        <f t="shared" si="0"/>
        <v>289777.76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401960.33999999997</v>
      </c>
      <c r="F40" s="15">
        <v>0</v>
      </c>
      <c r="G40" s="15">
        <v>0</v>
      </c>
      <c r="H40" s="15">
        <v>1990</v>
      </c>
      <c r="I40" s="24">
        <f t="shared" si="0"/>
        <v>403950.33999999997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455700</v>
      </c>
      <c r="F41" s="15">
        <v>0</v>
      </c>
      <c r="G41" s="15">
        <v>0</v>
      </c>
      <c r="H41" s="15">
        <v>0</v>
      </c>
      <c r="I41" s="24">
        <f t="shared" si="0"/>
        <v>455700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1024339.53</v>
      </c>
      <c r="F42" s="15">
        <v>0</v>
      </c>
      <c r="G42" s="15">
        <v>4924.3</v>
      </c>
      <c r="H42" s="15">
        <v>390</v>
      </c>
      <c r="I42" s="24">
        <f t="shared" si="0"/>
        <v>1029653.8300000001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42666.01</v>
      </c>
      <c r="F43" s="15">
        <v>0</v>
      </c>
      <c r="G43" s="15">
        <v>0</v>
      </c>
      <c r="H43" s="15">
        <v>183659.78999999998</v>
      </c>
      <c r="I43" s="24">
        <f t="shared" si="0"/>
        <v>226325.8</v>
      </c>
      <c r="K43" s="8"/>
      <c r="L43" s="8"/>
      <c r="M43" s="8"/>
      <c r="N43" s="8"/>
    </row>
    <row r="44" spans="1:14" ht="15" customHeight="1">
      <c r="A44" s="2" t="s">
        <v>166</v>
      </c>
      <c r="B44" s="3" t="s">
        <v>162</v>
      </c>
      <c r="C44" s="15">
        <v>0</v>
      </c>
      <c r="D44" s="15">
        <v>0</v>
      </c>
      <c r="E44" s="15">
        <v>1320</v>
      </c>
      <c r="F44" s="15">
        <v>0</v>
      </c>
      <c r="G44" s="15">
        <v>0</v>
      </c>
      <c r="H44" s="15">
        <v>0</v>
      </c>
      <c r="I44" s="24">
        <f t="shared" si="0"/>
        <v>1320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62738</v>
      </c>
      <c r="D45" s="6">
        <f t="shared" si="1"/>
        <v>0</v>
      </c>
      <c r="E45" s="6">
        <f t="shared" si="1"/>
        <v>29266837.75000001</v>
      </c>
      <c r="F45" s="6">
        <f t="shared" si="1"/>
        <v>0</v>
      </c>
      <c r="G45" s="6">
        <f t="shared" si="1"/>
        <v>4626144.03</v>
      </c>
      <c r="H45" s="6">
        <f t="shared" si="1"/>
        <v>3926738.9200000004</v>
      </c>
      <c r="I45" s="6">
        <f t="shared" si="1"/>
        <v>37882458.699999996</v>
      </c>
    </row>
    <row r="46" ht="12.75">
      <c r="A46" s="33" t="s">
        <v>164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0.062738</v>
      </c>
      <c r="E61" s="29">
        <f>+C45/I45*100</f>
        <v>0.1656122705678552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29.26683775000001</v>
      </c>
      <c r="E63" s="29">
        <f>+E45/I45*100</f>
        <v>77.25696471227201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4.62614403</v>
      </c>
      <c r="E65" s="29">
        <f>+G45/I45*100</f>
        <v>12.211836794004082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3.9267389200000005</v>
      </c>
      <c r="E66" s="29">
        <f>+H45/I45*100</f>
        <v>10.365586223156104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165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</row>
    <row r="11" spans="1: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</row>
    <row r="12" spans="1:9" ht="15" customHeight="1">
      <c r="A12" s="2" t="s">
        <v>5</v>
      </c>
      <c r="B12" s="3" t="s">
        <v>6</v>
      </c>
      <c r="C12" s="15">
        <v>555532.5700000001</v>
      </c>
      <c r="D12" s="15">
        <v>0</v>
      </c>
      <c r="E12" s="15">
        <v>11740616.770000001</v>
      </c>
      <c r="F12" s="15">
        <v>0</v>
      </c>
      <c r="G12" s="15">
        <v>0</v>
      </c>
      <c r="H12" s="15">
        <v>107974130</v>
      </c>
      <c r="I12" s="4">
        <f>SUM(C12:H12)</f>
        <v>120270279.34</v>
      </c>
    </row>
    <row r="13" spans="1:9" ht="15" customHeight="1">
      <c r="A13" s="2" t="s">
        <v>35</v>
      </c>
      <c r="B13" s="3" t="s">
        <v>66</v>
      </c>
      <c r="C13" s="15">
        <v>313200</v>
      </c>
      <c r="D13" s="15">
        <v>0</v>
      </c>
      <c r="E13" s="15">
        <v>146480</v>
      </c>
      <c r="F13" s="15">
        <v>0</v>
      </c>
      <c r="G13" s="15">
        <v>0</v>
      </c>
      <c r="H13" s="15">
        <v>0</v>
      </c>
      <c r="I13" s="4">
        <f>SUM(C13:H13)</f>
        <v>459680</v>
      </c>
    </row>
    <row r="14" spans="1:9" ht="15" customHeight="1">
      <c r="A14" s="2" t="s">
        <v>36</v>
      </c>
      <c r="B14" s="3" t="s">
        <v>67</v>
      </c>
      <c r="C14" s="15">
        <v>1072180.8</v>
      </c>
      <c r="D14" s="15">
        <v>0</v>
      </c>
      <c r="E14" s="15">
        <v>124569.6</v>
      </c>
      <c r="F14" s="15">
        <v>0</v>
      </c>
      <c r="G14" s="15">
        <v>0</v>
      </c>
      <c r="H14" s="15">
        <v>0</v>
      </c>
      <c r="I14" s="4">
        <f>SUM(C14:H14)</f>
        <v>1196750.4000000001</v>
      </c>
    </row>
    <row r="15" spans="1:9" ht="15" customHeight="1">
      <c r="A15" s="2" t="s">
        <v>38</v>
      </c>
      <c r="B15" s="3" t="s">
        <v>69</v>
      </c>
      <c r="C15" s="15">
        <v>290335.69</v>
      </c>
      <c r="D15" s="15">
        <v>0</v>
      </c>
      <c r="E15" s="15">
        <v>167561.43</v>
      </c>
      <c r="F15" s="15">
        <v>0</v>
      </c>
      <c r="G15" s="15">
        <v>0</v>
      </c>
      <c r="H15" s="15">
        <v>20000</v>
      </c>
      <c r="I15" s="4">
        <f>SUM(C15:H15)</f>
        <v>477897.12</v>
      </c>
    </row>
    <row r="16" spans="1:9" ht="15" customHeight="1">
      <c r="A16" s="2" t="s">
        <v>39</v>
      </c>
      <c r="B16" s="3" t="s">
        <v>70</v>
      </c>
      <c r="C16" s="15">
        <v>1382736</v>
      </c>
      <c r="D16" s="15">
        <v>0</v>
      </c>
      <c r="E16" s="15">
        <v>210350.4</v>
      </c>
      <c r="F16" s="15">
        <v>0</v>
      </c>
      <c r="G16" s="15">
        <v>0</v>
      </c>
      <c r="H16" s="15">
        <v>176798.24</v>
      </c>
      <c r="I16" s="4">
        <f>SUM(C16:H16)</f>
        <v>1769884.64</v>
      </c>
    </row>
    <row r="17" spans="1:9" ht="15" customHeight="1">
      <c r="A17" s="2" t="s">
        <v>40</v>
      </c>
      <c r="B17" s="3" t="s">
        <v>71</v>
      </c>
      <c r="C17" s="15">
        <v>2248560</v>
      </c>
      <c r="D17" s="15">
        <v>0</v>
      </c>
      <c r="E17" s="15">
        <v>571680</v>
      </c>
      <c r="F17" s="15">
        <v>0</v>
      </c>
      <c r="G17" s="15">
        <v>0</v>
      </c>
      <c r="H17" s="15">
        <v>0</v>
      </c>
      <c r="I17" s="4">
        <f>SUM(C17:H17)</f>
        <v>2820240</v>
      </c>
    </row>
    <row r="18" spans="1:9" ht="15" customHeight="1">
      <c r="A18" s="2" t="s">
        <v>41</v>
      </c>
      <c r="B18" s="3" t="s">
        <v>72</v>
      </c>
      <c r="C18" s="15">
        <v>2804400</v>
      </c>
      <c r="D18" s="15">
        <v>0</v>
      </c>
      <c r="E18" s="15">
        <v>732240</v>
      </c>
      <c r="F18" s="15">
        <v>0</v>
      </c>
      <c r="G18" s="15">
        <v>0</v>
      </c>
      <c r="H18" s="15">
        <v>0</v>
      </c>
      <c r="I18" s="4">
        <f>SUM(C18:H18)</f>
        <v>3536640</v>
      </c>
    </row>
    <row r="19" spans="1:9" ht="15" customHeight="1">
      <c r="A19" s="2" t="s">
        <v>42</v>
      </c>
      <c r="B19" s="3" t="s">
        <v>73</v>
      </c>
      <c r="C19" s="15">
        <v>553536</v>
      </c>
      <c r="D19" s="15">
        <v>0</v>
      </c>
      <c r="E19" s="15">
        <v>135993.6</v>
      </c>
      <c r="F19" s="15">
        <v>0</v>
      </c>
      <c r="G19" s="15">
        <v>0</v>
      </c>
      <c r="H19" s="15">
        <v>0</v>
      </c>
      <c r="I19" s="4">
        <f>SUM(C19:H19)</f>
        <v>689529.6</v>
      </c>
    </row>
    <row r="20" spans="1:9" ht="15" customHeight="1">
      <c r="A20" s="2" t="s">
        <v>43</v>
      </c>
      <c r="B20" s="3" t="s">
        <v>74</v>
      </c>
      <c r="C20" s="15">
        <v>1396080</v>
      </c>
      <c r="D20" s="15">
        <v>0</v>
      </c>
      <c r="E20" s="15">
        <v>616320</v>
      </c>
      <c r="F20" s="15">
        <v>0</v>
      </c>
      <c r="G20" s="15">
        <v>0</v>
      </c>
      <c r="H20" s="15">
        <v>0</v>
      </c>
      <c r="I20" s="4">
        <f>SUM(C20:H20)</f>
        <v>2012400</v>
      </c>
    </row>
    <row r="21" spans="1:9" ht="15" customHeight="1">
      <c r="A21" s="2" t="s">
        <v>44</v>
      </c>
      <c r="B21" s="3" t="s">
        <v>75</v>
      </c>
      <c r="C21" s="15">
        <v>2704694.4</v>
      </c>
      <c r="D21" s="15">
        <v>0</v>
      </c>
      <c r="E21" s="15">
        <v>1411920</v>
      </c>
      <c r="F21" s="15">
        <v>0</v>
      </c>
      <c r="G21" s="15">
        <v>0</v>
      </c>
      <c r="H21" s="15">
        <v>0</v>
      </c>
      <c r="I21" s="4">
        <f>SUM(C21:H21)</f>
        <v>4116614.4</v>
      </c>
    </row>
    <row r="22" spans="1:9" ht="15" customHeight="1">
      <c r="A22" s="2" t="s">
        <v>45</v>
      </c>
      <c r="B22" s="3" t="s">
        <v>76</v>
      </c>
      <c r="C22" s="15">
        <v>2583360</v>
      </c>
      <c r="D22" s="15">
        <v>0</v>
      </c>
      <c r="E22" s="15">
        <v>625680</v>
      </c>
      <c r="F22" s="15">
        <v>0</v>
      </c>
      <c r="G22" s="15">
        <v>0</v>
      </c>
      <c r="H22" s="15">
        <v>0</v>
      </c>
      <c r="I22" s="4">
        <f>SUM(C22:H22)</f>
        <v>3209040</v>
      </c>
    </row>
    <row r="23" spans="1:9" ht="15" customHeight="1">
      <c r="A23" s="2" t="s">
        <v>46</v>
      </c>
      <c r="B23" s="3" t="s">
        <v>77</v>
      </c>
      <c r="C23" s="15">
        <v>3756240</v>
      </c>
      <c r="D23" s="15">
        <v>0</v>
      </c>
      <c r="E23" s="15">
        <v>678519.74</v>
      </c>
      <c r="F23" s="15">
        <v>0</v>
      </c>
      <c r="G23" s="15">
        <v>0</v>
      </c>
      <c r="H23" s="15">
        <v>0</v>
      </c>
      <c r="I23" s="4">
        <f>SUM(C23:H23)</f>
        <v>4434759.74</v>
      </c>
    </row>
    <row r="24" spans="1:9" ht="15" customHeight="1">
      <c r="A24" s="2" t="s">
        <v>47</v>
      </c>
      <c r="B24" s="3" t="s">
        <v>78</v>
      </c>
      <c r="C24" s="15">
        <v>2508316.8</v>
      </c>
      <c r="D24" s="15">
        <v>0</v>
      </c>
      <c r="E24" s="15">
        <v>699096</v>
      </c>
      <c r="F24" s="15">
        <v>0</v>
      </c>
      <c r="G24" s="15">
        <v>0</v>
      </c>
      <c r="H24" s="15">
        <v>74343</v>
      </c>
      <c r="I24" s="4">
        <f>SUM(C24:H24)</f>
        <v>3281755.8</v>
      </c>
    </row>
    <row r="25" spans="1:9" ht="15" customHeight="1">
      <c r="A25" s="2" t="s">
        <v>48</v>
      </c>
      <c r="B25" s="3" t="s">
        <v>79</v>
      </c>
      <c r="C25" s="15">
        <v>1113120</v>
      </c>
      <c r="D25" s="15">
        <v>0</v>
      </c>
      <c r="E25" s="15">
        <v>369360</v>
      </c>
      <c r="F25" s="15">
        <v>0</v>
      </c>
      <c r="G25" s="15">
        <v>0</v>
      </c>
      <c r="H25" s="15">
        <v>0</v>
      </c>
      <c r="I25" s="4">
        <f>SUM(C25:H25)</f>
        <v>1482480</v>
      </c>
    </row>
    <row r="26" spans="1:9" ht="15" customHeight="1">
      <c r="A26" s="2" t="s">
        <v>49</v>
      </c>
      <c r="B26" s="3" t="s">
        <v>80</v>
      </c>
      <c r="C26" s="15">
        <v>911520</v>
      </c>
      <c r="D26" s="15">
        <v>0</v>
      </c>
      <c r="E26" s="15">
        <v>248400</v>
      </c>
      <c r="F26" s="15">
        <v>0</v>
      </c>
      <c r="G26" s="15">
        <v>0</v>
      </c>
      <c r="H26" s="15">
        <v>0</v>
      </c>
      <c r="I26" s="4">
        <f>SUM(C26:H26)</f>
        <v>1159920</v>
      </c>
    </row>
    <row r="27" spans="1:9" ht="15" customHeight="1">
      <c r="A27" s="2" t="s">
        <v>50</v>
      </c>
      <c r="B27" s="3" t="s">
        <v>81</v>
      </c>
      <c r="C27" s="15">
        <v>613440</v>
      </c>
      <c r="D27" s="15">
        <v>0</v>
      </c>
      <c r="E27" s="15">
        <v>200160</v>
      </c>
      <c r="F27" s="15">
        <v>0</v>
      </c>
      <c r="G27" s="15">
        <v>0</v>
      </c>
      <c r="H27" s="15">
        <v>0</v>
      </c>
      <c r="I27" s="4">
        <f>SUM(C27:H27)</f>
        <v>813600</v>
      </c>
    </row>
    <row r="28" spans="1:9" ht="15" customHeight="1">
      <c r="A28" s="2" t="s">
        <v>51</v>
      </c>
      <c r="B28" s="3" t="s">
        <v>82</v>
      </c>
      <c r="C28" s="15">
        <v>765360</v>
      </c>
      <c r="D28" s="15">
        <v>0</v>
      </c>
      <c r="E28" s="15">
        <v>141840</v>
      </c>
      <c r="F28" s="15">
        <v>0</v>
      </c>
      <c r="G28" s="15">
        <v>0</v>
      </c>
      <c r="H28" s="15">
        <v>0</v>
      </c>
      <c r="I28" s="4">
        <f>SUM(C28:H28)</f>
        <v>907200</v>
      </c>
    </row>
    <row r="29" spans="1:9" ht="15" customHeight="1">
      <c r="A29" s="2" t="s">
        <v>52</v>
      </c>
      <c r="B29" s="3" t="s">
        <v>83</v>
      </c>
      <c r="C29" s="15">
        <v>1473962.4</v>
      </c>
      <c r="D29" s="15">
        <v>0</v>
      </c>
      <c r="E29" s="15">
        <v>129312</v>
      </c>
      <c r="F29" s="15">
        <v>0</v>
      </c>
      <c r="G29" s="15">
        <v>0</v>
      </c>
      <c r="H29" s="15">
        <v>0</v>
      </c>
      <c r="I29" s="4">
        <f>SUM(C29:H29)</f>
        <v>1603274.4</v>
      </c>
    </row>
    <row r="30" spans="1:9" ht="15" customHeight="1">
      <c r="A30" s="2" t="s">
        <v>53</v>
      </c>
      <c r="B30" s="3" t="s">
        <v>84</v>
      </c>
      <c r="C30" s="15">
        <v>645840</v>
      </c>
      <c r="D30" s="15">
        <v>0</v>
      </c>
      <c r="E30" s="15">
        <v>278640</v>
      </c>
      <c r="F30" s="15">
        <v>0</v>
      </c>
      <c r="G30" s="15">
        <v>0</v>
      </c>
      <c r="H30" s="15">
        <v>0</v>
      </c>
      <c r="I30" s="4">
        <f>SUM(C30:H30)</f>
        <v>924480</v>
      </c>
    </row>
    <row r="31" spans="1:9" ht="15" customHeight="1">
      <c r="A31" s="2" t="s">
        <v>54</v>
      </c>
      <c r="B31" s="3" t="s">
        <v>85</v>
      </c>
      <c r="C31" s="15">
        <v>303120</v>
      </c>
      <c r="D31" s="15">
        <v>0</v>
      </c>
      <c r="E31" s="15">
        <v>128640</v>
      </c>
      <c r="F31" s="15">
        <v>0</v>
      </c>
      <c r="G31" s="15">
        <v>0</v>
      </c>
      <c r="H31" s="15">
        <v>0</v>
      </c>
      <c r="I31" s="4">
        <f>SUM(C31:H31)</f>
        <v>431760</v>
      </c>
    </row>
    <row r="32" spans="1:9" ht="15" customHeight="1">
      <c r="A32" s="2" t="s">
        <v>55</v>
      </c>
      <c r="B32" s="3" t="s">
        <v>86</v>
      </c>
      <c r="C32" s="15">
        <v>932400</v>
      </c>
      <c r="D32" s="15">
        <v>0</v>
      </c>
      <c r="E32" s="15">
        <v>724065</v>
      </c>
      <c r="F32" s="15">
        <v>0</v>
      </c>
      <c r="G32" s="15">
        <v>0</v>
      </c>
      <c r="H32" s="15">
        <v>0</v>
      </c>
      <c r="I32" s="4">
        <f>SUM(C32:H32)</f>
        <v>1656465</v>
      </c>
    </row>
    <row r="33" spans="1:9" ht="15" customHeight="1">
      <c r="A33" s="2" t="s">
        <v>56</v>
      </c>
      <c r="B33" s="3" t="s">
        <v>87</v>
      </c>
      <c r="C33" s="15">
        <v>907200</v>
      </c>
      <c r="D33" s="15">
        <v>0</v>
      </c>
      <c r="E33" s="15">
        <v>196559.6</v>
      </c>
      <c r="F33" s="15">
        <v>0</v>
      </c>
      <c r="G33" s="15">
        <v>0</v>
      </c>
      <c r="H33" s="15">
        <v>0</v>
      </c>
      <c r="I33" s="4">
        <f>SUM(C33:H33)</f>
        <v>1103759.6</v>
      </c>
    </row>
    <row r="34" spans="1:9" ht="15" customHeight="1">
      <c r="A34" s="2" t="s">
        <v>57</v>
      </c>
      <c r="B34" s="3" t="s">
        <v>88</v>
      </c>
      <c r="C34" s="15">
        <v>0</v>
      </c>
      <c r="D34" s="15">
        <v>0</v>
      </c>
      <c r="E34" s="15">
        <v>1130911369.97</v>
      </c>
      <c r="F34" s="15">
        <v>4343859.16</v>
      </c>
      <c r="G34" s="15">
        <v>18158438</v>
      </c>
      <c r="H34" s="15">
        <v>647418.8</v>
      </c>
      <c r="I34" s="4">
        <f>SUM(C34:H34)</f>
        <v>1154061085.93</v>
      </c>
    </row>
    <row r="35" spans="1:9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63313147.53000001</v>
      </c>
      <c r="I35" s="4">
        <f>SUM(C35:H35)</f>
        <v>63313147.53000001</v>
      </c>
    </row>
    <row r="36" spans="1:9" ht="15" customHeight="1">
      <c r="A36" s="2" t="s">
        <v>59</v>
      </c>
      <c r="B36" s="3" t="s">
        <v>90</v>
      </c>
      <c r="C36" s="15">
        <v>173520</v>
      </c>
      <c r="D36" s="15">
        <v>0</v>
      </c>
      <c r="E36" s="15">
        <v>954720</v>
      </c>
      <c r="F36" s="15">
        <v>0</v>
      </c>
      <c r="G36" s="15">
        <v>0</v>
      </c>
      <c r="H36" s="15">
        <v>0</v>
      </c>
      <c r="I36" s="4">
        <f>SUM(C36:H36)</f>
        <v>1128240</v>
      </c>
    </row>
    <row r="37" spans="1:9" ht="15" customHeight="1">
      <c r="A37" s="2" t="s">
        <v>60</v>
      </c>
      <c r="B37" s="3" t="s">
        <v>91</v>
      </c>
      <c r="C37" s="15">
        <v>218016</v>
      </c>
      <c r="D37" s="15">
        <v>0</v>
      </c>
      <c r="E37" s="15">
        <v>446819.68</v>
      </c>
      <c r="F37" s="15">
        <v>0</v>
      </c>
      <c r="G37" s="15">
        <v>0</v>
      </c>
      <c r="H37" s="15">
        <v>0</v>
      </c>
      <c r="I37" s="4">
        <f>SUM(C37:H37)</f>
        <v>664835.6799999999</v>
      </c>
    </row>
    <row r="38" spans="1:9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1011957.12</v>
      </c>
      <c r="F38" s="15">
        <v>0</v>
      </c>
      <c r="G38" s="15">
        <v>0</v>
      </c>
      <c r="H38" s="15">
        <v>0</v>
      </c>
      <c r="I38" s="4">
        <f>SUM(C38:H38)</f>
        <v>1011957.12</v>
      </c>
    </row>
    <row r="39" spans="1:9" ht="15" customHeight="1">
      <c r="A39" s="2" t="s">
        <v>62</v>
      </c>
      <c r="B39" s="3" t="s">
        <v>93</v>
      </c>
      <c r="C39" s="15">
        <v>1121040</v>
      </c>
      <c r="D39" s="15">
        <v>0</v>
      </c>
      <c r="E39" s="15">
        <v>541080</v>
      </c>
      <c r="F39" s="15">
        <v>0</v>
      </c>
      <c r="G39" s="15">
        <v>0</v>
      </c>
      <c r="H39" s="15">
        <v>40807.18</v>
      </c>
      <c r="I39" s="4">
        <f>SUM(C39:H39)</f>
        <v>1702927.18</v>
      </c>
    </row>
    <row r="40" spans="1:9" ht="15" customHeight="1">
      <c r="A40" s="2" t="s">
        <v>63</v>
      </c>
      <c r="B40" s="3" t="s">
        <v>94</v>
      </c>
      <c r="C40" s="15">
        <v>3369600</v>
      </c>
      <c r="D40" s="15">
        <v>0</v>
      </c>
      <c r="E40" s="15">
        <v>1560240</v>
      </c>
      <c r="F40" s="15">
        <v>0</v>
      </c>
      <c r="G40" s="15">
        <v>0</v>
      </c>
      <c r="H40" s="15">
        <v>566215.01</v>
      </c>
      <c r="I40" s="4">
        <f>SUM(C40:H40)</f>
        <v>5496055.01</v>
      </c>
    </row>
    <row r="41" spans="1:9" ht="15" customHeight="1">
      <c r="A41" s="2" t="s">
        <v>64</v>
      </c>
      <c r="B41" s="3" t="s">
        <v>95</v>
      </c>
      <c r="C41" s="15">
        <v>4063752</v>
      </c>
      <c r="D41" s="15">
        <v>0</v>
      </c>
      <c r="E41" s="15">
        <v>1462938.2</v>
      </c>
      <c r="F41" s="15">
        <v>0</v>
      </c>
      <c r="G41" s="15">
        <v>0</v>
      </c>
      <c r="H41" s="15">
        <v>0</v>
      </c>
      <c r="I41" s="4">
        <f>SUM(C41:H41)</f>
        <v>5526690.2</v>
      </c>
    </row>
    <row r="42" spans="1:9" ht="15" customHeight="1">
      <c r="A42" s="2" t="s">
        <v>65</v>
      </c>
      <c r="B42" s="3" t="s">
        <v>96</v>
      </c>
      <c r="C42" s="15">
        <v>2548080</v>
      </c>
      <c r="D42" s="15">
        <v>0</v>
      </c>
      <c r="E42" s="15">
        <v>857520</v>
      </c>
      <c r="F42" s="15">
        <v>0</v>
      </c>
      <c r="G42" s="15">
        <v>0</v>
      </c>
      <c r="H42" s="15">
        <v>0</v>
      </c>
      <c r="I42" s="4">
        <f>SUM(C42:H42)</f>
        <v>3405600</v>
      </c>
    </row>
    <row r="43" spans="1:9" ht="15" customHeight="1">
      <c r="A43" s="32" t="s">
        <v>166</v>
      </c>
      <c r="B43" s="3" t="s">
        <v>162</v>
      </c>
      <c r="C43" s="15">
        <v>0</v>
      </c>
      <c r="D43" s="15">
        <v>0</v>
      </c>
      <c r="E43" s="15">
        <v>737047.65</v>
      </c>
      <c r="F43" s="15">
        <v>0</v>
      </c>
      <c r="G43" s="15">
        <v>0</v>
      </c>
      <c r="H43" s="15">
        <v>0</v>
      </c>
      <c r="I43" s="4">
        <f>SUM(C43:H43)</f>
        <v>737047.65</v>
      </c>
    </row>
    <row r="44" spans="1:9" ht="12.75">
      <c r="A44" s="56" t="s">
        <v>7</v>
      </c>
      <c r="B44" s="57"/>
      <c r="C44" s="6">
        <f>SUM(C12:C43)</f>
        <v>41329142.66</v>
      </c>
      <c r="D44" s="6">
        <f>SUM(D12:D43)</f>
        <v>0</v>
      </c>
      <c r="E44" s="6">
        <f>SUM(E12:E43)</f>
        <v>1158761696.7600002</v>
      </c>
      <c r="F44" s="6">
        <f>SUM(F12:F43)</f>
        <v>4343859.16</v>
      </c>
      <c r="G44" s="6">
        <f>SUM(G12:G43)</f>
        <v>18158438</v>
      </c>
      <c r="H44" s="6">
        <f>SUM(H12:H43)</f>
        <v>172812859.76</v>
      </c>
      <c r="I44" s="6">
        <f>SUM(I12:I43)</f>
        <v>1395405996.3400002</v>
      </c>
    </row>
    <row r="45" ht="12.75">
      <c r="A45" s="33" t="s">
        <v>164</v>
      </c>
    </row>
    <row r="46" ht="9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+C44/$C$62</f>
        <v>41.329142659999995</v>
      </c>
      <c r="E64" s="29">
        <f>+C44/I44*100</f>
        <v>2.9618005633057254</v>
      </c>
    </row>
    <row r="65" spans="3:5" ht="12.75">
      <c r="C65" s="28" t="s">
        <v>113</v>
      </c>
      <c r="D65" s="29">
        <f>+D44/$C$62</f>
        <v>0</v>
      </c>
      <c r="E65" s="29">
        <f>+D44/I44*100</f>
        <v>0</v>
      </c>
    </row>
    <row r="66" spans="3:5" ht="12.75">
      <c r="C66" s="28" t="s">
        <v>114</v>
      </c>
      <c r="D66" s="29">
        <f>+E44/$C$62</f>
        <v>1158.7616967600002</v>
      </c>
      <c r="E66" s="29">
        <f>+E44/I44*100</f>
        <v>83.04118656500744</v>
      </c>
    </row>
    <row r="67" spans="3:5" ht="12.75">
      <c r="C67" s="28" t="s">
        <v>115</v>
      </c>
      <c r="D67" s="29">
        <f>+F44/$C$62</f>
        <v>4.34385916</v>
      </c>
      <c r="E67" s="29">
        <f>+F44/I44*100</f>
        <v>0.31129715447643735</v>
      </c>
    </row>
    <row r="68" spans="3:5" ht="12.75">
      <c r="C68" s="28" t="s">
        <v>116</v>
      </c>
      <c r="D68" s="29">
        <f>+G44/$C$62</f>
        <v>18.158438</v>
      </c>
      <c r="E68" s="29">
        <f>+G44/I44*100</f>
        <v>1.3013014167652734</v>
      </c>
    </row>
    <row r="69" spans="3:5" ht="12.75">
      <c r="C69" s="28" t="s">
        <v>118</v>
      </c>
      <c r="D69" s="29">
        <f>+H44/$C$62</f>
        <v>172.81285975999998</v>
      </c>
      <c r="E69" s="29">
        <f>+H44/I44*100</f>
        <v>12.384414300445142</v>
      </c>
    </row>
    <row r="75" ht="12.75">
      <c r="A75" s="33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/>
      <c r="E12" s="15">
        <v>0</v>
      </c>
      <c r="F12" s="15">
        <v>0</v>
      </c>
      <c r="G12" s="15">
        <v>0</v>
      </c>
      <c r="H12" s="4">
        <f>SUM(C12:G12)</f>
        <v>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/>
      <c r="E13" s="15">
        <v>1126103.43</v>
      </c>
      <c r="F13" s="15">
        <v>0</v>
      </c>
      <c r="G13" s="15">
        <v>3000</v>
      </c>
      <c r="H13" s="4">
        <f aca="true" t="shared" si="0" ref="H13:H44">SUM(C13:G13)</f>
        <v>1129103.43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/>
      <c r="E14" s="15">
        <v>2519621.67</v>
      </c>
      <c r="F14" s="15">
        <v>0</v>
      </c>
      <c r="G14" s="15">
        <v>0</v>
      </c>
      <c r="H14" s="4">
        <f t="shared" si="0"/>
        <v>2519621.67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/>
      <c r="E15" s="15">
        <v>2316382.8200000003</v>
      </c>
      <c r="F15" s="15">
        <v>0</v>
      </c>
      <c r="G15" s="15">
        <v>1292635.2</v>
      </c>
      <c r="H15" s="4">
        <f t="shared" si="0"/>
        <v>3609018.0200000005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/>
      <c r="E16" s="15">
        <v>539185.42</v>
      </c>
      <c r="F16" s="15">
        <v>0</v>
      </c>
      <c r="G16" s="15">
        <v>0</v>
      </c>
      <c r="H16" s="4">
        <f t="shared" si="0"/>
        <v>539185.42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/>
      <c r="E17" s="15">
        <v>6183311.870000001</v>
      </c>
      <c r="F17" s="15">
        <v>0</v>
      </c>
      <c r="G17" s="15">
        <v>78232.21</v>
      </c>
      <c r="H17" s="4">
        <f t="shared" si="0"/>
        <v>6261544.080000001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/>
      <c r="E18" s="15">
        <v>7280539.420000001</v>
      </c>
      <c r="F18" s="15">
        <v>0</v>
      </c>
      <c r="G18" s="15">
        <v>101490</v>
      </c>
      <c r="H18" s="4">
        <f t="shared" si="0"/>
        <v>7382029.420000001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/>
      <c r="E19" s="15">
        <v>8560308.85</v>
      </c>
      <c r="F19" s="15">
        <v>0</v>
      </c>
      <c r="G19" s="15">
        <v>197400</v>
      </c>
      <c r="H19" s="4">
        <f t="shared" si="0"/>
        <v>8757708.85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/>
      <c r="E20" s="15">
        <v>2281226.7100000004</v>
      </c>
      <c r="F20" s="15">
        <v>0</v>
      </c>
      <c r="G20" s="15">
        <v>89393.28</v>
      </c>
      <c r="H20" s="4">
        <f t="shared" si="0"/>
        <v>2370619.99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/>
      <c r="E21" s="15">
        <v>1624734.1700000002</v>
      </c>
      <c r="F21" s="15">
        <v>0</v>
      </c>
      <c r="G21" s="15">
        <v>0</v>
      </c>
      <c r="H21" s="4">
        <f t="shared" si="0"/>
        <v>1624734.1700000002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/>
      <c r="E22" s="15">
        <v>10271908.64</v>
      </c>
      <c r="F22" s="15">
        <v>0</v>
      </c>
      <c r="G22" s="15">
        <v>181346.42</v>
      </c>
      <c r="H22" s="4">
        <f t="shared" si="0"/>
        <v>10453255.06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/>
      <c r="E23" s="15">
        <v>8047890.300000001</v>
      </c>
      <c r="F23" s="15">
        <v>0</v>
      </c>
      <c r="G23" s="15">
        <v>535775.64</v>
      </c>
      <c r="H23" s="4">
        <f t="shared" si="0"/>
        <v>8583665.940000001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/>
      <c r="E24" s="15">
        <v>5937843.96</v>
      </c>
      <c r="F24" s="15">
        <v>0</v>
      </c>
      <c r="G24" s="15">
        <v>0</v>
      </c>
      <c r="H24" s="4">
        <f t="shared" si="0"/>
        <v>5937843.96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/>
      <c r="E25" s="15">
        <v>15714754.770000001</v>
      </c>
      <c r="F25" s="15">
        <v>0</v>
      </c>
      <c r="G25" s="15">
        <v>0</v>
      </c>
      <c r="H25" s="4">
        <f t="shared" si="0"/>
        <v>15714754.770000001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/>
      <c r="E26" s="15">
        <v>1561832.76</v>
      </c>
      <c r="F26" s="15">
        <v>0</v>
      </c>
      <c r="G26" s="15">
        <v>11274.33</v>
      </c>
      <c r="H26" s="4">
        <f t="shared" si="0"/>
        <v>1573107.09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/>
      <c r="E27" s="15">
        <v>2683230.52</v>
      </c>
      <c r="F27" s="15">
        <v>0</v>
      </c>
      <c r="G27" s="15">
        <v>0</v>
      </c>
      <c r="H27" s="4">
        <f t="shared" si="0"/>
        <v>2683230.52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/>
      <c r="E28" s="15">
        <v>1257266.3599999999</v>
      </c>
      <c r="F28" s="15">
        <v>0</v>
      </c>
      <c r="G28" s="15">
        <v>0</v>
      </c>
      <c r="H28" s="4">
        <f t="shared" si="0"/>
        <v>1257266.3599999999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/>
      <c r="E29" s="15">
        <v>1592807.8399999999</v>
      </c>
      <c r="F29" s="15">
        <v>0</v>
      </c>
      <c r="G29" s="15">
        <v>1491</v>
      </c>
      <c r="H29" s="4">
        <f t="shared" si="0"/>
        <v>1594298.8399999999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/>
      <c r="E30" s="15">
        <v>3578755.17</v>
      </c>
      <c r="F30" s="15">
        <v>0</v>
      </c>
      <c r="G30" s="15">
        <v>0</v>
      </c>
      <c r="H30" s="4">
        <f t="shared" si="0"/>
        <v>3578755.17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/>
      <c r="E31" s="15">
        <v>2808775.6700000004</v>
      </c>
      <c r="F31" s="15">
        <v>0</v>
      </c>
      <c r="G31" s="15">
        <v>0</v>
      </c>
      <c r="H31" s="4">
        <f t="shared" si="0"/>
        <v>2808775.6700000004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/>
      <c r="E32" s="15">
        <v>1109797.73</v>
      </c>
      <c r="F32" s="15">
        <v>0</v>
      </c>
      <c r="G32" s="15">
        <v>0</v>
      </c>
      <c r="H32" s="4">
        <f t="shared" si="0"/>
        <v>1109797.73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/>
      <c r="E33" s="15">
        <v>3066776.4799999995</v>
      </c>
      <c r="F33" s="15">
        <v>0</v>
      </c>
      <c r="G33" s="15">
        <v>19030.82</v>
      </c>
      <c r="H33" s="4">
        <f t="shared" si="0"/>
        <v>3085807.2999999993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/>
      <c r="E34" s="15">
        <v>840251.9900000001</v>
      </c>
      <c r="F34" s="15">
        <v>0</v>
      </c>
      <c r="G34" s="15">
        <v>0</v>
      </c>
      <c r="H34" s="4">
        <f t="shared" si="0"/>
        <v>840251.9900000001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/>
      <c r="E35" s="15">
        <v>310982.72</v>
      </c>
      <c r="F35" s="15">
        <v>0</v>
      </c>
      <c r="G35" s="15">
        <v>0</v>
      </c>
      <c r="H35" s="4">
        <f t="shared" si="0"/>
        <v>310982.72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/>
      <c r="E36" s="15">
        <v>0</v>
      </c>
      <c r="F36" s="15">
        <v>0</v>
      </c>
      <c r="G36" s="15">
        <v>0</v>
      </c>
      <c r="H36" s="4">
        <f t="shared" si="0"/>
        <v>0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/>
      <c r="E37" s="15">
        <v>14344105.779999997</v>
      </c>
      <c r="F37" s="15">
        <v>0</v>
      </c>
      <c r="G37" s="15">
        <v>0</v>
      </c>
      <c r="H37" s="4">
        <f t="shared" si="0"/>
        <v>14344105.779999997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/>
      <c r="E38" s="15">
        <v>1146085.7999999998</v>
      </c>
      <c r="F38" s="15">
        <v>0</v>
      </c>
      <c r="G38" s="15">
        <v>0</v>
      </c>
      <c r="H38" s="4">
        <f t="shared" si="0"/>
        <v>1146085.7999999998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/>
      <c r="E39" s="15">
        <v>4414176.29</v>
      </c>
      <c r="F39" s="15">
        <v>0</v>
      </c>
      <c r="G39" s="15">
        <v>137249.19</v>
      </c>
      <c r="H39" s="4">
        <f t="shared" si="0"/>
        <v>4551425.48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/>
      <c r="E40" s="15">
        <v>3445904.5899999994</v>
      </c>
      <c r="F40" s="15">
        <v>0</v>
      </c>
      <c r="G40" s="15">
        <v>0</v>
      </c>
      <c r="H40" s="4">
        <f t="shared" si="0"/>
        <v>3445904.5899999994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/>
      <c r="E41" s="15">
        <v>4355186.55</v>
      </c>
      <c r="F41" s="15">
        <v>0</v>
      </c>
      <c r="G41" s="15">
        <v>1277770</v>
      </c>
      <c r="H41" s="4">
        <f t="shared" si="0"/>
        <v>5632956.55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/>
      <c r="E42" s="15">
        <v>3107571.6900000004</v>
      </c>
      <c r="F42" s="15">
        <v>0</v>
      </c>
      <c r="G42" s="15">
        <v>363779</v>
      </c>
      <c r="H42" s="4">
        <f t="shared" si="0"/>
        <v>3471350.6900000004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/>
      <c r="E43" s="15">
        <v>4448756.7299999995</v>
      </c>
      <c r="F43" s="15">
        <v>0</v>
      </c>
      <c r="G43" s="15">
        <v>32709.88</v>
      </c>
      <c r="H43" s="4">
        <f t="shared" si="0"/>
        <v>4481466.609999999</v>
      </c>
      <c r="J43" s="18"/>
      <c r="K43" s="31"/>
    </row>
    <row r="44" spans="1:11" ht="15" customHeight="1">
      <c r="A44" s="2" t="s">
        <v>166</v>
      </c>
      <c r="B44" s="3" t="s">
        <v>162</v>
      </c>
      <c r="C44" s="15">
        <v>0</v>
      </c>
      <c r="D44" s="15"/>
      <c r="E44" s="15">
        <v>850851.17</v>
      </c>
      <c r="F44" s="15">
        <v>0</v>
      </c>
      <c r="G44" s="15">
        <v>0</v>
      </c>
      <c r="H44" s="4">
        <f t="shared" si="0"/>
        <v>850851.17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0</v>
      </c>
      <c r="D45" s="6">
        <f t="shared" si="1"/>
        <v>0</v>
      </c>
      <c r="E45" s="6">
        <f t="shared" si="1"/>
        <v>127326927.87000003</v>
      </c>
      <c r="F45" s="6">
        <f t="shared" si="1"/>
        <v>0</v>
      </c>
      <c r="G45" s="6">
        <f t="shared" si="1"/>
        <v>4322576.97</v>
      </c>
      <c r="H45" s="6">
        <f t="shared" si="1"/>
        <v>131649504.84000002</v>
      </c>
      <c r="K45" s="31"/>
    </row>
    <row r="46" ht="12.75">
      <c r="A46" s="33" t="s">
        <v>164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0</v>
      </c>
      <c r="E65" s="29">
        <f>+D45/H45*100</f>
        <v>0</v>
      </c>
    </row>
    <row r="66" spans="3:5" ht="12.75">
      <c r="C66" s="28" t="s">
        <v>114</v>
      </c>
      <c r="D66" s="29">
        <f>+E45/$C$62</f>
        <v>127.32692787000003</v>
      </c>
      <c r="E66" s="29">
        <f>+E45/H45*100</f>
        <v>96.7166021814868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4.32257697</v>
      </c>
      <c r="E68" s="29">
        <f>+G45/H45*100</f>
        <v>3.283397818513207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16200</v>
      </c>
      <c r="F12" s="15">
        <v>0</v>
      </c>
      <c r="G12" s="15">
        <v>0</v>
      </c>
      <c r="H12" s="43">
        <f>SUM(C12:G12)</f>
        <v>16200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3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16200</v>
      </c>
      <c r="F16" s="6">
        <f t="shared" si="0"/>
        <v>0</v>
      </c>
      <c r="G16" s="6">
        <f t="shared" si="0"/>
        <v>0</v>
      </c>
      <c r="H16" s="44">
        <f t="shared" si="0"/>
        <v>16200</v>
      </c>
    </row>
    <row r="17" ht="12.75">
      <c r="A17" s="33" t="s">
        <v>164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2021-07-07T15:29:14Z</dcterms:modified>
  <cp:category/>
  <cp:version/>
  <cp:contentType/>
  <cp:contentStatus/>
</cp:coreProperties>
</file>