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<sst xmlns="http://schemas.openxmlformats.org/spreadsheetml/2006/main" count="674" uniqueCount="173">
  <si>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</si>
  <si>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</si>
  <si>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</si>
  <si>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</si>
  <si>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</si>
  <si>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</si>
  <si>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</si>
  <si>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</si>
  <si>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</si>
  <si>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</si>
  <si>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</si>
  <si>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</si>
  <si>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</si>
  <si>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</si>
  <si>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</si>
  <si>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</si>
  <si>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</si>
  <si>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</si>
  <si>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</si>
  <si>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</si>
  <si>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</si>
  <si>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</si>
  <si>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</si>
  <si>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</si>
  <si>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</si>
  <si>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</si>
  <si>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</si>
  <si>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</si>
  <si>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</si>
  <si>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</si>
  <si>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</si>
  <si>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</si>
  <si>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</si>
  <si>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</si>
  <si>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</si>
  <si>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</si>
  <si>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</si>
  <si>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</si>
  <si>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</si>
  <si>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</si>
  <si>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</si>
  <si>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</si>
  <si>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</si>
  <si>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</si>
  <si>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</si>
  <si>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</si>
  <si>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</si>
  <si>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</si>
  <si>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</si>
  <si>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</si>
  <si>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</si>
  <si>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</si>
  <si>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</si>
  <si>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</si>
  <si>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</si>
  <si>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</si>
  <si>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</si>
  <si>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</si>
  <si>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</si>
  <si>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</si>
  <si>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</si>
  <si>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</si>
  <si>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</si>
  <si>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</si>
  <si>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</si>
  <si>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</si>
  <si>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</si>
  <si>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</si>
  <si>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</si>
  <si>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</si>
  <si>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</si>
  <si>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</si>
  <si>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</si>
  <si>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</si>
  <si>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</si>
  <si>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</si>
  <si>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</si>
  <si>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</si>
  <si>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</si>
  <si>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</si>
  <si>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</si>
  <si>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</si>
  <si>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</si>
  <si>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</si>
  <si>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</si>
  <si>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</si>
  <si>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</si>
  <si>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</si>
  <si>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</si>
  <si>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</si>
  <si>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</si>
  <si>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</si>
  <si>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</si>
  <si>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</si>
  <si>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</si>
  <si>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</si>
  <si>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</si>
  <si>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</si>
  <si>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</si>
  <si>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</si>
  <si>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</si>
  <si>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</si>
  <si>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</si>
  <si>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</si>
  <si>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</si>
  <si>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</si>
  <si>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</si>
  <si>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</si>
  <si>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</si>
  <si>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</si>
  <si>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</si>
  <si>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</si>
  <si>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</si>
  <si>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</si>
  <si>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</si>
  <si>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</si>
  <si>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</si>
  <si>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</si>
  <si>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</si>
  <si>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</si>
  <si>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</si>
  <si>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</si>
  <si>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</si>
  <si>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</si>
  <si>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</si>
  <si>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</si>
  <si>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</si>
  <si>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</si>
  <si>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</si>
  <si>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</si>
  <si>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</si>
  <si>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</si>
  <si>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</si>
  <si>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</si>
  <si>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</si>
  <si>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</si>
  <si>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</si>
  <si>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</si>
  <si>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</si>
  <si>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</si>
  <si>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</si>
  <si>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</si>
  <si>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</si>
  <si>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</si>
  <si>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</si>
  <si>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</si>
  <si>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</si>
  <si>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</si>
  <si>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</si>
  <si>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</si>
  <si>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</si>
  <si>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</si>
  <si>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</si>
  <si>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</si>
  <si>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</si>
  <si>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</si>
  <si>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</si>
  <si>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</si>
  <si>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</si>
  <si>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</si>
  <si>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</si>
  <si>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</si>
  <si>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</si>
  <si>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</si>
  <si>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</si>
  <si>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</si>
  <si>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</si>
  <si>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149</t>
  </si>
  <si>
    <t>PROGRAMA DE CREACIÓN DE REDES INTEGRADAS EN SALUD</t>
  </si>
  <si>
    <t>149 PCRIS</t>
  </si>
  <si>
    <t>6-2.4</t>
  </si>
  <si>
    <t>EJECUCION PRESUPUESTAL A MES DE FEBRERO 2022</t>
  </si>
  <si>
    <t>Fuente: SIAF, Consulta Amigable y Base de Datos al 28 de Febrero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</si>
</sst>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Febrero - 2022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25"/>
          <c:y val="0.02675"/>
          <c:w val="0.999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10967207"/>
        <c:axId val="21151024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64757681"/>
        <c:axId val="200298"/>
      </c:lineChart>
      <c:catAx>
        <c:axId val="10967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1151024"/>
        <c:crosses val="autoZero"/>
        <c:auto val="1"/>
        <c:lblOffset val="100"/>
        <c:tickLblSkip val="1"/>
        <c:noMultiLvlLbl val="0"/>
      </c:catAx>
      <c:valAx>
        <c:axId val="21151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67207"/>
        <c:crossesAt val="1"/>
        <c:crossBetween val="between"/>
        <c:dispUnits/>
      </c:valAx>
      <c:catAx>
        <c:axId val="64757681"/>
        <c:scaling>
          <c:orientation val="minMax"/>
        </c:scaling>
        <c:axPos val="b"/>
        <c:delete val="1"/>
        <c:majorTickMark val="out"/>
        <c:minorTickMark val="none"/>
        <c:tickLblPos val="nextTo"/>
        <c:crossAx val="200298"/>
        <c:crosses val="autoZero"/>
        <c:auto val="1"/>
        <c:lblOffset val="100"/>
        <c:tickLblSkip val="1"/>
        <c:noMultiLvlLbl val="0"/>
      </c:catAx>
      <c:valAx>
        <c:axId val="200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7576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875"/>
          <c:y val="0.984"/>
          <c:w val="0.059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FEBRERO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11416987"/>
        <c:axId val="46788484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49697893"/>
        <c:axId val="14207614"/>
      </c:lineChart>
      <c:catAx>
        <c:axId val="11416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88484"/>
        <c:crosses val="autoZero"/>
        <c:auto val="1"/>
        <c:lblOffset val="100"/>
        <c:tickLblSkip val="1"/>
        <c:noMultiLvlLbl val="0"/>
      </c:catAx>
      <c:valAx>
        <c:axId val="46788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416987"/>
        <c:crossesAt val="1"/>
        <c:crossBetween val="between"/>
        <c:dispUnits/>
      </c:valAx>
      <c:catAx>
        <c:axId val="49697893"/>
        <c:scaling>
          <c:orientation val="minMax"/>
        </c:scaling>
        <c:axPos val="b"/>
        <c:delete val="1"/>
        <c:majorTickMark val="out"/>
        <c:minorTickMark val="none"/>
        <c:tickLblPos val="nextTo"/>
        <c:crossAx val="14207614"/>
        <c:crosses val="autoZero"/>
        <c:auto val="1"/>
        <c:lblOffset val="100"/>
        <c:tickLblSkip val="1"/>
        <c:noMultiLvlLbl val="0"/>
      </c:catAx>
      <c:valAx>
        <c:axId val="14207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6978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FEBRERO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4527631"/>
        <c:axId val="56748376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13431961"/>
        <c:axId val="27424274"/>
      </c:lineChart>
      <c:catAx>
        <c:axId val="4527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748376"/>
        <c:crosses val="autoZero"/>
        <c:auto val="1"/>
        <c:lblOffset val="100"/>
        <c:tickLblSkip val="1"/>
        <c:noMultiLvlLbl val="0"/>
      </c:catAx>
      <c:valAx>
        <c:axId val="56748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27631"/>
        <c:crossesAt val="1"/>
        <c:crossBetween val="between"/>
        <c:dispUnits/>
      </c:valAx>
      <c:catAx>
        <c:axId val="13431961"/>
        <c:scaling>
          <c:orientation val="minMax"/>
        </c:scaling>
        <c:axPos val="b"/>
        <c:delete val="1"/>
        <c:majorTickMark val="out"/>
        <c:minorTickMark val="none"/>
        <c:tickLblPos val="nextTo"/>
        <c:crossAx val="27424274"/>
        <c:crosses val="autoZero"/>
        <c:auto val="1"/>
        <c:lblOffset val="100"/>
        <c:tickLblSkip val="1"/>
        <c:noMultiLvlLbl val="0"/>
      </c:catAx>
      <c:valAx>
        <c:axId val="27424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319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RDR</a:t>
            </a:r>
          </a:p>
        </c:rich>
      </c:tx>
      <c:layout>
        <c:manualLayout>
          <c:xMode val="factor"/>
          <c:yMode val="factor"/>
          <c:x val="0.01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3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19679747"/>
        <c:axId val="48003756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51859533"/>
        <c:axId val="3203366"/>
      </c:lineChart>
      <c:catAx>
        <c:axId val="19679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03756"/>
        <c:crosses val="autoZero"/>
        <c:auto val="1"/>
        <c:lblOffset val="100"/>
        <c:tickLblSkip val="1"/>
        <c:noMultiLvlLbl val="0"/>
      </c:catAx>
      <c:valAx>
        <c:axId val="48003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679747"/>
        <c:crossesAt val="1"/>
        <c:crossBetween val="between"/>
        <c:dispUnits/>
      </c:valAx>
      <c:catAx>
        <c:axId val="51859533"/>
        <c:scaling>
          <c:orientation val="minMax"/>
        </c:scaling>
        <c:axPos val="b"/>
        <c:delete val="1"/>
        <c:majorTickMark val="out"/>
        <c:minorTickMark val="none"/>
        <c:tickLblPos val="nextTo"/>
        <c:crossAx val="3203366"/>
        <c:crosses val="autoZero"/>
        <c:auto val="1"/>
        <c:lblOffset val="100"/>
        <c:tickLblSkip val="1"/>
        <c:noMultiLvlLbl val="0"/>
      </c:catAx>
      <c:valAx>
        <c:axId val="3203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595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ROOC'!$C$68:$C$74</c:f>
              <c:strCache/>
            </c:strRef>
          </c:cat>
          <c:val>
            <c:numRef>
              <c:f>'EJECUCION ROOC'!$D$68:$D$74</c:f>
              <c:numCache/>
            </c:numRef>
          </c:val>
        </c:ser>
        <c:overlap val="-27"/>
        <c:gapWidth val="219"/>
        <c:axId val="48374135"/>
        <c:axId val="5862272"/>
      </c:barChart>
      <c:lineChart>
        <c:grouping val="standard"/>
        <c:varyColors val="0"/>
        <c:ser>
          <c:idx val="1"/>
          <c:order val="1"/>
          <c:tx>
            <c:strRef>
              <c:f>'EJECUCION ROOC'!$E$67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ROOC'!$C$68:$C$74</c:f>
              <c:strCache/>
            </c:strRef>
          </c:cat>
          <c:val>
            <c:numRef>
              <c:f>'EJECUCION ROOC'!$E$68:$E$74</c:f>
              <c:numCache/>
            </c:numRef>
          </c:val>
          <c:smooth val="0"/>
        </c:ser>
        <c:axId val="65714049"/>
        <c:axId val="54713274"/>
      </c:lineChart>
      <c:catAx>
        <c:axId val="48374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62272"/>
        <c:crosses val="autoZero"/>
        <c:auto val="1"/>
        <c:lblOffset val="100"/>
        <c:tickLblSkip val="1"/>
        <c:noMultiLvlLbl val="0"/>
      </c:catAx>
      <c:valAx>
        <c:axId val="5862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374135"/>
        <c:crossesAt val="1"/>
        <c:crossBetween val="between"/>
        <c:dispUnits/>
      </c:valAx>
      <c:catAx>
        <c:axId val="65714049"/>
        <c:scaling>
          <c:orientation val="minMax"/>
        </c:scaling>
        <c:axPos val="b"/>
        <c:delete val="1"/>
        <c:majorTickMark val="out"/>
        <c:minorTickMark val="none"/>
        <c:tickLblPos val="nextTo"/>
        <c:crossAx val="54713274"/>
        <c:crosses val="autoZero"/>
        <c:auto val="1"/>
        <c:lblOffset val="100"/>
        <c:tickLblSkip val="1"/>
        <c:noMultiLvlLbl val="0"/>
      </c:catAx>
      <c:valAx>
        <c:axId val="5471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140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75"/>
          <c:y val="0.947"/>
          <c:w val="0.129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525"/>
          <c:w val="0.991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31648875"/>
        <c:axId val="59155412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16415285"/>
        <c:axId val="63256014"/>
      </c:lineChart>
      <c:catAx>
        <c:axId val="31648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55412"/>
        <c:crosses val="autoZero"/>
        <c:auto val="1"/>
        <c:lblOffset val="100"/>
        <c:tickLblSkip val="1"/>
        <c:noMultiLvlLbl val="0"/>
      </c:catAx>
      <c:valAx>
        <c:axId val="59155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648875"/>
        <c:crossesAt val="1"/>
        <c:crossBetween val="between"/>
        <c:dispUnits/>
      </c:valAx>
      <c:catAx>
        <c:axId val="16415285"/>
        <c:scaling>
          <c:orientation val="minMax"/>
        </c:scaling>
        <c:axPos val="b"/>
        <c:delete val="1"/>
        <c:majorTickMark val="out"/>
        <c:minorTickMark val="none"/>
        <c:tickLblPos val="nextTo"/>
        <c:crossAx val="63256014"/>
        <c:crosses val="autoZero"/>
        <c:auto val="1"/>
        <c:lblOffset val="100"/>
        <c:tickLblSkip val="1"/>
        <c:noMultiLvlLbl val="0"/>
      </c:catAx>
      <c:valAx>
        <c:axId val="63256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152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5"/>
          <c:y val="0.9665"/>
          <c:w val="0.13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53066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104775</xdr:rowOff>
    </xdr:from>
    <xdr:to>
      <xdr:col>9</xdr:col>
      <xdr:colOff>666750</xdr:colOff>
      <xdr:row>84</xdr:row>
      <xdr:rowOff>152400</xdr:rowOff>
    </xdr:to>
    <xdr:graphicFrame>
      <xdr:nvGraphicFramePr>
        <xdr:cNvPr id="5" name="Gráfico 1"/>
        <xdr:cNvGraphicFramePr/>
      </xdr:nvGraphicFramePr>
      <xdr:xfrm>
        <a:off x="9525" y="101060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133350</xdr:rowOff>
    </xdr:from>
    <xdr:to>
      <xdr:col>7</xdr:col>
      <xdr:colOff>733425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0" y="99822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hidden="1" customWidth="1"/>
    <col min="8" max="8" width="5.8515625" style="8" hidden="1" customWidth="1"/>
    <col min="9" max="9" width="11.57421875" style="8" hidden="1" customWidth="1"/>
    <col min="10" max="10" width="5.8515625" style="8" hidden="1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171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115743981.28000015</v>
      </c>
      <c r="D13" s="39">
        <f aca="true" t="shared" si="0" ref="D13:D47">+C13/$C$47*100</f>
        <v>16.517010161147997</v>
      </c>
      <c r="E13" s="41">
        <v>127725734.78999989</v>
      </c>
      <c r="F13" s="39">
        <f aca="true" t="shared" si="1" ref="F13:F47">+E13/$E$47*100</f>
        <v>17.352124403917287</v>
      </c>
      <c r="G13" s="41"/>
      <c r="H13" s="39" t="e">
        <f aca="true" t="shared" si="2" ref="H13:H47">+G13/$G$47*100</f>
        <v>#DIV/0!</v>
      </c>
      <c r="I13" s="4"/>
      <c r="J13" s="39" t="e">
        <f aca="true" t="shared" si="3" ref="J13:J47">+I13/$I$47*100</f>
        <v>#DIV/0!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243469716.07000005</v>
      </c>
      <c r="AB13" s="8"/>
    </row>
    <row r="14" spans="1:28" ht="15" customHeight="1">
      <c r="A14" s="2" t="s">
        <v>35</v>
      </c>
      <c r="B14" s="3" t="s">
        <v>66</v>
      </c>
      <c r="C14" s="41">
        <v>2652730.54</v>
      </c>
      <c r="D14" s="39">
        <f t="shared" si="0"/>
        <v>0.3785525329215422</v>
      </c>
      <c r="E14" s="41">
        <v>2861235.2099999986</v>
      </c>
      <c r="F14" s="39">
        <f t="shared" si="1"/>
        <v>0.3887118707472533</v>
      </c>
      <c r="G14" s="41"/>
      <c r="H14" s="39" t="e">
        <f t="shared" si="2"/>
        <v>#DIV/0!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5513965.749999998</v>
      </c>
      <c r="AB14" s="8"/>
    </row>
    <row r="15" spans="1:28" ht="15" customHeight="1">
      <c r="A15" s="2" t="s">
        <v>36</v>
      </c>
      <c r="B15" s="3" t="s">
        <v>67</v>
      </c>
      <c r="C15" s="41">
        <v>3603353.6399999983</v>
      </c>
      <c r="D15" s="39">
        <f t="shared" si="0"/>
        <v>0.5142092748832522</v>
      </c>
      <c r="E15" s="41">
        <v>4584004.499999998</v>
      </c>
      <c r="F15" s="39">
        <f t="shared" si="1"/>
        <v>0.6227579468060674</v>
      </c>
      <c r="G15" s="41"/>
      <c r="H15" s="39" t="e">
        <f t="shared" si="2"/>
        <v>#DIV/0!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8187358.139999997</v>
      </c>
      <c r="AB15" s="8"/>
    </row>
    <row r="16" spans="1:28" ht="15" customHeight="1">
      <c r="A16" s="2" t="s">
        <v>37</v>
      </c>
      <c r="B16" s="3" t="s">
        <v>68</v>
      </c>
      <c r="C16" s="41">
        <v>1855061.8799999997</v>
      </c>
      <c r="D16" s="39">
        <f t="shared" si="0"/>
        <v>0.2647228441831102</v>
      </c>
      <c r="E16" s="41">
        <v>2378440.2</v>
      </c>
      <c r="F16" s="39">
        <f t="shared" si="1"/>
        <v>0.32312196367892165</v>
      </c>
      <c r="G16" s="41"/>
      <c r="H16" s="39" t="e">
        <f t="shared" si="2"/>
        <v>#DIV/0!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4233502.08</v>
      </c>
      <c r="AB16" s="8"/>
    </row>
    <row r="17" spans="1:28" ht="15" customHeight="1">
      <c r="A17" s="2" t="s">
        <v>38</v>
      </c>
      <c r="B17" s="3" t="s">
        <v>69</v>
      </c>
      <c r="C17" s="41">
        <v>2646071.0400000005</v>
      </c>
      <c r="D17" s="39">
        <f t="shared" si="0"/>
        <v>0.37760220247712734</v>
      </c>
      <c r="E17" s="41">
        <v>3224017.9800000004</v>
      </c>
      <c r="F17" s="39">
        <f t="shared" si="1"/>
        <v>0.43799756690697983</v>
      </c>
      <c r="G17" s="41"/>
      <c r="H17" s="39" t="e">
        <f t="shared" si="2"/>
        <v>#DIV/0!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5870089.020000001</v>
      </c>
      <c r="AB17" s="8"/>
    </row>
    <row r="18" spans="1:28" ht="15" customHeight="1">
      <c r="A18" s="2" t="s">
        <v>39</v>
      </c>
      <c r="B18" s="3" t="s">
        <v>70</v>
      </c>
      <c r="C18" s="41">
        <v>13803199.020000001</v>
      </c>
      <c r="D18" s="39">
        <f t="shared" si="0"/>
        <v>1.9697575281962671</v>
      </c>
      <c r="E18" s="41">
        <v>15940248.73999999</v>
      </c>
      <c r="F18" s="39">
        <f t="shared" si="1"/>
        <v>2.165555591601274</v>
      </c>
      <c r="G18" s="41"/>
      <c r="H18" s="39" t="e">
        <f t="shared" si="2"/>
        <v>#DIV/0!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29743447.75999999</v>
      </c>
      <c r="AB18" s="8"/>
    </row>
    <row r="19" spans="1:28" ht="15" customHeight="1">
      <c r="A19" s="2" t="s">
        <v>40</v>
      </c>
      <c r="B19" s="3" t="s">
        <v>71</v>
      </c>
      <c r="C19" s="41">
        <v>11676197.630000003</v>
      </c>
      <c r="D19" s="39">
        <f t="shared" si="0"/>
        <v>1.6662281076347125</v>
      </c>
      <c r="E19" s="41">
        <v>10428347.300000003</v>
      </c>
      <c r="F19" s="39">
        <f t="shared" si="1"/>
        <v>1.416738607723575</v>
      </c>
      <c r="G19" s="41"/>
      <c r="H19" s="39" t="e">
        <f t="shared" si="2"/>
        <v>#DIV/0!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22104544.930000007</v>
      </c>
      <c r="AB19" s="8"/>
    </row>
    <row r="20" spans="1:28" ht="15" customHeight="1">
      <c r="A20" s="2" t="s">
        <v>41</v>
      </c>
      <c r="B20" s="3" t="s">
        <v>72</v>
      </c>
      <c r="C20" s="41">
        <v>13663205.859999998</v>
      </c>
      <c r="D20" s="39">
        <f t="shared" si="0"/>
        <v>1.9497800881545462</v>
      </c>
      <c r="E20" s="41">
        <v>14856925.879999995</v>
      </c>
      <c r="F20" s="39">
        <f t="shared" si="1"/>
        <v>2.018381233456191</v>
      </c>
      <c r="G20" s="41"/>
      <c r="H20" s="39" t="e">
        <f t="shared" si="2"/>
        <v>#DIV/0!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28520131.739999995</v>
      </c>
      <c r="AB20" s="8"/>
    </row>
    <row r="21" spans="1:28" ht="15" customHeight="1">
      <c r="A21" s="2" t="s">
        <v>42</v>
      </c>
      <c r="B21" s="3" t="s">
        <v>73</v>
      </c>
      <c r="C21" s="41">
        <v>2771746.2899999996</v>
      </c>
      <c r="D21" s="39">
        <f t="shared" si="0"/>
        <v>0.3955364342039004</v>
      </c>
      <c r="E21" s="41">
        <v>2873654.55</v>
      </c>
      <c r="F21" s="39">
        <f t="shared" si="1"/>
        <v>0.3903990948062801</v>
      </c>
      <c r="G21" s="41"/>
      <c r="H21" s="39" t="e">
        <f t="shared" si="2"/>
        <v>#DIV/0!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5645400.84</v>
      </c>
      <c r="AB21" s="8"/>
    </row>
    <row r="22" spans="1:28" ht="15" customHeight="1">
      <c r="A22" s="2" t="s">
        <v>43</v>
      </c>
      <c r="B22" s="3" t="s">
        <v>74</v>
      </c>
      <c r="C22" s="41">
        <v>7955265.52</v>
      </c>
      <c r="D22" s="39">
        <f t="shared" si="0"/>
        <v>1.135240035597211</v>
      </c>
      <c r="E22" s="41">
        <v>7550919.790000004</v>
      </c>
      <c r="F22" s="39">
        <f t="shared" si="1"/>
        <v>1.025826939069913</v>
      </c>
      <c r="G22" s="41"/>
      <c r="H22" s="39" t="e">
        <f t="shared" si="2"/>
        <v>#DIV/0!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15506185.310000002</v>
      </c>
      <c r="AB22" s="8"/>
    </row>
    <row r="23" spans="1:28" ht="15" customHeight="1">
      <c r="A23" s="2" t="s">
        <v>44</v>
      </c>
      <c r="B23" s="3" t="s">
        <v>75</v>
      </c>
      <c r="C23" s="41">
        <v>13291142.319999995</v>
      </c>
      <c r="D23" s="39">
        <f t="shared" si="0"/>
        <v>1.8966855150906885</v>
      </c>
      <c r="E23" s="41">
        <v>16855943.51000001</v>
      </c>
      <c r="F23" s="39">
        <f t="shared" si="1"/>
        <v>2.2899569081502142</v>
      </c>
      <c r="G23" s="41"/>
      <c r="H23" s="39" t="e">
        <f t="shared" si="2"/>
        <v>#DIV/0!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30147085.830000006</v>
      </c>
      <c r="AB23" s="8"/>
    </row>
    <row r="24" spans="1:28" ht="15" customHeight="1">
      <c r="A24" s="2" t="s">
        <v>45</v>
      </c>
      <c r="B24" s="3" t="s">
        <v>76</v>
      </c>
      <c r="C24" s="41">
        <v>12786785.930000002</v>
      </c>
      <c r="D24" s="39">
        <f t="shared" si="0"/>
        <v>1.824712359110186</v>
      </c>
      <c r="E24" s="41">
        <v>14343131.479999997</v>
      </c>
      <c r="F24" s="39">
        <f t="shared" si="1"/>
        <v>1.9485799176798961</v>
      </c>
      <c r="G24" s="41"/>
      <c r="H24" s="39" t="e">
        <f t="shared" si="2"/>
        <v>#DIV/0!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27129917.409999996</v>
      </c>
      <c r="AB24" s="8"/>
    </row>
    <row r="25" spans="1:28" ht="15" customHeight="1">
      <c r="A25" s="2" t="s">
        <v>46</v>
      </c>
      <c r="B25" s="3" t="s">
        <v>77</v>
      </c>
      <c r="C25" s="41">
        <v>20273960.86</v>
      </c>
      <c r="D25" s="39">
        <f t="shared" si="0"/>
        <v>2.893154476181816</v>
      </c>
      <c r="E25" s="41">
        <v>21661039.780000005</v>
      </c>
      <c r="F25" s="39">
        <f t="shared" si="1"/>
        <v>2.9427511816529326</v>
      </c>
      <c r="G25" s="41"/>
      <c r="H25" s="39" t="e">
        <f t="shared" si="2"/>
        <v>#DIV/0!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41935000.64</v>
      </c>
      <c r="AB25" s="8"/>
    </row>
    <row r="26" spans="1:28" ht="15" customHeight="1">
      <c r="A26" s="2" t="s">
        <v>47</v>
      </c>
      <c r="B26" s="3" t="s">
        <v>78</v>
      </c>
      <c r="C26" s="41">
        <v>14502892.54</v>
      </c>
      <c r="D26" s="39">
        <f t="shared" si="0"/>
        <v>2.0696058732395555</v>
      </c>
      <c r="E26" s="41">
        <v>16229473.59</v>
      </c>
      <c r="F26" s="39">
        <f t="shared" si="1"/>
        <v>2.2048481083846454</v>
      </c>
      <c r="G26" s="41"/>
      <c r="H26" s="39" t="e">
        <f t="shared" si="2"/>
        <v>#DIV/0!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30732366.13</v>
      </c>
      <c r="AB26" s="8"/>
    </row>
    <row r="27" spans="1:28" ht="15" customHeight="1">
      <c r="A27" s="2" t="s">
        <v>48</v>
      </c>
      <c r="B27" s="3" t="s">
        <v>79</v>
      </c>
      <c r="C27" s="41">
        <v>8378861.620000001</v>
      </c>
      <c r="D27" s="39">
        <f t="shared" si="0"/>
        <v>1.1956884581462603</v>
      </c>
      <c r="E27" s="41">
        <v>9092107.410000002</v>
      </c>
      <c r="F27" s="39">
        <f t="shared" si="1"/>
        <v>1.2352043159625685</v>
      </c>
      <c r="G27" s="41"/>
      <c r="H27" s="39" t="e">
        <f t="shared" si="2"/>
        <v>#DIV/0!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17470969.03</v>
      </c>
      <c r="AB27" s="8"/>
    </row>
    <row r="28" spans="1:28" ht="15" customHeight="1">
      <c r="A28" s="2" t="s">
        <v>49</v>
      </c>
      <c r="B28" s="3" t="s">
        <v>80</v>
      </c>
      <c r="C28" s="41">
        <v>5387837.190000001</v>
      </c>
      <c r="D28" s="39">
        <f t="shared" si="0"/>
        <v>0.7688603815913336</v>
      </c>
      <c r="E28" s="41">
        <v>6170102.510000001</v>
      </c>
      <c r="F28" s="39">
        <f t="shared" si="1"/>
        <v>0.8382366052892325</v>
      </c>
      <c r="G28" s="41"/>
      <c r="H28" s="39" t="e">
        <f t="shared" si="2"/>
        <v>#DIV/0!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11557939.700000003</v>
      </c>
      <c r="AB28" s="8"/>
    </row>
    <row r="29" spans="1:28" ht="15" customHeight="1">
      <c r="A29" s="2" t="s">
        <v>50</v>
      </c>
      <c r="B29" s="3" t="s">
        <v>81</v>
      </c>
      <c r="C29" s="41">
        <v>3039806.330000001</v>
      </c>
      <c r="D29" s="39">
        <f t="shared" si="0"/>
        <v>0.4337893986821736</v>
      </c>
      <c r="E29" s="41">
        <v>3169497.600000003</v>
      </c>
      <c r="F29" s="39">
        <f t="shared" si="1"/>
        <v>0.4305907242854498</v>
      </c>
      <c r="G29" s="41"/>
      <c r="H29" s="39" t="e">
        <f t="shared" si="2"/>
        <v>#DIV/0!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6209303.930000003</v>
      </c>
      <c r="AB29" s="8"/>
    </row>
    <row r="30" spans="1:28" ht="15" customHeight="1">
      <c r="A30" s="2" t="s">
        <v>51</v>
      </c>
      <c r="B30" s="3" t="s">
        <v>82</v>
      </c>
      <c r="C30" s="41">
        <v>3954574.1</v>
      </c>
      <c r="D30" s="39">
        <f t="shared" si="0"/>
        <v>0.5643294784780244</v>
      </c>
      <c r="E30" s="41">
        <v>3857622.4199999995</v>
      </c>
      <c r="F30" s="39">
        <f t="shared" si="1"/>
        <v>0.5240756237984178</v>
      </c>
      <c r="G30" s="41"/>
      <c r="H30" s="39" t="e">
        <f t="shared" si="2"/>
        <v>#DIV/0!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7812196.52</v>
      </c>
      <c r="AB30" s="8"/>
    </row>
    <row r="31" spans="1:28" ht="15" customHeight="1">
      <c r="A31" s="2" t="s">
        <v>52</v>
      </c>
      <c r="B31" s="3" t="s">
        <v>83</v>
      </c>
      <c r="C31" s="41">
        <v>7997945.910000002</v>
      </c>
      <c r="D31" s="39">
        <f t="shared" si="0"/>
        <v>1.141330654111589</v>
      </c>
      <c r="E31" s="41">
        <v>9083247.499999994</v>
      </c>
      <c r="F31" s="39">
        <f t="shared" si="1"/>
        <v>1.234000656725216</v>
      </c>
      <c r="G31" s="41"/>
      <c r="H31" s="39" t="e">
        <f t="shared" si="2"/>
        <v>#DIV/0!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17081193.409999996</v>
      </c>
      <c r="AB31" s="8"/>
    </row>
    <row r="32" spans="1:28" ht="15" customHeight="1">
      <c r="A32" s="2" t="s">
        <v>53</v>
      </c>
      <c r="B32" s="3" t="s">
        <v>84</v>
      </c>
      <c r="C32" s="41">
        <v>4839234.7299999995</v>
      </c>
      <c r="D32" s="39">
        <f t="shared" si="0"/>
        <v>0.6905731799066915</v>
      </c>
      <c r="E32" s="41">
        <v>6079578.899999999</v>
      </c>
      <c r="F32" s="39">
        <f t="shared" si="1"/>
        <v>0.8259385594428391</v>
      </c>
      <c r="G32" s="41"/>
      <c r="H32" s="39" t="e">
        <f t="shared" si="2"/>
        <v>#DIV/0!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10918813.629999999</v>
      </c>
      <c r="AB32" s="8"/>
    </row>
    <row r="33" spans="1:28" ht="15" customHeight="1">
      <c r="A33" s="2" t="s">
        <v>54</v>
      </c>
      <c r="B33" s="3" t="s">
        <v>85</v>
      </c>
      <c r="C33" s="41">
        <v>1732293.8999999994</v>
      </c>
      <c r="D33" s="39">
        <f t="shared" si="0"/>
        <v>0.24720348852678284</v>
      </c>
      <c r="E33" s="41">
        <v>3258423.8200000003</v>
      </c>
      <c r="F33" s="39">
        <f t="shared" si="1"/>
        <v>0.4426717574049468</v>
      </c>
      <c r="G33" s="41"/>
      <c r="H33" s="39" t="e">
        <f t="shared" si="2"/>
        <v>#DIV/0!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4990717.72</v>
      </c>
      <c r="AB33" s="8"/>
    </row>
    <row r="34" spans="1:28" ht="15" customHeight="1">
      <c r="A34" s="2" t="s">
        <v>55</v>
      </c>
      <c r="B34" s="3" t="s">
        <v>86</v>
      </c>
      <c r="C34" s="41">
        <v>5256867.8599999985</v>
      </c>
      <c r="D34" s="39">
        <f t="shared" si="0"/>
        <v>0.7501706689126616</v>
      </c>
      <c r="E34" s="41">
        <v>6629573.560000009</v>
      </c>
      <c r="F34" s="39">
        <f t="shared" si="1"/>
        <v>0.9006578458693484</v>
      </c>
      <c r="G34" s="41"/>
      <c r="H34" s="39" t="e">
        <f t="shared" si="2"/>
        <v>#DIV/0!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11886441.420000007</v>
      </c>
      <c r="AB34" s="8"/>
    </row>
    <row r="35" spans="1:28" ht="15" customHeight="1">
      <c r="A35" s="2" t="s">
        <v>56</v>
      </c>
      <c r="B35" s="3" t="s">
        <v>87</v>
      </c>
      <c r="C35" s="41">
        <v>4241822.910000001</v>
      </c>
      <c r="D35" s="39">
        <f t="shared" si="0"/>
        <v>0.6053207374711821</v>
      </c>
      <c r="E35" s="41">
        <v>4489198.600000002</v>
      </c>
      <c r="F35" s="39">
        <f t="shared" si="1"/>
        <v>0.6098781323056458</v>
      </c>
      <c r="G35" s="41"/>
      <c r="H35" s="39" t="e">
        <f t="shared" si="2"/>
        <v>#DIV/0!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8731021.510000004</v>
      </c>
      <c r="AB35" s="8"/>
    </row>
    <row r="36" spans="1:28" ht="15" customHeight="1">
      <c r="A36" s="2" t="s">
        <v>57</v>
      </c>
      <c r="B36" s="3" t="s">
        <v>88</v>
      </c>
      <c r="C36" s="41">
        <v>277654891.13</v>
      </c>
      <c r="D36" s="39">
        <f t="shared" si="0"/>
        <v>39.62217825385179</v>
      </c>
      <c r="E36" s="41">
        <v>276432447.43999994</v>
      </c>
      <c r="F36" s="39">
        <f t="shared" si="1"/>
        <v>37.55461047176341</v>
      </c>
      <c r="G36" s="41"/>
      <c r="H36" s="39" t="e">
        <f t="shared" si="2"/>
        <v>#DIV/0!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554087338.5699999</v>
      </c>
      <c r="AB36" s="8"/>
    </row>
    <row r="37" spans="1:28" ht="15" customHeight="1">
      <c r="A37" s="2" t="s">
        <v>58</v>
      </c>
      <c r="B37" s="3" t="s">
        <v>89</v>
      </c>
      <c r="C37" s="41">
        <v>28458944.240000002</v>
      </c>
      <c r="D37" s="39">
        <f t="shared" si="0"/>
        <v>4.061175933204634</v>
      </c>
      <c r="E37" s="41">
        <v>21018572.540000003</v>
      </c>
      <c r="F37" s="39">
        <f t="shared" si="1"/>
        <v>2.855469072904444</v>
      </c>
      <c r="G37" s="41"/>
      <c r="H37" s="39" t="e">
        <f t="shared" si="2"/>
        <v>#DIV/0!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49477516.78</v>
      </c>
      <c r="AB37" s="8"/>
    </row>
    <row r="38" spans="1:28" ht="15" customHeight="1">
      <c r="A38" s="2" t="s">
        <v>59</v>
      </c>
      <c r="B38" s="3" t="s">
        <v>90</v>
      </c>
      <c r="C38" s="41">
        <v>8605655.01000001</v>
      </c>
      <c r="D38" s="39">
        <f t="shared" si="0"/>
        <v>1.2280525490102971</v>
      </c>
      <c r="E38" s="41">
        <v>12528542.100000007</v>
      </c>
      <c r="F38" s="39">
        <f t="shared" si="1"/>
        <v>1.7020596630455718</v>
      </c>
      <c r="G38" s="41"/>
      <c r="H38" s="39" t="e">
        <f t="shared" si="2"/>
        <v>#DIV/0!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21134197.110000014</v>
      </c>
      <c r="AB38" s="8"/>
    </row>
    <row r="39" spans="1:28" ht="15" customHeight="1">
      <c r="A39" s="2" t="s">
        <v>60</v>
      </c>
      <c r="B39" s="3" t="s">
        <v>91</v>
      </c>
      <c r="C39" s="41">
        <v>2454286.74</v>
      </c>
      <c r="D39" s="39">
        <f t="shared" si="0"/>
        <v>0.35023401281562294</v>
      </c>
      <c r="E39" s="41">
        <v>3000210.04</v>
      </c>
      <c r="F39" s="39">
        <f t="shared" si="1"/>
        <v>0.407592236110883</v>
      </c>
      <c r="G39" s="41"/>
      <c r="H39" s="39" t="e">
        <f t="shared" si="2"/>
        <v>#DIV/0!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5454496.78</v>
      </c>
      <c r="AB39" s="8"/>
    </row>
    <row r="40" spans="1:28" ht="15" customHeight="1">
      <c r="A40" s="2" t="s">
        <v>61</v>
      </c>
      <c r="B40" s="3" t="s">
        <v>92</v>
      </c>
      <c r="C40" s="41">
        <v>10718036.149999991</v>
      </c>
      <c r="D40" s="39">
        <f t="shared" si="0"/>
        <v>1.5294956164402398</v>
      </c>
      <c r="E40" s="41">
        <v>12471305.530000001</v>
      </c>
      <c r="F40" s="39">
        <f t="shared" si="1"/>
        <v>1.6942838136075042</v>
      </c>
      <c r="G40" s="41"/>
      <c r="H40" s="39" t="e">
        <f t="shared" si="2"/>
        <v>#DIV/0!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23189341.679999992</v>
      </c>
      <c r="AB40" s="8"/>
    </row>
    <row r="41" spans="1:28" ht="15" customHeight="1">
      <c r="A41" s="2" t="s">
        <v>62</v>
      </c>
      <c r="B41" s="3" t="s">
        <v>93</v>
      </c>
      <c r="C41" s="41">
        <v>21974612.76000001</v>
      </c>
      <c r="D41" s="39">
        <f t="shared" si="0"/>
        <v>3.1358425572572646</v>
      </c>
      <c r="E41" s="41">
        <v>22941410.040000007</v>
      </c>
      <c r="F41" s="39">
        <f t="shared" si="1"/>
        <v>3.1166953290177863</v>
      </c>
      <c r="G41" s="41"/>
      <c r="H41" s="39" t="e">
        <f t="shared" si="2"/>
        <v>#DIV/0!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44916022.80000001</v>
      </c>
      <c r="AB41" s="8"/>
    </row>
    <row r="42" spans="1:28" ht="15" customHeight="1">
      <c r="A42" s="2" t="s">
        <v>63</v>
      </c>
      <c r="B42" s="3" t="s">
        <v>94</v>
      </c>
      <c r="C42" s="41">
        <v>22571645.650000002</v>
      </c>
      <c r="D42" s="39">
        <f t="shared" si="0"/>
        <v>3.2210409252554575</v>
      </c>
      <c r="E42" s="41">
        <v>24871369.89999999</v>
      </c>
      <c r="F42" s="39">
        <f t="shared" si="1"/>
        <v>3.378889190265461</v>
      </c>
      <c r="G42" s="41"/>
      <c r="H42" s="39" t="e">
        <f t="shared" si="2"/>
        <v>#DIV/0!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47443015.55</v>
      </c>
      <c r="AB42" s="8"/>
    </row>
    <row r="43" spans="1:28" ht="15" customHeight="1">
      <c r="A43" s="2" t="s">
        <v>64</v>
      </c>
      <c r="B43" s="3" t="s">
        <v>95</v>
      </c>
      <c r="C43" s="41">
        <v>25418247.32</v>
      </c>
      <c r="D43" s="39">
        <f t="shared" si="0"/>
        <v>3.6272594446823083</v>
      </c>
      <c r="E43" s="41">
        <v>26381386.90000001</v>
      </c>
      <c r="F43" s="39">
        <f t="shared" si="1"/>
        <v>3.584031896072637</v>
      </c>
      <c r="G43" s="41"/>
      <c r="H43" s="39" t="e">
        <f t="shared" si="2"/>
        <v>#DIV/0!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51799634.22000001</v>
      </c>
      <c r="AB43" s="8"/>
    </row>
    <row r="44" spans="1:28" ht="15" customHeight="1">
      <c r="A44" s="2" t="s">
        <v>65</v>
      </c>
      <c r="B44" s="3" t="s">
        <v>96</v>
      </c>
      <c r="C44" s="41">
        <v>11556800.639999999</v>
      </c>
      <c r="D44" s="39">
        <f t="shared" si="0"/>
        <v>1.649189802271172</v>
      </c>
      <c r="E44" s="41">
        <v>13180426.51</v>
      </c>
      <c r="F44" s="39">
        <f t="shared" si="1"/>
        <v>1.7906211373474579</v>
      </c>
      <c r="G44" s="41"/>
      <c r="H44" s="39" t="e">
        <f t="shared" si="2"/>
        <v>#DIV/0!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24737227.15</v>
      </c>
      <c r="AB44" s="8"/>
    </row>
    <row r="45" spans="1:28" ht="15" customHeight="1">
      <c r="A45" s="2" t="s">
        <v>164</v>
      </c>
      <c r="B45" s="3" t="s">
        <v>162</v>
      </c>
      <c r="C45" s="41">
        <v>8854749.379999999</v>
      </c>
      <c r="D45" s="39">
        <f t="shared" si="0"/>
        <v>1.263599056006817</v>
      </c>
      <c r="E45" s="41">
        <v>9114953.17</v>
      </c>
      <c r="F45" s="39">
        <f t="shared" si="1"/>
        <v>1.2383080167968112</v>
      </c>
      <c r="G45" s="41"/>
      <c r="H45" s="39" t="e">
        <f t="shared" si="2"/>
        <v>#DIV/0!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17969702.549999997</v>
      </c>
      <c r="AB45" s="8"/>
    </row>
    <row r="46" spans="1:28" ht="15" customHeight="1">
      <c r="A46" s="2" t="s">
        <v>167</v>
      </c>
      <c r="B46" s="3" t="s">
        <v>168</v>
      </c>
      <c r="C46" s="41">
        <v>433543.67000000004</v>
      </c>
      <c r="D46" s="39">
        <f t="shared" si="0"/>
        <v>0.061867970355783376</v>
      </c>
      <c r="E46" s="41">
        <v>798159.53</v>
      </c>
      <c r="F46" s="39">
        <f t="shared" si="1"/>
        <v>0.10843361740297071</v>
      </c>
      <c r="G46" s="41"/>
      <c r="H46" s="39" t="e">
        <f t="shared" si="2"/>
        <v>#DIV/0!</v>
      </c>
      <c r="I46" s="4"/>
      <c r="J46" s="39" t="e">
        <f t="shared" si="3"/>
        <v>#DIV/0!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1231703.2000000002</v>
      </c>
      <c r="AB46" s="8"/>
    </row>
    <row r="47" spans="1:28" ht="18" customHeight="1">
      <c r="A47" s="56" t="s">
        <v>7</v>
      </c>
      <c r="B47" s="57"/>
      <c r="C47" s="42">
        <f>SUM(C13:C46)</f>
        <v>700756251.5900002</v>
      </c>
      <c r="D47" s="40">
        <f t="shared" si="0"/>
        <v>100</v>
      </c>
      <c r="E47" s="42">
        <f>SUM(E13:E46)</f>
        <v>736081253.3199996</v>
      </c>
      <c r="F47" s="40">
        <f t="shared" si="1"/>
        <v>100</v>
      </c>
      <c r="G47" s="6">
        <f aca="true" t="shared" si="13" ref="G47:AA47">SUM(G13:G46)</f>
        <v>0</v>
      </c>
      <c r="H47" s="40" t="e">
        <f t="shared" si="2"/>
        <v>#DIV/0!</v>
      </c>
      <c r="I47" s="6">
        <f t="shared" si="13"/>
        <v>0</v>
      </c>
      <c r="J47" s="40" t="e">
        <f t="shared" si="3"/>
        <v>#DIV/0!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1436837504.9099996</v>
      </c>
      <c r="AB47" s="18"/>
    </row>
    <row r="48" spans="1:4" ht="12.75">
      <c r="A48" s="33" t="s">
        <v>172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243469716.07000005</v>
      </c>
      <c r="C51" s="51">
        <f>+B51/$B$85*100</f>
        <v>16.94483302656068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5513965.749999998</v>
      </c>
      <c r="C52" s="51">
        <f aca="true" t="shared" si="15" ref="C52:C84">+B52/$B$85*100</f>
        <v>0.3837570867378898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8187358.139999997</v>
      </c>
      <c r="C53" s="51">
        <f t="shared" si="15"/>
        <v>0.5698179586781342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4233502.08</v>
      </c>
      <c r="C54" s="51">
        <f t="shared" si="15"/>
        <v>0.29464028225412847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5870089.020000001</v>
      </c>
      <c r="C55" s="51">
        <f t="shared" si="15"/>
        <v>0.4085423021003124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29743447.75999999</v>
      </c>
      <c r="C56" s="51">
        <f t="shared" si="15"/>
        <v>2.0700634315543605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22104544.930000007</v>
      </c>
      <c r="C57" s="51">
        <f t="shared" si="15"/>
        <v>1.5384164774697044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28520131.739999995</v>
      </c>
      <c r="C58" s="51">
        <f t="shared" si="15"/>
        <v>1.984923948779193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5645400.84</v>
      </c>
      <c r="C59" s="51">
        <f t="shared" si="15"/>
        <v>0.39290461313185276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15506185.310000002</v>
      </c>
      <c r="C60" s="51">
        <f t="shared" si="15"/>
        <v>1.0791885134548513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30147085.830000006</v>
      </c>
      <c r="C61" s="51">
        <f t="shared" si="15"/>
        <v>2.0981555483470173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27129917.409999996</v>
      </c>
      <c r="C62" s="51">
        <f t="shared" si="15"/>
        <v>1.888168795517302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41935000.64</v>
      </c>
      <c r="C63" s="51">
        <f t="shared" si="15"/>
        <v>2.9185625024888755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30732366.13</v>
      </c>
      <c r="C64" s="51">
        <f t="shared" si="15"/>
        <v>2.1388894725381635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17470969.03</v>
      </c>
      <c r="C65" s="51">
        <f t="shared" si="15"/>
        <v>1.2159321405724544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11557939.700000003</v>
      </c>
      <c r="C66" s="51">
        <f t="shared" si="15"/>
        <v>0.8044013091601453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6209303.930000003</v>
      </c>
      <c r="C67" s="51">
        <f t="shared" si="15"/>
        <v>0.43215074138734577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7812196.52</v>
      </c>
      <c r="C68" s="51">
        <f t="shared" si="15"/>
        <v>0.5437077257034253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17081193.409999996</v>
      </c>
      <c r="C69" s="51">
        <f t="shared" si="15"/>
        <v>1.1888048127662094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10918813.629999999</v>
      </c>
      <c r="C70" s="51">
        <f t="shared" si="15"/>
        <v>0.7599198651683253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4990717.72</v>
      </c>
      <c r="C71" s="51">
        <f t="shared" si="15"/>
        <v>0.34734044058187413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11886441.420000007</v>
      </c>
      <c r="C72" s="51">
        <f t="shared" si="15"/>
        <v>0.8272641394299176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8731021.510000004</v>
      </c>
      <c r="C73" s="51">
        <f t="shared" si="15"/>
        <v>0.607655457222137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554087338.5699999</v>
      </c>
      <c r="C74" s="51">
        <f t="shared" si="15"/>
        <v>38.5629785328235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49477516.78</v>
      </c>
      <c r="C75" s="51">
        <f t="shared" si="15"/>
        <v>3.443501203923485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21134197.110000014</v>
      </c>
      <c r="C76" s="51">
        <f t="shared" si="15"/>
        <v>1.4708828964847918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5454496.78</v>
      </c>
      <c r="C77" s="51">
        <f t="shared" si="15"/>
        <v>0.37961820744243857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23189341.679999992</v>
      </c>
      <c r="C78" s="51">
        <f t="shared" si="15"/>
        <v>1.6139153941038393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44916022.80000001</v>
      </c>
      <c r="C79" s="51">
        <f t="shared" si="15"/>
        <v>3.126033573491211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47443015.55</v>
      </c>
      <c r="C80" s="51">
        <f t="shared" si="15"/>
        <v>3.301905426875096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51799634.22000001</v>
      </c>
      <c r="C81" s="51">
        <f t="shared" si="15"/>
        <v>3.6051142904461297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24737227.15</v>
      </c>
      <c r="C82" s="51">
        <f t="shared" si="15"/>
        <v>1.7216440318036856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17969702.549999997</v>
      </c>
      <c r="C83" s="51">
        <f t="shared" si="15"/>
        <v>1.2506426432072832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169</v>
      </c>
      <c r="B84" s="18">
        <f t="shared" si="14"/>
        <v>1231703.2000000002</v>
      </c>
      <c r="C84" s="51">
        <f t="shared" si="15"/>
        <v>0.08572320779426977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1436837504.9099996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195847484.0900003</v>
      </c>
      <c r="D12" s="15">
        <v>3079359.39</v>
      </c>
      <c r="E12" s="15">
        <v>53797573.599999994</v>
      </c>
      <c r="F12" s="15">
        <v>7040</v>
      </c>
      <c r="G12" s="15">
        <v>0</v>
      </c>
      <c r="H12" s="24">
        <f>SUM(C12:G12)</f>
        <v>252731457.08000028</v>
      </c>
    </row>
    <row r="13" spans="1:8" ht="15" customHeight="1">
      <c r="A13" s="2" t="s">
        <v>35</v>
      </c>
      <c r="B13" s="3" t="s">
        <v>66</v>
      </c>
      <c r="C13" s="15">
        <v>5447120.030000002</v>
      </c>
      <c r="D13" s="15">
        <v>7000</v>
      </c>
      <c r="E13" s="15">
        <v>120980.9</v>
      </c>
      <c r="F13" s="15">
        <v>0</v>
      </c>
      <c r="G13" s="15">
        <v>0</v>
      </c>
      <c r="H13" s="24">
        <f aca="true" t="shared" si="0" ref="H13:H45">SUM(C13:G13)</f>
        <v>5575100.9300000025</v>
      </c>
    </row>
    <row r="14" spans="1:8" ht="15" customHeight="1">
      <c r="A14" s="2" t="s">
        <v>36</v>
      </c>
      <c r="B14" s="3" t="s">
        <v>67</v>
      </c>
      <c r="C14" s="15">
        <v>7443259.370000002</v>
      </c>
      <c r="D14" s="15">
        <v>18827.27</v>
      </c>
      <c r="E14" s="15">
        <v>917494.0599999999</v>
      </c>
      <c r="F14" s="15">
        <v>0</v>
      </c>
      <c r="G14" s="15">
        <v>0</v>
      </c>
      <c r="H14" s="24">
        <f t="shared" si="0"/>
        <v>8379580.700000001</v>
      </c>
    </row>
    <row r="15" spans="1:8" ht="15" customHeight="1">
      <c r="A15" s="2" t="s">
        <v>37</v>
      </c>
      <c r="B15" s="3" t="s">
        <v>68</v>
      </c>
      <c r="C15" s="15">
        <v>4314433.22</v>
      </c>
      <c r="D15" s="15">
        <v>240597.86000000004</v>
      </c>
      <c r="E15" s="15">
        <v>0</v>
      </c>
      <c r="F15" s="15">
        <v>0</v>
      </c>
      <c r="G15" s="15">
        <v>0</v>
      </c>
      <c r="H15" s="24">
        <f t="shared" si="0"/>
        <v>4555031.08</v>
      </c>
    </row>
    <row r="16" spans="1:8" ht="15" customHeight="1">
      <c r="A16" s="2" t="s">
        <v>38</v>
      </c>
      <c r="B16" s="3" t="s">
        <v>69</v>
      </c>
      <c r="C16" s="15">
        <v>5719287.579999999</v>
      </c>
      <c r="D16" s="15">
        <v>14214</v>
      </c>
      <c r="E16" s="15">
        <v>439533.33</v>
      </c>
      <c r="F16" s="15">
        <v>0</v>
      </c>
      <c r="G16" s="15">
        <v>0</v>
      </c>
      <c r="H16" s="24">
        <f t="shared" si="0"/>
        <v>6173034.909999999</v>
      </c>
    </row>
    <row r="17" spans="1:8" ht="15" customHeight="1">
      <c r="A17" s="2" t="s">
        <v>39</v>
      </c>
      <c r="B17" s="3" t="s">
        <v>70</v>
      </c>
      <c r="C17" s="15">
        <v>30077070.069999997</v>
      </c>
      <c r="D17" s="15">
        <v>38100</v>
      </c>
      <c r="E17" s="15">
        <v>1717308.98</v>
      </c>
      <c r="F17" s="15">
        <v>0</v>
      </c>
      <c r="G17" s="15">
        <v>0</v>
      </c>
      <c r="H17" s="24">
        <f t="shared" si="0"/>
        <v>31832479.049999997</v>
      </c>
    </row>
    <row r="18" spans="1:8" ht="15" customHeight="1">
      <c r="A18" s="2" t="s">
        <v>40</v>
      </c>
      <c r="B18" s="3" t="s">
        <v>71</v>
      </c>
      <c r="C18" s="15">
        <v>21024453.05000003</v>
      </c>
      <c r="D18" s="15">
        <v>60425</v>
      </c>
      <c r="E18" s="15">
        <v>2675608.99</v>
      </c>
      <c r="F18" s="15">
        <v>0</v>
      </c>
      <c r="G18" s="15">
        <v>0</v>
      </c>
      <c r="H18" s="24">
        <f t="shared" si="0"/>
        <v>23760487.04000003</v>
      </c>
    </row>
    <row r="19" spans="1:8" ht="15" customHeight="1">
      <c r="A19" s="2" t="s">
        <v>41</v>
      </c>
      <c r="B19" s="3" t="s">
        <v>72</v>
      </c>
      <c r="C19" s="15">
        <v>21272545.40000003</v>
      </c>
      <c r="D19" s="15">
        <v>127258</v>
      </c>
      <c r="E19" s="15">
        <v>8365734.279999999</v>
      </c>
      <c r="F19" s="15">
        <v>0</v>
      </c>
      <c r="G19" s="15">
        <v>0</v>
      </c>
      <c r="H19" s="24">
        <f t="shared" si="0"/>
        <v>29765537.68000003</v>
      </c>
    </row>
    <row r="20" spans="1:8" ht="15" customHeight="1">
      <c r="A20" s="2" t="s">
        <v>42</v>
      </c>
      <c r="B20" s="3" t="s">
        <v>73</v>
      </c>
      <c r="C20" s="15">
        <v>5495444.420000001</v>
      </c>
      <c r="D20" s="15">
        <v>81950</v>
      </c>
      <c r="E20" s="15">
        <v>674042.26</v>
      </c>
      <c r="F20" s="15">
        <v>0</v>
      </c>
      <c r="G20" s="15">
        <v>0</v>
      </c>
      <c r="H20" s="24">
        <f t="shared" si="0"/>
        <v>6251436.680000001</v>
      </c>
    </row>
    <row r="21" spans="1:8" ht="15" customHeight="1">
      <c r="A21" s="2" t="s">
        <v>43</v>
      </c>
      <c r="B21" s="3" t="s">
        <v>74</v>
      </c>
      <c r="C21" s="15">
        <v>12404433.890000012</v>
      </c>
      <c r="D21" s="15">
        <v>18870</v>
      </c>
      <c r="E21" s="15">
        <v>3413698.42</v>
      </c>
      <c r="F21" s="15">
        <v>0</v>
      </c>
      <c r="G21" s="15">
        <v>0</v>
      </c>
      <c r="H21" s="24">
        <f t="shared" si="0"/>
        <v>15837002.310000012</v>
      </c>
    </row>
    <row r="22" spans="1:8" ht="15" customHeight="1">
      <c r="A22" s="2" t="s">
        <v>44</v>
      </c>
      <c r="B22" s="3" t="s">
        <v>75</v>
      </c>
      <c r="C22" s="15">
        <v>26703968.05</v>
      </c>
      <c r="D22" s="15">
        <v>193403.28</v>
      </c>
      <c r="E22" s="15">
        <v>5958770.11</v>
      </c>
      <c r="F22" s="15">
        <v>0</v>
      </c>
      <c r="G22" s="15">
        <v>0</v>
      </c>
      <c r="H22" s="24">
        <f t="shared" si="0"/>
        <v>32856141.44</v>
      </c>
    </row>
    <row r="23" spans="1:8" ht="15" customHeight="1">
      <c r="A23" s="2" t="s">
        <v>45</v>
      </c>
      <c r="B23" s="3" t="s">
        <v>76</v>
      </c>
      <c r="C23" s="15">
        <v>24780558.82000001</v>
      </c>
      <c r="D23" s="15">
        <v>68773.26</v>
      </c>
      <c r="E23" s="15">
        <v>4013091.2200000007</v>
      </c>
      <c r="F23" s="15">
        <v>0</v>
      </c>
      <c r="G23" s="15">
        <v>0</v>
      </c>
      <c r="H23" s="24">
        <f t="shared" si="0"/>
        <v>28862423.300000012</v>
      </c>
    </row>
    <row r="24" spans="1:8" ht="15" customHeight="1">
      <c r="A24" s="2" t="s">
        <v>46</v>
      </c>
      <c r="B24" s="3" t="s">
        <v>77</v>
      </c>
      <c r="C24" s="15">
        <v>33093159.179999996</v>
      </c>
      <c r="D24" s="15">
        <v>143099.68</v>
      </c>
      <c r="E24" s="15">
        <v>9948273.549999999</v>
      </c>
      <c r="F24" s="15">
        <v>0</v>
      </c>
      <c r="G24" s="15">
        <v>0</v>
      </c>
      <c r="H24" s="24">
        <f t="shared" si="0"/>
        <v>43184532.41</v>
      </c>
    </row>
    <row r="25" spans="1:8" ht="15" customHeight="1">
      <c r="A25" s="2" t="s">
        <v>47</v>
      </c>
      <c r="B25" s="3" t="s">
        <v>78</v>
      </c>
      <c r="C25" s="15">
        <v>24664460.210000005</v>
      </c>
      <c r="D25" s="15">
        <v>10173.76</v>
      </c>
      <c r="E25" s="15">
        <v>7712981.47</v>
      </c>
      <c r="F25" s="15">
        <v>0</v>
      </c>
      <c r="G25" s="15">
        <v>0</v>
      </c>
      <c r="H25" s="24">
        <f t="shared" si="0"/>
        <v>32387615.440000005</v>
      </c>
    </row>
    <row r="26" spans="1:8" ht="15" customHeight="1">
      <c r="A26" s="2" t="s">
        <v>48</v>
      </c>
      <c r="B26" s="3" t="s">
        <v>79</v>
      </c>
      <c r="C26" s="15">
        <v>13510227.510000002</v>
      </c>
      <c r="D26" s="15">
        <v>2222.11</v>
      </c>
      <c r="E26" s="15">
        <v>4649569.38</v>
      </c>
      <c r="F26" s="15">
        <v>0</v>
      </c>
      <c r="G26" s="15">
        <v>0</v>
      </c>
      <c r="H26" s="24">
        <f t="shared" si="0"/>
        <v>18162019</v>
      </c>
    </row>
    <row r="27" spans="1:8" ht="15" customHeight="1">
      <c r="A27" s="2" t="s">
        <v>49</v>
      </c>
      <c r="B27" s="3" t="s">
        <v>80</v>
      </c>
      <c r="C27" s="15">
        <v>9788985.89</v>
      </c>
      <c r="D27" s="15">
        <v>557109.89</v>
      </c>
      <c r="E27" s="15">
        <v>2643939.0999999996</v>
      </c>
      <c r="F27" s="15">
        <v>0</v>
      </c>
      <c r="G27" s="15">
        <v>0</v>
      </c>
      <c r="H27" s="24">
        <f t="shared" si="0"/>
        <v>12990034.88</v>
      </c>
    </row>
    <row r="28" spans="1:8" ht="15" customHeight="1">
      <c r="A28" s="2" t="s">
        <v>50</v>
      </c>
      <c r="B28" s="3" t="s">
        <v>81</v>
      </c>
      <c r="C28" s="15">
        <v>6018063.559999998</v>
      </c>
      <c r="D28" s="15">
        <v>61030.869999999995</v>
      </c>
      <c r="E28" s="15">
        <v>474697.8</v>
      </c>
      <c r="F28" s="15">
        <v>0</v>
      </c>
      <c r="G28" s="15">
        <v>0</v>
      </c>
      <c r="H28" s="24">
        <f t="shared" si="0"/>
        <v>6553792.229999998</v>
      </c>
    </row>
    <row r="29" spans="1:8" ht="15" customHeight="1">
      <c r="A29" s="2" t="s">
        <v>51</v>
      </c>
      <c r="B29" s="3" t="s">
        <v>82</v>
      </c>
      <c r="C29" s="15">
        <v>7970328.529999999</v>
      </c>
      <c r="D29" s="15">
        <v>41512.2</v>
      </c>
      <c r="E29" s="15">
        <v>98752</v>
      </c>
      <c r="F29" s="15">
        <v>0</v>
      </c>
      <c r="G29" s="15">
        <v>0</v>
      </c>
      <c r="H29" s="24">
        <f t="shared" si="0"/>
        <v>8110592.7299999995</v>
      </c>
    </row>
    <row r="30" spans="1:8" ht="15" customHeight="1">
      <c r="A30" s="2" t="s">
        <v>52</v>
      </c>
      <c r="B30" s="3" t="s">
        <v>83</v>
      </c>
      <c r="C30" s="15">
        <v>15253457.219999993</v>
      </c>
      <c r="D30" s="15">
        <v>34714.75</v>
      </c>
      <c r="E30" s="15">
        <v>2145265.1399999997</v>
      </c>
      <c r="F30" s="15">
        <v>0</v>
      </c>
      <c r="G30" s="15">
        <v>0</v>
      </c>
      <c r="H30" s="24">
        <f t="shared" si="0"/>
        <v>17433437.109999992</v>
      </c>
    </row>
    <row r="31" spans="1:8" ht="15" customHeight="1">
      <c r="A31" s="2" t="s">
        <v>53</v>
      </c>
      <c r="B31" s="3" t="s">
        <v>84</v>
      </c>
      <c r="C31" s="15">
        <v>7368776.680000002</v>
      </c>
      <c r="D31" s="15">
        <v>0</v>
      </c>
      <c r="E31" s="15">
        <v>3971058.44</v>
      </c>
      <c r="F31" s="15">
        <v>0</v>
      </c>
      <c r="G31" s="15">
        <v>0</v>
      </c>
      <c r="H31" s="24">
        <f t="shared" si="0"/>
        <v>11339835.120000001</v>
      </c>
    </row>
    <row r="32" spans="1:8" ht="15" customHeight="1">
      <c r="A32" s="2" t="s">
        <v>54</v>
      </c>
      <c r="B32" s="3" t="s">
        <v>85</v>
      </c>
      <c r="C32" s="15">
        <v>4325535.4</v>
      </c>
      <c r="D32" s="15">
        <v>0</v>
      </c>
      <c r="E32" s="15">
        <v>913301.4600000001</v>
      </c>
      <c r="F32" s="15">
        <v>0</v>
      </c>
      <c r="G32" s="15">
        <v>0</v>
      </c>
      <c r="H32" s="24">
        <f t="shared" si="0"/>
        <v>5238836.86</v>
      </c>
    </row>
    <row r="33" spans="1:8" ht="15" customHeight="1">
      <c r="A33" s="2" t="s">
        <v>55</v>
      </c>
      <c r="B33" s="3" t="s">
        <v>86</v>
      </c>
      <c r="C33" s="15">
        <v>9485058.639999999</v>
      </c>
      <c r="D33" s="15">
        <v>7552</v>
      </c>
      <c r="E33" s="15">
        <v>3332666.38</v>
      </c>
      <c r="F33" s="15">
        <v>0</v>
      </c>
      <c r="G33" s="15">
        <v>0</v>
      </c>
      <c r="H33" s="24">
        <f t="shared" si="0"/>
        <v>12825277.02</v>
      </c>
    </row>
    <row r="34" spans="1:8" ht="15" customHeight="1">
      <c r="A34" s="2" t="s">
        <v>56</v>
      </c>
      <c r="B34" s="3" t="s">
        <v>87</v>
      </c>
      <c r="C34" s="15">
        <v>7992259.110000004</v>
      </c>
      <c r="D34" s="15">
        <v>0</v>
      </c>
      <c r="E34" s="15">
        <v>1016667.2999999999</v>
      </c>
      <c r="F34" s="15">
        <v>0</v>
      </c>
      <c r="G34" s="15">
        <v>0</v>
      </c>
      <c r="H34" s="24">
        <f t="shared" si="0"/>
        <v>9008926.410000004</v>
      </c>
    </row>
    <row r="35" spans="1:8" ht="15" customHeight="1">
      <c r="A35" s="2" t="s">
        <v>57</v>
      </c>
      <c r="B35" s="3" t="s">
        <v>88</v>
      </c>
      <c r="C35" s="15">
        <v>50772897.87999999</v>
      </c>
      <c r="D35" s="15">
        <v>156608.62</v>
      </c>
      <c r="E35" s="15">
        <v>533452400.62</v>
      </c>
      <c r="F35" s="15">
        <v>0</v>
      </c>
      <c r="G35" s="15">
        <v>0</v>
      </c>
      <c r="H35" s="24">
        <f t="shared" si="0"/>
        <v>584381907.12</v>
      </c>
    </row>
    <row r="36" spans="1:8" ht="15" customHeight="1">
      <c r="A36" s="2" t="s">
        <v>58</v>
      </c>
      <c r="B36" s="3" t="s">
        <v>89</v>
      </c>
      <c r="C36" s="15">
        <v>40186022.599999994</v>
      </c>
      <c r="D36" s="15">
        <v>0</v>
      </c>
      <c r="E36" s="15">
        <v>12643927.860000001</v>
      </c>
      <c r="F36" s="15">
        <v>133444.2</v>
      </c>
      <c r="G36" s="15">
        <v>0</v>
      </c>
      <c r="H36" s="24">
        <f t="shared" si="0"/>
        <v>52963394.66</v>
      </c>
    </row>
    <row r="37" spans="1:8" ht="15" customHeight="1">
      <c r="A37" s="2" t="s">
        <v>59</v>
      </c>
      <c r="B37" s="3" t="s">
        <v>90</v>
      </c>
      <c r="C37" s="15">
        <v>16779389.580000013</v>
      </c>
      <c r="D37" s="15">
        <v>571667.58</v>
      </c>
      <c r="E37" s="15">
        <v>5140291.6</v>
      </c>
      <c r="F37" s="15">
        <v>0</v>
      </c>
      <c r="G37" s="15">
        <v>0</v>
      </c>
      <c r="H37" s="24">
        <f t="shared" si="0"/>
        <v>22491348.760000013</v>
      </c>
    </row>
    <row r="38" spans="1:8" ht="15" customHeight="1">
      <c r="A38" s="2" t="s">
        <v>60</v>
      </c>
      <c r="B38" s="3" t="s">
        <v>91</v>
      </c>
      <c r="C38" s="15">
        <v>3476237.799999999</v>
      </c>
      <c r="D38" s="15">
        <v>0</v>
      </c>
      <c r="E38" s="15">
        <v>2441114.4499999997</v>
      </c>
      <c r="F38" s="15">
        <v>0</v>
      </c>
      <c r="G38" s="15">
        <v>0</v>
      </c>
      <c r="H38" s="24">
        <f t="shared" si="0"/>
        <v>5917352.249999998</v>
      </c>
    </row>
    <row r="39" spans="1:8" ht="15" customHeight="1">
      <c r="A39" s="2" t="s">
        <v>61</v>
      </c>
      <c r="B39" s="3" t="s">
        <v>92</v>
      </c>
      <c r="C39" s="15">
        <v>5955709.53</v>
      </c>
      <c r="D39" s="15">
        <v>256122.15</v>
      </c>
      <c r="E39" s="15">
        <v>18503514.92</v>
      </c>
      <c r="F39" s="15">
        <v>0</v>
      </c>
      <c r="G39" s="15">
        <v>0</v>
      </c>
      <c r="H39" s="24">
        <f t="shared" si="0"/>
        <v>24715346.6</v>
      </c>
    </row>
    <row r="40" spans="1:8" ht="15" customHeight="1">
      <c r="A40" s="2" t="s">
        <v>62</v>
      </c>
      <c r="B40" s="3" t="s">
        <v>93</v>
      </c>
      <c r="C40" s="15">
        <v>29654176.979999997</v>
      </c>
      <c r="D40" s="15">
        <v>133979.76</v>
      </c>
      <c r="E40" s="15">
        <v>16273264.62</v>
      </c>
      <c r="F40" s="15">
        <v>0</v>
      </c>
      <c r="G40" s="15">
        <v>0</v>
      </c>
      <c r="H40" s="24">
        <f t="shared" si="0"/>
        <v>46061421.36</v>
      </c>
    </row>
    <row r="41" spans="1:8" ht="15" customHeight="1">
      <c r="A41" s="2" t="s">
        <v>63</v>
      </c>
      <c r="B41" s="3" t="s">
        <v>94</v>
      </c>
      <c r="C41" s="15">
        <v>36437833.64999999</v>
      </c>
      <c r="D41" s="15">
        <v>0</v>
      </c>
      <c r="E41" s="15">
        <v>12895414.879999999</v>
      </c>
      <c r="F41" s="15">
        <v>0</v>
      </c>
      <c r="G41" s="15">
        <v>0</v>
      </c>
      <c r="H41" s="24">
        <f t="shared" si="0"/>
        <v>49333248.52999999</v>
      </c>
    </row>
    <row r="42" spans="1:8" ht="15" customHeight="1">
      <c r="A42" s="2" t="s">
        <v>64</v>
      </c>
      <c r="B42" s="3" t="s">
        <v>95</v>
      </c>
      <c r="C42" s="15">
        <v>43752894.669999994</v>
      </c>
      <c r="D42" s="15">
        <v>0</v>
      </c>
      <c r="E42" s="15">
        <v>10412954.01</v>
      </c>
      <c r="F42" s="15">
        <v>0</v>
      </c>
      <c r="G42" s="15">
        <v>0</v>
      </c>
      <c r="H42" s="24">
        <f>SUM(C42:G42)</f>
        <v>54165848.67999999</v>
      </c>
    </row>
    <row r="43" spans="1:8" ht="15" customHeight="1">
      <c r="A43" s="2" t="s">
        <v>65</v>
      </c>
      <c r="B43" s="3" t="s">
        <v>96</v>
      </c>
      <c r="C43" s="15">
        <v>22496541.060000002</v>
      </c>
      <c r="D43" s="15">
        <v>0</v>
      </c>
      <c r="E43" s="15">
        <v>4091812.27</v>
      </c>
      <c r="F43" s="15">
        <v>0</v>
      </c>
      <c r="G43" s="15">
        <v>0</v>
      </c>
      <c r="H43" s="24">
        <f>SUM(C43:G43)</f>
        <v>26588353.330000002</v>
      </c>
    </row>
    <row r="44" spans="1:8" ht="15" customHeight="1">
      <c r="A44" s="2" t="s">
        <v>164</v>
      </c>
      <c r="B44" s="3" t="s">
        <v>162</v>
      </c>
      <c r="C44" s="15">
        <v>313067.4</v>
      </c>
      <c r="D44" s="15">
        <v>0</v>
      </c>
      <c r="E44" s="15">
        <v>17729793.150000002</v>
      </c>
      <c r="F44" s="15">
        <v>0</v>
      </c>
      <c r="G44" s="15">
        <v>0</v>
      </c>
      <c r="H44" s="24">
        <f>SUM(C44:G44)</f>
        <v>18042860.55</v>
      </c>
    </row>
    <row r="45" spans="1:8" ht="15" customHeight="1">
      <c r="A45" s="2" t="s">
        <v>167</v>
      </c>
      <c r="B45" s="3" t="s">
        <v>168</v>
      </c>
      <c r="C45" s="15">
        <v>1466877.76</v>
      </c>
      <c r="D45" s="15">
        <v>0</v>
      </c>
      <c r="E45" s="15">
        <v>0</v>
      </c>
      <c r="F45" s="15">
        <v>0</v>
      </c>
      <c r="G45" s="15">
        <v>0</v>
      </c>
      <c r="H45" s="24">
        <f t="shared" si="0"/>
        <v>1466877.76</v>
      </c>
    </row>
    <row r="46" spans="1:9" ht="19.5" customHeight="1">
      <c r="A46" s="56" t="s">
        <v>7</v>
      </c>
      <c r="B46" s="57"/>
      <c r="C46" s="6">
        <f aca="true" t="shared" si="1" ref="C46:H46">SUM(C12:C45)</f>
        <v>751292018.83</v>
      </c>
      <c r="D46" s="6">
        <f t="shared" si="1"/>
        <v>5924571.43</v>
      </c>
      <c r="E46" s="6">
        <f t="shared" si="1"/>
        <v>752585496.55</v>
      </c>
      <c r="F46" s="6">
        <f t="shared" si="1"/>
        <v>140484.2</v>
      </c>
      <c r="G46" s="6">
        <f t="shared" si="1"/>
        <v>0</v>
      </c>
      <c r="H46" s="6">
        <f t="shared" si="1"/>
        <v>1509942571.0100002</v>
      </c>
      <c r="I46" s="5"/>
    </row>
    <row r="47" spans="1:8" ht="12.75">
      <c r="A47" s="33" t="s">
        <v>172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751.2920188300001</v>
      </c>
      <c r="E60" s="25">
        <f>+C46/H46*100</f>
        <v>49.75633068795862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5.924571429999999</v>
      </c>
      <c r="E61" s="25">
        <f>+D46/H46*100</f>
        <v>0.39237064665559135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752.5854965499999</v>
      </c>
      <c r="E62" s="25">
        <f>+E46/H46*100</f>
        <v>49.8419947221301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0.1404842</v>
      </c>
      <c r="E63" s="25">
        <f>+F46/H46*100</f>
        <v>0.009303943255671649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171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129343406.48999996</v>
      </c>
      <c r="D12" s="15">
        <v>4529723.07</v>
      </c>
      <c r="E12" s="15">
        <v>51129027.29000004</v>
      </c>
      <c r="F12" s="15">
        <v>0</v>
      </c>
      <c r="G12" s="15">
        <v>3917663.32</v>
      </c>
      <c r="H12" s="43">
        <v>0</v>
      </c>
      <c r="I12" s="43">
        <v>6927663.919999996</v>
      </c>
      <c r="J12" s="24">
        <f>SUM(C12:I12)</f>
        <v>195847484.09</v>
      </c>
      <c r="M12" s="31"/>
    </row>
    <row r="13" spans="1:13" ht="15" customHeight="1">
      <c r="A13" s="2" t="s">
        <v>35</v>
      </c>
      <c r="B13" s="3" t="s">
        <v>165</v>
      </c>
      <c r="C13" s="15">
        <v>4263442.820000004</v>
      </c>
      <c r="D13" s="15">
        <v>178868.2</v>
      </c>
      <c r="E13" s="15">
        <v>962235.7300000001</v>
      </c>
      <c r="F13" s="15">
        <v>0</v>
      </c>
      <c r="G13" s="15">
        <v>39773.28</v>
      </c>
      <c r="H13" s="43">
        <v>0</v>
      </c>
      <c r="I13" s="43">
        <v>2800</v>
      </c>
      <c r="J13" s="24">
        <f aca="true" t="shared" si="0" ref="J13:J45">SUM(C13:I13)</f>
        <v>5447120.030000005</v>
      </c>
      <c r="M13" s="31"/>
    </row>
    <row r="14" spans="1:13" ht="15" customHeight="1">
      <c r="A14" s="2" t="s">
        <v>36</v>
      </c>
      <c r="B14" s="3" t="s">
        <v>166</v>
      </c>
      <c r="C14" s="15">
        <v>4722618.869999999</v>
      </c>
      <c r="D14" s="15">
        <v>349914.57</v>
      </c>
      <c r="E14" s="15">
        <v>2370725.9299999997</v>
      </c>
      <c r="F14" s="15">
        <v>0</v>
      </c>
      <c r="G14" s="15">
        <v>0</v>
      </c>
      <c r="H14" s="43">
        <v>0</v>
      </c>
      <c r="I14" s="43">
        <v>0</v>
      </c>
      <c r="J14" s="24">
        <f t="shared" si="0"/>
        <v>7443259.369999999</v>
      </c>
      <c r="M14" s="31"/>
    </row>
    <row r="15" spans="1:13" ht="15" customHeight="1">
      <c r="A15" s="2" t="s">
        <v>37</v>
      </c>
      <c r="B15" s="3" t="s">
        <v>68</v>
      </c>
      <c r="C15" s="15">
        <v>2337429.08</v>
      </c>
      <c r="D15" s="15">
        <v>117773.74</v>
      </c>
      <c r="E15" s="15">
        <v>1794456.4</v>
      </c>
      <c r="F15" s="15">
        <v>0</v>
      </c>
      <c r="G15" s="15">
        <v>64774</v>
      </c>
      <c r="H15" s="43">
        <v>0</v>
      </c>
      <c r="I15" s="43">
        <v>0</v>
      </c>
      <c r="J15" s="24">
        <f t="shared" si="0"/>
        <v>4314433.220000001</v>
      </c>
      <c r="M15" s="31"/>
    </row>
    <row r="16" spans="1:13" ht="15" customHeight="1">
      <c r="A16" s="2" t="s">
        <v>38</v>
      </c>
      <c r="B16" s="3" t="s">
        <v>69</v>
      </c>
      <c r="C16" s="15">
        <v>3186144.32</v>
      </c>
      <c r="D16" s="15">
        <v>292980.58999999997</v>
      </c>
      <c r="E16" s="15">
        <v>2240162.67</v>
      </c>
      <c r="F16" s="15">
        <v>0</v>
      </c>
      <c r="G16" s="15">
        <v>0</v>
      </c>
      <c r="H16" s="43">
        <v>0</v>
      </c>
      <c r="I16" s="43">
        <v>0</v>
      </c>
      <c r="J16" s="24">
        <f t="shared" si="0"/>
        <v>5719287.58</v>
      </c>
      <c r="M16" s="31"/>
    </row>
    <row r="17" spans="1:13" ht="15" customHeight="1">
      <c r="A17" s="2" t="s">
        <v>39</v>
      </c>
      <c r="B17" s="3" t="s">
        <v>70</v>
      </c>
      <c r="C17" s="15">
        <v>18797708.35000001</v>
      </c>
      <c r="D17" s="15">
        <v>3553772.9</v>
      </c>
      <c r="E17" s="15">
        <v>7511060.9399999995</v>
      </c>
      <c r="F17" s="15">
        <v>0</v>
      </c>
      <c r="G17" s="15">
        <v>214527.88</v>
      </c>
      <c r="H17" s="43">
        <v>0</v>
      </c>
      <c r="I17" s="43">
        <v>0</v>
      </c>
      <c r="J17" s="24">
        <f t="shared" si="0"/>
        <v>30077070.070000004</v>
      </c>
      <c r="M17" s="31"/>
    </row>
    <row r="18" spans="1:13" ht="15" customHeight="1">
      <c r="A18" s="2" t="s">
        <v>40</v>
      </c>
      <c r="B18" s="3" t="s">
        <v>71</v>
      </c>
      <c r="C18" s="15">
        <v>14249266.83000001</v>
      </c>
      <c r="D18" s="15">
        <v>1612961.57</v>
      </c>
      <c r="E18" s="15">
        <v>4982686.889999998</v>
      </c>
      <c r="F18" s="15">
        <v>0</v>
      </c>
      <c r="G18" s="15">
        <v>179537.76</v>
      </c>
      <c r="H18" s="43">
        <v>0</v>
      </c>
      <c r="I18" s="43">
        <v>0</v>
      </c>
      <c r="J18" s="24">
        <f t="shared" si="0"/>
        <v>21024453.05000001</v>
      </c>
      <c r="M18" s="31"/>
    </row>
    <row r="19" spans="1:13" ht="15" customHeight="1">
      <c r="A19" s="2" t="s">
        <v>41</v>
      </c>
      <c r="B19" s="3" t="s">
        <v>72</v>
      </c>
      <c r="C19" s="15">
        <v>14252411.890000002</v>
      </c>
      <c r="D19" s="15">
        <v>1500706.63</v>
      </c>
      <c r="E19" s="15">
        <v>5519426.88</v>
      </c>
      <c r="F19" s="15">
        <v>0</v>
      </c>
      <c r="G19" s="15">
        <v>0</v>
      </c>
      <c r="H19" s="43">
        <v>0</v>
      </c>
      <c r="I19" s="43">
        <v>0</v>
      </c>
      <c r="J19" s="24">
        <f t="shared" si="0"/>
        <v>21272545.400000002</v>
      </c>
      <c r="M19" s="31"/>
    </row>
    <row r="20" spans="1:13" ht="15" customHeight="1">
      <c r="A20" s="2" t="s">
        <v>42</v>
      </c>
      <c r="B20" s="3" t="s">
        <v>73</v>
      </c>
      <c r="C20" s="15">
        <v>3826101.1699999995</v>
      </c>
      <c r="D20" s="15">
        <v>364936.23</v>
      </c>
      <c r="E20" s="15">
        <v>1304407.0199999998</v>
      </c>
      <c r="F20" s="15">
        <v>0</v>
      </c>
      <c r="G20" s="15">
        <v>0</v>
      </c>
      <c r="H20" s="43">
        <v>0</v>
      </c>
      <c r="I20" s="43">
        <v>0</v>
      </c>
      <c r="J20" s="24">
        <f t="shared" si="0"/>
        <v>5495444.419999999</v>
      </c>
      <c r="M20" s="31"/>
    </row>
    <row r="21" spans="1:13" ht="15" customHeight="1">
      <c r="A21" s="2" t="s">
        <v>43</v>
      </c>
      <c r="B21" s="3" t="s">
        <v>74</v>
      </c>
      <c r="C21" s="15">
        <v>9116496.230000006</v>
      </c>
      <c r="D21" s="15">
        <v>914481.31</v>
      </c>
      <c r="E21" s="15">
        <v>2373456.349999999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12404433.890000006</v>
      </c>
      <c r="M21" s="31"/>
    </row>
    <row r="22" spans="1:13" ht="15" customHeight="1">
      <c r="A22" s="2" t="s">
        <v>44</v>
      </c>
      <c r="B22" s="3" t="s">
        <v>75</v>
      </c>
      <c r="C22" s="15">
        <v>14772007.63000001</v>
      </c>
      <c r="D22" s="15">
        <v>1532838.53</v>
      </c>
      <c r="E22" s="15">
        <v>10399121.889999999</v>
      </c>
      <c r="F22" s="15">
        <v>0</v>
      </c>
      <c r="G22" s="15">
        <v>0</v>
      </c>
      <c r="H22" s="43">
        <v>0</v>
      </c>
      <c r="I22" s="43">
        <v>0</v>
      </c>
      <c r="J22" s="24">
        <f t="shared" si="0"/>
        <v>26703968.05000001</v>
      </c>
      <c r="M22" s="31"/>
    </row>
    <row r="23" spans="1:13" ht="15" customHeight="1">
      <c r="A23" s="2" t="s">
        <v>45</v>
      </c>
      <c r="B23" s="3" t="s">
        <v>76</v>
      </c>
      <c r="C23" s="15">
        <v>14726246.990000002</v>
      </c>
      <c r="D23" s="15">
        <v>766903.78</v>
      </c>
      <c r="E23" s="15">
        <v>9287408.05</v>
      </c>
      <c r="F23" s="15">
        <v>0</v>
      </c>
      <c r="G23" s="15">
        <v>0</v>
      </c>
      <c r="H23" s="43">
        <v>0</v>
      </c>
      <c r="I23" s="43">
        <v>0</v>
      </c>
      <c r="J23" s="24">
        <f t="shared" si="0"/>
        <v>24780558.82</v>
      </c>
      <c r="M23" s="31"/>
    </row>
    <row r="24" spans="1:13" ht="15" customHeight="1">
      <c r="A24" s="2" t="s">
        <v>46</v>
      </c>
      <c r="B24" s="3" t="s">
        <v>77</v>
      </c>
      <c r="C24" s="15">
        <v>22724357.770000003</v>
      </c>
      <c r="D24" s="15">
        <v>2726052.5700000003</v>
      </c>
      <c r="E24" s="15">
        <v>7477415.410000002</v>
      </c>
      <c r="F24" s="15">
        <v>0</v>
      </c>
      <c r="G24" s="15">
        <v>49281.63</v>
      </c>
      <c r="H24" s="43">
        <v>0</v>
      </c>
      <c r="I24" s="43">
        <v>116051.79999999999</v>
      </c>
      <c r="J24" s="24">
        <f t="shared" si="0"/>
        <v>33093159.180000007</v>
      </c>
      <c r="M24" s="31"/>
    </row>
    <row r="25" spans="1:13" ht="15" customHeight="1">
      <c r="A25" s="2" t="s">
        <v>47</v>
      </c>
      <c r="B25" s="3" t="s">
        <v>78</v>
      </c>
      <c r="C25" s="15">
        <v>16615671.299999997</v>
      </c>
      <c r="D25" s="15">
        <v>2405646.1</v>
      </c>
      <c r="E25" s="15">
        <v>5437580.69</v>
      </c>
      <c r="F25" s="15">
        <v>0</v>
      </c>
      <c r="G25" s="15">
        <v>205562.12</v>
      </c>
      <c r="H25" s="43">
        <v>0</v>
      </c>
      <c r="I25" s="43">
        <v>0</v>
      </c>
      <c r="J25" s="24">
        <f t="shared" si="0"/>
        <v>24664460.21</v>
      </c>
      <c r="M25" s="31"/>
    </row>
    <row r="26" spans="1:13" ht="15" customHeight="1">
      <c r="A26" s="2" t="s">
        <v>48</v>
      </c>
      <c r="B26" s="3" t="s">
        <v>79</v>
      </c>
      <c r="C26" s="15">
        <v>8609424.13</v>
      </c>
      <c r="D26" s="15">
        <v>1780233.1800000002</v>
      </c>
      <c r="E26" s="15">
        <v>3062922.63</v>
      </c>
      <c r="F26" s="15">
        <v>0</v>
      </c>
      <c r="G26" s="15">
        <v>22837.57</v>
      </c>
      <c r="H26" s="43">
        <v>0</v>
      </c>
      <c r="I26" s="43">
        <v>34810</v>
      </c>
      <c r="J26" s="24">
        <f t="shared" si="0"/>
        <v>13510227.510000002</v>
      </c>
      <c r="M26" s="31"/>
    </row>
    <row r="27" spans="1:13" ht="15" customHeight="1">
      <c r="A27" s="2" t="s">
        <v>49</v>
      </c>
      <c r="B27" s="3" t="s">
        <v>80</v>
      </c>
      <c r="C27" s="15">
        <v>6364573.579999998</v>
      </c>
      <c r="D27" s="15">
        <v>654736.8999999999</v>
      </c>
      <c r="E27" s="15">
        <v>2769675.41</v>
      </c>
      <c r="F27" s="15">
        <v>0</v>
      </c>
      <c r="G27" s="15">
        <v>0</v>
      </c>
      <c r="H27" s="43">
        <v>0</v>
      </c>
      <c r="I27" s="43">
        <v>0</v>
      </c>
      <c r="J27" s="24">
        <f t="shared" si="0"/>
        <v>9788985.889999999</v>
      </c>
      <c r="M27" s="31"/>
    </row>
    <row r="28" spans="1:13" ht="15" customHeight="1">
      <c r="A28" s="2" t="s">
        <v>50</v>
      </c>
      <c r="B28" s="3" t="s">
        <v>81</v>
      </c>
      <c r="C28" s="15">
        <v>4658760.510000003</v>
      </c>
      <c r="D28" s="15">
        <v>26443.46</v>
      </c>
      <c r="E28" s="15">
        <v>1314071.54</v>
      </c>
      <c r="F28" s="15">
        <v>0</v>
      </c>
      <c r="G28" s="15">
        <v>18788.05</v>
      </c>
      <c r="H28" s="43">
        <v>0</v>
      </c>
      <c r="I28" s="43">
        <v>0</v>
      </c>
      <c r="J28" s="24">
        <f t="shared" si="0"/>
        <v>6018063.560000002</v>
      </c>
      <c r="M28" s="31"/>
    </row>
    <row r="29" spans="1:13" ht="15" customHeight="1">
      <c r="A29" s="2" t="s">
        <v>51</v>
      </c>
      <c r="B29" s="3" t="s">
        <v>82</v>
      </c>
      <c r="C29" s="15">
        <v>6057520.36</v>
      </c>
      <c r="D29" s="15">
        <v>647510.1299999999</v>
      </c>
      <c r="E29" s="15">
        <v>1263898.04</v>
      </c>
      <c r="F29" s="15">
        <v>0</v>
      </c>
      <c r="G29" s="15">
        <v>1400</v>
      </c>
      <c r="H29" s="43">
        <v>0</v>
      </c>
      <c r="I29" s="43">
        <v>0</v>
      </c>
      <c r="J29" s="24">
        <f t="shared" si="0"/>
        <v>7970328.53</v>
      </c>
      <c r="M29" s="31"/>
    </row>
    <row r="30" spans="1:13" ht="15" customHeight="1">
      <c r="A30" s="2" t="s">
        <v>52</v>
      </c>
      <c r="B30" s="3" t="s">
        <v>83</v>
      </c>
      <c r="C30" s="15">
        <v>10674471.109999992</v>
      </c>
      <c r="D30" s="15">
        <v>1040559.52</v>
      </c>
      <c r="E30" s="15">
        <v>3401776.229999999</v>
      </c>
      <c r="F30" s="15">
        <v>0</v>
      </c>
      <c r="G30" s="15">
        <v>132450.36</v>
      </c>
      <c r="H30" s="43">
        <v>0</v>
      </c>
      <c r="I30" s="43">
        <v>4200</v>
      </c>
      <c r="J30" s="24">
        <f t="shared" si="0"/>
        <v>15253457.21999999</v>
      </c>
      <c r="M30" s="31"/>
    </row>
    <row r="31" spans="1:13" ht="15" customHeight="1">
      <c r="A31" s="2" t="s">
        <v>53</v>
      </c>
      <c r="B31" s="3" t="s">
        <v>84</v>
      </c>
      <c r="C31" s="15">
        <v>4577790.01</v>
      </c>
      <c r="D31" s="15">
        <v>147012.85</v>
      </c>
      <c r="E31" s="15">
        <v>2633873.21</v>
      </c>
      <c r="F31" s="15">
        <v>0</v>
      </c>
      <c r="G31" s="15">
        <v>10100.61</v>
      </c>
      <c r="H31" s="43">
        <v>0</v>
      </c>
      <c r="I31" s="43">
        <v>0</v>
      </c>
      <c r="J31" s="24">
        <f t="shared" si="0"/>
        <v>7368776.68</v>
      </c>
      <c r="M31" s="31"/>
    </row>
    <row r="32" spans="1:13" ht="15" customHeight="1">
      <c r="A32" s="2" t="s">
        <v>54</v>
      </c>
      <c r="B32" s="3" t="s">
        <v>85</v>
      </c>
      <c r="C32" s="15">
        <v>2403473.7700000005</v>
      </c>
      <c r="D32" s="15">
        <v>7959.7</v>
      </c>
      <c r="E32" s="15">
        <v>1914101.9299999995</v>
      </c>
      <c r="F32" s="15">
        <v>0</v>
      </c>
      <c r="G32" s="15">
        <v>0</v>
      </c>
      <c r="H32" s="43">
        <v>0</v>
      </c>
      <c r="I32" s="43">
        <v>0</v>
      </c>
      <c r="J32" s="24">
        <f t="shared" si="0"/>
        <v>4325535.4</v>
      </c>
      <c r="M32" s="31"/>
    </row>
    <row r="33" spans="1:13" ht="15" customHeight="1">
      <c r="A33" s="2" t="s">
        <v>55</v>
      </c>
      <c r="B33" s="3" t="s">
        <v>86</v>
      </c>
      <c r="C33" s="15">
        <v>5649117.160000003</v>
      </c>
      <c r="D33" s="15">
        <v>32958.68</v>
      </c>
      <c r="E33" s="15">
        <v>3802982.8000000003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9485058.640000002</v>
      </c>
      <c r="M33" s="31"/>
    </row>
    <row r="34" spans="1:13" ht="15" customHeight="1">
      <c r="A34" s="2" t="s">
        <v>56</v>
      </c>
      <c r="B34" s="3" t="s">
        <v>87</v>
      </c>
      <c r="C34" s="15">
        <v>5579753.760000003</v>
      </c>
      <c r="D34" s="15">
        <v>0</v>
      </c>
      <c r="E34" s="15">
        <v>2412505.3500000006</v>
      </c>
      <c r="F34" s="15">
        <v>0</v>
      </c>
      <c r="G34" s="15">
        <v>0</v>
      </c>
      <c r="H34" s="43">
        <v>0</v>
      </c>
      <c r="I34" s="43">
        <v>0</v>
      </c>
      <c r="J34" s="24">
        <f t="shared" si="0"/>
        <v>7992259.110000003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11244032.88</v>
      </c>
      <c r="F35" s="15">
        <v>0</v>
      </c>
      <c r="G35" s="15">
        <v>39528865</v>
      </c>
      <c r="H35" s="43">
        <v>0</v>
      </c>
      <c r="I35" s="43">
        <v>0</v>
      </c>
      <c r="J35" s="24">
        <f t="shared" si="0"/>
        <v>50772897.88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13003017.76</v>
      </c>
      <c r="F36" s="15">
        <v>0</v>
      </c>
      <c r="G36" s="15">
        <v>700</v>
      </c>
      <c r="H36" s="43">
        <v>0</v>
      </c>
      <c r="I36" s="43">
        <v>27182304.84</v>
      </c>
      <c r="J36" s="24">
        <f t="shared" si="0"/>
        <v>40186022.6</v>
      </c>
      <c r="M36" s="31"/>
    </row>
    <row r="37" spans="1:13" ht="15" customHeight="1">
      <c r="A37" s="2" t="s">
        <v>59</v>
      </c>
      <c r="B37" s="3" t="s">
        <v>90</v>
      </c>
      <c r="C37" s="15">
        <v>2152921.209999999</v>
      </c>
      <c r="D37" s="15">
        <v>0</v>
      </c>
      <c r="E37" s="15">
        <v>14539207.020000007</v>
      </c>
      <c r="F37" s="15">
        <v>0</v>
      </c>
      <c r="G37" s="15">
        <v>87261.35</v>
      </c>
      <c r="H37" s="43">
        <v>0</v>
      </c>
      <c r="I37" s="43">
        <v>0</v>
      </c>
      <c r="J37" s="24">
        <f t="shared" si="0"/>
        <v>16779389.580000006</v>
      </c>
      <c r="M37" s="31"/>
    </row>
    <row r="38" spans="1:13" ht="15" customHeight="1">
      <c r="A38" s="2" t="s">
        <v>60</v>
      </c>
      <c r="B38" s="3" t="s">
        <v>91</v>
      </c>
      <c r="C38" s="15">
        <v>1879694.83</v>
      </c>
      <c r="D38" s="15">
        <v>2430.8199999999997</v>
      </c>
      <c r="E38" s="15">
        <v>1594112.15</v>
      </c>
      <c r="F38" s="15">
        <v>0</v>
      </c>
      <c r="G38" s="15">
        <v>0</v>
      </c>
      <c r="H38" s="43">
        <v>0</v>
      </c>
      <c r="I38" s="43">
        <v>0</v>
      </c>
      <c r="J38" s="24">
        <f t="shared" si="0"/>
        <v>3476237.8</v>
      </c>
      <c r="M38" s="31"/>
    </row>
    <row r="39" spans="1:13" ht="15" customHeight="1">
      <c r="A39" s="2" t="s">
        <v>61</v>
      </c>
      <c r="B39" s="3" t="s">
        <v>92</v>
      </c>
      <c r="C39" s="15">
        <v>125376.11</v>
      </c>
      <c r="D39" s="15">
        <v>0</v>
      </c>
      <c r="E39" s="15">
        <v>5828028.729999999</v>
      </c>
      <c r="F39" s="15">
        <v>0</v>
      </c>
      <c r="G39" s="15">
        <v>2304.69</v>
      </c>
      <c r="H39" s="43">
        <v>0</v>
      </c>
      <c r="I39" s="43">
        <v>0</v>
      </c>
      <c r="J39" s="24">
        <f t="shared" si="0"/>
        <v>5955709.529999999</v>
      </c>
      <c r="M39" s="31"/>
    </row>
    <row r="40" spans="1:13" ht="15" customHeight="1">
      <c r="A40" s="2" t="s">
        <v>62</v>
      </c>
      <c r="B40" s="3" t="s">
        <v>93</v>
      </c>
      <c r="C40" s="15">
        <v>21913032.75999999</v>
      </c>
      <c r="D40" s="15">
        <v>1035255.26</v>
      </c>
      <c r="E40" s="15">
        <v>6705705.159999999</v>
      </c>
      <c r="F40" s="15">
        <v>0</v>
      </c>
      <c r="G40" s="15">
        <v>183.8</v>
      </c>
      <c r="H40" s="43">
        <v>0</v>
      </c>
      <c r="I40" s="43">
        <v>0</v>
      </c>
      <c r="J40" s="24">
        <f t="shared" si="0"/>
        <v>29654176.979999993</v>
      </c>
      <c r="M40" s="31"/>
    </row>
    <row r="41" spans="1:13" ht="15" customHeight="1">
      <c r="A41" s="2" t="s">
        <v>63</v>
      </c>
      <c r="B41" s="3" t="s">
        <v>94</v>
      </c>
      <c r="C41" s="15">
        <v>24900496.14</v>
      </c>
      <c r="D41" s="15">
        <v>472587.13</v>
      </c>
      <c r="E41" s="15">
        <v>11064750.38</v>
      </c>
      <c r="F41" s="15">
        <v>0</v>
      </c>
      <c r="G41" s="15">
        <v>0</v>
      </c>
      <c r="H41" s="43">
        <v>0</v>
      </c>
      <c r="I41" s="43">
        <v>0</v>
      </c>
      <c r="J41" s="24">
        <f t="shared" si="0"/>
        <v>36437833.65</v>
      </c>
      <c r="M41" s="31"/>
    </row>
    <row r="42" spans="1:13" ht="15" customHeight="1">
      <c r="A42" s="2" t="s">
        <v>64</v>
      </c>
      <c r="B42" s="3" t="s">
        <v>95</v>
      </c>
      <c r="C42" s="15">
        <v>31009122.210000027</v>
      </c>
      <c r="D42" s="15">
        <v>1544566.42</v>
      </c>
      <c r="E42" s="15">
        <v>11199206.040000001</v>
      </c>
      <c r="F42" s="15">
        <v>0</v>
      </c>
      <c r="G42" s="15">
        <v>0</v>
      </c>
      <c r="H42" s="43">
        <v>0</v>
      </c>
      <c r="I42" s="43">
        <v>0</v>
      </c>
      <c r="J42" s="24">
        <f t="shared" si="0"/>
        <v>43752894.670000024</v>
      </c>
      <c r="M42" s="31"/>
    </row>
    <row r="43" spans="1:13" ht="15" customHeight="1">
      <c r="A43" s="2" t="s">
        <v>65</v>
      </c>
      <c r="B43" s="3" t="s">
        <v>96</v>
      </c>
      <c r="C43" s="15">
        <v>14538166.259999996</v>
      </c>
      <c r="D43" s="15">
        <v>395907.86</v>
      </c>
      <c r="E43" s="15">
        <v>7562466.9399999995</v>
      </c>
      <c r="F43" s="15">
        <v>0</v>
      </c>
      <c r="G43" s="15">
        <v>0</v>
      </c>
      <c r="H43" s="43">
        <v>0</v>
      </c>
      <c r="I43" s="43">
        <v>0</v>
      </c>
      <c r="J43" s="24">
        <f t="shared" si="0"/>
        <v>22496541.059999995</v>
      </c>
      <c r="M43" s="31"/>
    </row>
    <row r="44" spans="1:13" ht="15" customHeight="1">
      <c r="A44" s="2">
        <v>148</v>
      </c>
      <c r="B44" s="3" t="s">
        <v>162</v>
      </c>
      <c r="C44" s="15">
        <v>0</v>
      </c>
      <c r="D44" s="15">
        <v>0</v>
      </c>
      <c r="E44" s="15">
        <v>313067.4</v>
      </c>
      <c r="F44" s="15">
        <v>0</v>
      </c>
      <c r="G44" s="15">
        <v>0</v>
      </c>
      <c r="H44" s="43">
        <v>0</v>
      </c>
      <c r="I44" s="43">
        <v>0</v>
      </c>
      <c r="J44" s="24">
        <f>SUM(C44:I44)</f>
        <v>313067.4</v>
      </c>
      <c r="M44" s="31"/>
    </row>
    <row r="45" spans="1:13" ht="15" customHeight="1">
      <c r="A45" s="2">
        <v>149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1466877.76</v>
      </c>
      <c r="J45" s="24">
        <f t="shared" si="0"/>
        <v>1466877.76</v>
      </c>
      <c r="M45" s="31"/>
    </row>
    <row r="46" spans="1:10" ht="15" customHeight="1">
      <c r="A46" s="56" t="s">
        <v>7</v>
      </c>
      <c r="B46" s="57"/>
      <c r="C46" s="6">
        <f aca="true" t="shared" si="1" ref="C46:J46">SUM(C12:C45)</f>
        <v>424027003.65000004</v>
      </c>
      <c r="D46" s="6">
        <f t="shared" si="1"/>
        <v>28635721.699999996</v>
      </c>
      <c r="E46" s="6">
        <f t="shared" si="1"/>
        <v>218418573.73999998</v>
      </c>
      <c r="F46" s="6">
        <f t="shared" si="1"/>
        <v>0</v>
      </c>
      <c r="G46" s="6">
        <f t="shared" si="1"/>
        <v>44476011.419999994</v>
      </c>
      <c r="H46" s="6">
        <f t="shared" si="1"/>
        <v>0</v>
      </c>
      <c r="I46" s="6">
        <f t="shared" si="1"/>
        <v>35734708.31999999</v>
      </c>
      <c r="J46" s="6">
        <f t="shared" si="1"/>
        <v>751292018.8299999</v>
      </c>
    </row>
    <row r="47" ht="12.75">
      <c r="A47" s="33" t="s">
        <v>172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424.02700365000004</v>
      </c>
      <c r="E61" s="25">
        <f>+C46/J46*100</f>
        <v>56.43970560346756</v>
      </c>
      <c r="L61" s="35"/>
    </row>
    <row r="62" spans="1:12" s="16" customFormat="1" ht="12.75">
      <c r="A62" s="44"/>
      <c r="C62" s="27" t="s">
        <v>106</v>
      </c>
      <c r="D62" s="37">
        <f>+D46/$C$59</f>
        <v>28.635721699999994</v>
      </c>
      <c r="E62" s="25">
        <f>+D46/J46*100</f>
        <v>3.811530135059188</v>
      </c>
      <c r="L62" s="35"/>
    </row>
    <row r="63" spans="1:12" s="16" customFormat="1" ht="12.75">
      <c r="A63" s="44"/>
      <c r="C63" s="27" t="s">
        <v>107</v>
      </c>
      <c r="D63" s="37">
        <f>+E46/$C$59</f>
        <v>218.41857373999997</v>
      </c>
      <c r="E63" s="25">
        <f>+E46/J46*100</f>
        <v>29.07239372516522</v>
      </c>
      <c r="L63" s="35"/>
    </row>
    <row r="64" spans="1:12" s="16" customFormat="1" ht="12.75">
      <c r="A64" s="44"/>
      <c r="C64" s="27" t="s">
        <v>108</v>
      </c>
      <c r="D64" s="37">
        <f>+F46/$C$59</f>
        <v>0</v>
      </c>
      <c r="E64" s="25">
        <f>+F46/J46*100</f>
        <v>0</v>
      </c>
      <c r="L64" s="35"/>
    </row>
    <row r="65" spans="1:12" s="16" customFormat="1" ht="12.75">
      <c r="A65" s="44"/>
      <c r="C65" s="27" t="s">
        <v>109</v>
      </c>
      <c r="D65" s="37">
        <f>+G46/$C$59</f>
        <v>44.47601141999999</v>
      </c>
      <c r="E65" s="25">
        <f>+G46/J46*100</f>
        <v>5.91993662986907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35.734708319999996</v>
      </c>
      <c r="E67" s="25">
        <f>+I46/J46*100</f>
        <v>4.756433906438973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7630</v>
      </c>
      <c r="D12" s="15">
        <v>0</v>
      </c>
      <c r="E12" s="15">
        <v>3071729.39</v>
      </c>
      <c r="F12" s="15">
        <v>0</v>
      </c>
      <c r="G12" s="15">
        <v>0</v>
      </c>
      <c r="H12" s="15">
        <v>0</v>
      </c>
      <c r="I12" s="24">
        <f>SUM(C12:H12)</f>
        <v>3079359.39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7000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7000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18827.27</v>
      </c>
      <c r="F14" s="15">
        <v>0</v>
      </c>
      <c r="G14" s="15">
        <v>0</v>
      </c>
      <c r="H14" s="15">
        <v>0</v>
      </c>
      <c r="I14" s="24">
        <f t="shared" si="0"/>
        <v>18827.27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231016.85999999996</v>
      </c>
      <c r="F15" s="15">
        <v>0</v>
      </c>
      <c r="G15" s="15">
        <v>9581</v>
      </c>
      <c r="H15" s="15">
        <v>0</v>
      </c>
      <c r="I15" s="24">
        <f t="shared" si="0"/>
        <v>240597.85999999996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14214</v>
      </c>
      <c r="F16" s="15">
        <v>0</v>
      </c>
      <c r="G16" s="15">
        <v>0</v>
      </c>
      <c r="H16" s="15">
        <v>0</v>
      </c>
      <c r="I16" s="24">
        <f t="shared" si="0"/>
        <v>14214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38100</v>
      </c>
      <c r="F17" s="15">
        <v>0</v>
      </c>
      <c r="G17" s="15">
        <v>0</v>
      </c>
      <c r="H17" s="15">
        <v>0</v>
      </c>
      <c r="I17" s="24">
        <f t="shared" si="0"/>
        <v>38100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60425</v>
      </c>
      <c r="F18" s="15">
        <v>0</v>
      </c>
      <c r="G18" s="15">
        <v>0</v>
      </c>
      <c r="H18" s="15">
        <v>0</v>
      </c>
      <c r="I18" s="24">
        <f t="shared" si="0"/>
        <v>60425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127258</v>
      </c>
      <c r="F19" s="15">
        <v>0</v>
      </c>
      <c r="G19" s="15">
        <v>0</v>
      </c>
      <c r="H19" s="15">
        <v>0</v>
      </c>
      <c r="I19" s="24">
        <f t="shared" si="0"/>
        <v>127258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81950</v>
      </c>
      <c r="F20" s="15">
        <v>0</v>
      </c>
      <c r="G20" s="15">
        <v>0</v>
      </c>
      <c r="H20" s="15">
        <v>0</v>
      </c>
      <c r="I20" s="24">
        <f t="shared" si="0"/>
        <v>81950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18870</v>
      </c>
      <c r="F21" s="15">
        <v>0</v>
      </c>
      <c r="G21" s="15">
        <v>0</v>
      </c>
      <c r="H21" s="15">
        <v>0</v>
      </c>
      <c r="I21" s="24">
        <f t="shared" si="0"/>
        <v>18870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193403.28</v>
      </c>
      <c r="F22" s="15">
        <v>0</v>
      </c>
      <c r="G22" s="15">
        <v>0</v>
      </c>
      <c r="H22" s="15">
        <v>0</v>
      </c>
      <c r="I22" s="24">
        <f t="shared" si="0"/>
        <v>193403.28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68773.26000000001</v>
      </c>
      <c r="F23" s="15">
        <v>0</v>
      </c>
      <c r="G23" s="15">
        <v>0</v>
      </c>
      <c r="H23" s="15">
        <v>0</v>
      </c>
      <c r="I23" s="24">
        <f t="shared" si="0"/>
        <v>68773.26000000001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143099.68</v>
      </c>
      <c r="F24" s="15">
        <v>0</v>
      </c>
      <c r="G24" s="15">
        <v>0</v>
      </c>
      <c r="H24" s="15">
        <v>0</v>
      </c>
      <c r="I24" s="24">
        <f t="shared" si="0"/>
        <v>143099.68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4000</v>
      </c>
      <c r="F25" s="15">
        <v>0</v>
      </c>
      <c r="G25" s="15">
        <v>6173.76</v>
      </c>
      <c r="H25" s="15">
        <v>0</v>
      </c>
      <c r="I25" s="24">
        <f t="shared" si="0"/>
        <v>10173.76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2222.11</v>
      </c>
      <c r="F26" s="15">
        <v>0</v>
      </c>
      <c r="G26" s="15">
        <v>0</v>
      </c>
      <c r="H26" s="15">
        <v>0</v>
      </c>
      <c r="I26" s="24">
        <f t="shared" si="0"/>
        <v>2222.11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557109.89</v>
      </c>
      <c r="F27" s="15">
        <v>0</v>
      </c>
      <c r="G27" s="15">
        <v>0</v>
      </c>
      <c r="H27" s="15">
        <v>0</v>
      </c>
      <c r="I27" s="24">
        <f t="shared" si="0"/>
        <v>557109.89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61030.87000000001</v>
      </c>
      <c r="F28" s="15">
        <v>0</v>
      </c>
      <c r="G28" s="15">
        <v>0</v>
      </c>
      <c r="H28" s="15">
        <v>0</v>
      </c>
      <c r="I28" s="24">
        <f t="shared" si="0"/>
        <v>61030.87000000001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41512.2</v>
      </c>
      <c r="F29" s="15">
        <v>0</v>
      </c>
      <c r="G29" s="15">
        <v>0</v>
      </c>
      <c r="H29" s="15">
        <v>0</v>
      </c>
      <c r="I29" s="24">
        <f t="shared" si="0"/>
        <v>41512.2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34714.75</v>
      </c>
      <c r="F30" s="15">
        <v>0</v>
      </c>
      <c r="G30" s="15">
        <v>0</v>
      </c>
      <c r="H30" s="15">
        <v>0</v>
      </c>
      <c r="I30" s="24">
        <f t="shared" si="0"/>
        <v>34714.75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7552</v>
      </c>
      <c r="F33" s="15">
        <v>0</v>
      </c>
      <c r="G33" s="15">
        <v>0</v>
      </c>
      <c r="H33" s="15">
        <v>0</v>
      </c>
      <c r="I33" s="24">
        <f t="shared" si="0"/>
        <v>7552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156608.62</v>
      </c>
      <c r="F35" s="15">
        <v>0</v>
      </c>
      <c r="G35" s="15">
        <v>0</v>
      </c>
      <c r="H35" s="15">
        <v>0</v>
      </c>
      <c r="I35" s="24">
        <f t="shared" si="0"/>
        <v>156608.62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571667.58</v>
      </c>
      <c r="F37" s="15">
        <v>0</v>
      </c>
      <c r="G37" s="15">
        <v>0</v>
      </c>
      <c r="H37" s="15">
        <v>0</v>
      </c>
      <c r="I37" s="24">
        <f t="shared" si="0"/>
        <v>571667.58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256122.15</v>
      </c>
      <c r="F39" s="15">
        <v>0</v>
      </c>
      <c r="G39" s="15">
        <v>0</v>
      </c>
      <c r="H39" s="15">
        <v>0</v>
      </c>
      <c r="I39" s="24">
        <f t="shared" si="0"/>
        <v>256122.15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133979.76</v>
      </c>
      <c r="F40" s="15">
        <v>0</v>
      </c>
      <c r="G40" s="15">
        <v>0</v>
      </c>
      <c r="H40" s="15">
        <v>0</v>
      </c>
      <c r="I40" s="24">
        <f t="shared" si="0"/>
        <v>133979.76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56" t="s">
        <v>7</v>
      </c>
      <c r="B45" s="57"/>
      <c r="C45" s="6">
        <f aca="true" t="shared" si="1" ref="C45:I45">SUM(C12:C44)</f>
        <v>7630</v>
      </c>
      <c r="D45" s="6">
        <f t="shared" si="1"/>
        <v>0</v>
      </c>
      <c r="E45" s="6">
        <f t="shared" si="1"/>
        <v>5901186.67</v>
      </c>
      <c r="F45" s="6">
        <f t="shared" si="1"/>
        <v>0</v>
      </c>
      <c r="G45" s="6">
        <f t="shared" si="1"/>
        <v>15754.76</v>
      </c>
      <c r="H45" s="6">
        <f t="shared" si="1"/>
        <v>0</v>
      </c>
      <c r="I45" s="6">
        <f t="shared" si="1"/>
        <v>5924571.43</v>
      </c>
    </row>
    <row r="46" ht="12.75">
      <c r="A46" s="33" t="s">
        <v>172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0.00763</v>
      </c>
      <c r="E61" s="29">
        <f>+C45/I45*100</f>
        <v>0.12878568669734142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5.9011866699999995</v>
      </c>
      <c r="E63" s="29">
        <f>+E45/I45*100</f>
        <v>99.60529195611369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0.01575476</v>
      </c>
      <c r="E65" s="29">
        <f>+G45/I45*100</f>
        <v>0.2659223571889655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</v>
      </c>
      <c r="E66" s="29">
        <f>+H45/I45*100</f>
        <v>0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171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170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4452825.2</v>
      </c>
      <c r="D12" s="15">
        <v>0</v>
      </c>
      <c r="E12" s="15">
        <v>44409344.419999994</v>
      </c>
      <c r="F12" s="15">
        <v>0</v>
      </c>
      <c r="G12" s="15">
        <v>0</v>
      </c>
      <c r="H12" s="15">
        <v>0</v>
      </c>
      <c r="I12" s="15">
        <v>4935403.98</v>
      </c>
      <c r="J12" s="24">
        <f aca="true" t="shared" si="0" ref="J12:J45">SUM(C12:I12)</f>
        <v>53797573.599999994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120980.9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120980.9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917494.0599999999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917494.0599999999</v>
      </c>
    </row>
    <row r="15" spans="1:10" ht="15" customHeight="1">
      <c r="A15" s="32" t="s">
        <v>37</v>
      </c>
      <c r="B15" s="3" t="s">
        <v>68</v>
      </c>
      <c r="C15" s="15">
        <v>0</v>
      </c>
      <c r="D15" s="15">
        <v>0</v>
      </c>
      <c r="E15" s="15"/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38</v>
      </c>
      <c r="B16" s="3" t="s">
        <v>69</v>
      </c>
      <c r="C16" s="15">
        <v>0</v>
      </c>
      <c r="D16" s="15">
        <v>0</v>
      </c>
      <c r="E16" s="15">
        <v>439533.33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439533.33</v>
      </c>
    </row>
    <row r="17" spans="1:10" ht="15" customHeight="1">
      <c r="A17" s="32" t="s">
        <v>39</v>
      </c>
      <c r="B17" s="3" t="s">
        <v>70</v>
      </c>
      <c r="C17" s="15">
        <v>0</v>
      </c>
      <c r="D17" s="15">
        <v>0</v>
      </c>
      <c r="E17" s="15">
        <v>1717308.98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1717308.98</v>
      </c>
    </row>
    <row r="18" spans="1:10" ht="15" customHeight="1">
      <c r="A18" s="32" t="s">
        <v>40</v>
      </c>
      <c r="B18" s="3" t="s">
        <v>71</v>
      </c>
      <c r="C18" s="15">
        <v>0</v>
      </c>
      <c r="D18" s="15">
        <v>0</v>
      </c>
      <c r="E18" s="15">
        <v>2675608.99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2675608.99</v>
      </c>
    </row>
    <row r="19" spans="1:10" ht="15" customHeight="1">
      <c r="A19" s="32" t="s">
        <v>41</v>
      </c>
      <c r="B19" s="3" t="s">
        <v>72</v>
      </c>
      <c r="C19" s="15">
        <v>0</v>
      </c>
      <c r="D19" s="15">
        <v>0</v>
      </c>
      <c r="E19" s="15">
        <v>8365734.279999999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8365734.279999999</v>
      </c>
    </row>
    <row r="20" spans="1:10" ht="15" customHeight="1">
      <c r="A20" s="32" t="s">
        <v>42</v>
      </c>
      <c r="B20" s="3" t="s">
        <v>73</v>
      </c>
      <c r="C20" s="15">
        <v>0</v>
      </c>
      <c r="D20" s="15">
        <v>0</v>
      </c>
      <c r="E20" s="15">
        <v>674042.26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674042.26</v>
      </c>
    </row>
    <row r="21" spans="1:10" ht="15" customHeight="1">
      <c r="A21" s="32" t="s">
        <v>43</v>
      </c>
      <c r="B21" s="3" t="s">
        <v>74</v>
      </c>
      <c r="C21" s="15">
        <v>0</v>
      </c>
      <c r="D21" s="15">
        <v>0</v>
      </c>
      <c r="E21" s="15">
        <v>3413698.42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3413698.42</v>
      </c>
    </row>
    <row r="22" spans="1:10" ht="15" customHeight="1">
      <c r="A22" s="32" t="s">
        <v>44</v>
      </c>
      <c r="B22" s="3" t="s">
        <v>75</v>
      </c>
      <c r="C22" s="15">
        <v>0</v>
      </c>
      <c r="D22" s="15">
        <v>0</v>
      </c>
      <c r="E22" s="15">
        <v>5958770.11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5958770.11</v>
      </c>
    </row>
    <row r="23" spans="1:10" ht="15" customHeight="1">
      <c r="A23" s="32" t="s">
        <v>45</v>
      </c>
      <c r="B23" s="3" t="s">
        <v>76</v>
      </c>
      <c r="C23" s="15">
        <v>0</v>
      </c>
      <c r="D23" s="15">
        <v>0</v>
      </c>
      <c r="E23" s="15">
        <v>4013091.2200000007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4013091.2200000007</v>
      </c>
    </row>
    <row r="24" spans="1:10" ht="15" customHeight="1">
      <c r="A24" s="32" t="s">
        <v>46</v>
      </c>
      <c r="B24" s="3" t="s">
        <v>77</v>
      </c>
      <c r="C24" s="15">
        <v>0</v>
      </c>
      <c r="D24" s="15">
        <v>0</v>
      </c>
      <c r="E24" s="15">
        <v>9948273.549999999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9948273.549999999</v>
      </c>
    </row>
    <row r="25" spans="1:10" ht="15" customHeight="1">
      <c r="A25" s="32" t="s">
        <v>47</v>
      </c>
      <c r="B25" s="3" t="s">
        <v>78</v>
      </c>
      <c r="C25" s="15">
        <v>0</v>
      </c>
      <c r="D25" s="15">
        <v>0</v>
      </c>
      <c r="E25" s="15">
        <v>7712981.47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7712981.47</v>
      </c>
    </row>
    <row r="26" spans="1:10" ht="15" customHeight="1">
      <c r="A26" s="32" t="s">
        <v>48</v>
      </c>
      <c r="B26" s="3" t="s">
        <v>79</v>
      </c>
      <c r="C26" s="15">
        <v>0</v>
      </c>
      <c r="D26" s="15">
        <v>0</v>
      </c>
      <c r="E26" s="15">
        <v>4649569.380000001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4649569.380000001</v>
      </c>
    </row>
    <row r="27" spans="1:10" ht="15" customHeight="1">
      <c r="A27" s="32" t="s">
        <v>49</v>
      </c>
      <c r="B27" s="3" t="s">
        <v>80</v>
      </c>
      <c r="C27" s="15">
        <v>0</v>
      </c>
      <c r="D27" s="15">
        <v>0</v>
      </c>
      <c r="E27" s="15">
        <v>2643939.0999999996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2643939.0999999996</v>
      </c>
    </row>
    <row r="28" spans="1:10" ht="15" customHeight="1">
      <c r="A28" s="32" t="s">
        <v>50</v>
      </c>
      <c r="B28" s="3" t="s">
        <v>81</v>
      </c>
      <c r="C28" s="15">
        <v>0</v>
      </c>
      <c r="D28" s="15">
        <v>0</v>
      </c>
      <c r="E28" s="15">
        <v>474697.8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474697.8</v>
      </c>
    </row>
    <row r="29" spans="1:10" ht="15" customHeight="1">
      <c r="A29" s="32" t="s">
        <v>51</v>
      </c>
      <c r="B29" s="3" t="s">
        <v>82</v>
      </c>
      <c r="C29" s="15">
        <v>0</v>
      </c>
      <c r="D29" s="15">
        <v>0</v>
      </c>
      <c r="E29" s="15">
        <v>98752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98752</v>
      </c>
    </row>
    <row r="30" spans="1:10" ht="15" customHeight="1">
      <c r="A30" s="32" t="s">
        <v>52</v>
      </c>
      <c r="B30" s="3" t="s">
        <v>83</v>
      </c>
      <c r="C30" s="15">
        <v>0</v>
      </c>
      <c r="D30" s="15">
        <v>0</v>
      </c>
      <c r="E30" s="15">
        <v>2145265.14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2145265.14</v>
      </c>
    </row>
    <row r="31" spans="1:10" ht="15" customHeight="1">
      <c r="A31" s="32" t="s">
        <v>53</v>
      </c>
      <c r="B31" s="3" t="s">
        <v>84</v>
      </c>
      <c r="C31" s="15">
        <v>0</v>
      </c>
      <c r="D31" s="15">
        <v>0</v>
      </c>
      <c r="E31" s="15">
        <v>3971058.44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3971058.44</v>
      </c>
    </row>
    <row r="32" spans="1:10" ht="15" customHeight="1">
      <c r="A32" s="32" t="s">
        <v>54</v>
      </c>
      <c r="B32" s="3" t="s">
        <v>85</v>
      </c>
      <c r="C32" s="15">
        <v>0</v>
      </c>
      <c r="D32" s="15">
        <v>0</v>
      </c>
      <c r="E32" s="15">
        <v>913301.4600000001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913301.4600000001</v>
      </c>
    </row>
    <row r="33" spans="1:10" ht="15" customHeight="1">
      <c r="A33" s="32" t="s">
        <v>55</v>
      </c>
      <c r="B33" s="3" t="s">
        <v>86</v>
      </c>
      <c r="C33" s="15">
        <v>0</v>
      </c>
      <c r="D33" s="15">
        <v>0</v>
      </c>
      <c r="E33" s="15">
        <v>3332666.38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3332666.38</v>
      </c>
    </row>
    <row r="34" spans="1:10" ht="15" customHeight="1">
      <c r="A34" s="32" t="s">
        <v>56</v>
      </c>
      <c r="B34" s="3" t="s">
        <v>87</v>
      </c>
      <c r="C34" s="15">
        <v>0</v>
      </c>
      <c r="D34" s="15">
        <v>0</v>
      </c>
      <c r="E34" s="15">
        <v>1016667.2999999999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1016667.2999999999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520827550.62000006</v>
      </c>
      <c r="F35" s="15">
        <v>0</v>
      </c>
      <c r="G35" s="15">
        <v>12624850</v>
      </c>
      <c r="H35" s="15">
        <v>0</v>
      </c>
      <c r="I35" s="15">
        <v>0</v>
      </c>
      <c r="J35" s="24">
        <f t="shared" si="0"/>
        <v>533452400.62000006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5647346.29</v>
      </c>
      <c r="F36" s="15">
        <v>0</v>
      </c>
      <c r="G36" s="15">
        <v>0</v>
      </c>
      <c r="H36" s="15">
        <v>0</v>
      </c>
      <c r="I36" s="15">
        <v>6996581.57</v>
      </c>
      <c r="J36" s="24">
        <f t="shared" si="0"/>
        <v>12643927.86</v>
      </c>
    </row>
    <row r="37" spans="1:10" ht="15" customHeight="1">
      <c r="A37" s="32" t="s">
        <v>59</v>
      </c>
      <c r="B37" s="3" t="s">
        <v>90</v>
      </c>
      <c r="C37" s="15">
        <v>0</v>
      </c>
      <c r="D37" s="15">
        <v>0</v>
      </c>
      <c r="E37" s="15">
        <v>5140291.6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5140291.6</v>
      </c>
    </row>
    <row r="38" spans="1:10" ht="15" customHeight="1">
      <c r="A38" s="32" t="s">
        <v>60</v>
      </c>
      <c r="B38" s="3" t="s">
        <v>91</v>
      </c>
      <c r="C38" s="15">
        <v>0</v>
      </c>
      <c r="D38" s="15">
        <v>0</v>
      </c>
      <c r="E38" s="15">
        <v>2441114.4499999997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2441114.4499999997</v>
      </c>
    </row>
    <row r="39" spans="1:10" ht="15" customHeight="1">
      <c r="A39" s="32" t="s">
        <v>61</v>
      </c>
      <c r="B39" s="3" t="s">
        <v>92</v>
      </c>
      <c r="C39" s="15">
        <v>0</v>
      </c>
      <c r="D39" s="15">
        <v>0</v>
      </c>
      <c r="E39" s="15">
        <v>18503514.92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18503514.92</v>
      </c>
    </row>
    <row r="40" spans="1:10" ht="15" customHeight="1">
      <c r="A40" s="32" t="s">
        <v>62</v>
      </c>
      <c r="B40" s="3" t="s">
        <v>93</v>
      </c>
      <c r="C40" s="15">
        <v>0</v>
      </c>
      <c r="D40" s="15">
        <v>0</v>
      </c>
      <c r="E40" s="15">
        <v>16273264.62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16273264.62</v>
      </c>
    </row>
    <row r="41" spans="1:10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12895414.879999999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12895414.879999999</v>
      </c>
    </row>
    <row r="42" spans="1:10" ht="15" customHeight="1">
      <c r="A42" s="32" t="s">
        <v>64</v>
      </c>
      <c r="B42" s="3" t="s">
        <v>95</v>
      </c>
      <c r="C42" s="15">
        <v>0</v>
      </c>
      <c r="D42" s="15">
        <v>0</v>
      </c>
      <c r="E42" s="15">
        <v>10412954.010000002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10412954.010000002</v>
      </c>
    </row>
    <row r="43" spans="1:10" ht="15" customHeight="1">
      <c r="A43" s="32" t="s">
        <v>65</v>
      </c>
      <c r="B43" s="3" t="s">
        <v>96</v>
      </c>
      <c r="C43" s="15">
        <v>0</v>
      </c>
      <c r="D43" s="15">
        <v>0</v>
      </c>
      <c r="E43" s="15">
        <v>4091812.27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4091812.27</v>
      </c>
    </row>
    <row r="44" spans="1:10" ht="15" customHeight="1">
      <c r="A44" s="32" t="s">
        <v>164</v>
      </c>
      <c r="B44" s="3" t="s">
        <v>162</v>
      </c>
      <c r="C44" s="15">
        <v>0</v>
      </c>
      <c r="D44" s="15">
        <v>0</v>
      </c>
      <c r="E44" s="15">
        <v>17729793.150000002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17729793.150000002</v>
      </c>
    </row>
    <row r="45" spans="1:10" ht="15" customHeight="1">
      <c r="A45" s="32" t="s">
        <v>167</v>
      </c>
      <c r="B45" s="3" t="s">
        <v>168</v>
      </c>
      <c r="C45" s="15">
        <v>0</v>
      </c>
      <c r="D45" s="15">
        <v>0</v>
      </c>
      <c r="E45" s="15"/>
      <c r="F45" s="15">
        <v>0</v>
      </c>
      <c r="G45" s="15">
        <v>0</v>
      </c>
      <c r="H45" s="15">
        <v>0</v>
      </c>
      <c r="I45" s="15">
        <v>0</v>
      </c>
      <c r="J45" s="24">
        <f t="shared" si="0"/>
        <v>0</v>
      </c>
    </row>
    <row r="46" spans="1:10" ht="12.75">
      <c r="A46" s="56" t="s">
        <v>7</v>
      </c>
      <c r="B46" s="57"/>
      <c r="C46" s="6">
        <f aca="true" t="shared" si="1" ref="C46:J46">SUM(C12:C45)</f>
        <v>4452825.2</v>
      </c>
      <c r="D46" s="6">
        <f t="shared" si="1"/>
        <v>0</v>
      </c>
      <c r="E46" s="6">
        <f t="shared" si="1"/>
        <v>723575835.8</v>
      </c>
      <c r="F46" s="6">
        <f t="shared" si="1"/>
        <v>0</v>
      </c>
      <c r="G46" s="6">
        <f t="shared" si="1"/>
        <v>12624850</v>
      </c>
      <c r="H46" s="6">
        <f t="shared" si="1"/>
        <v>0</v>
      </c>
      <c r="I46" s="6">
        <f t="shared" si="1"/>
        <v>11931985.55</v>
      </c>
      <c r="J46" s="6">
        <f t="shared" si="1"/>
        <v>752585496.55</v>
      </c>
    </row>
    <row r="47" ht="12.75">
      <c r="A47" s="33" t="s">
        <v>172</v>
      </c>
    </row>
    <row r="48" ht="9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ht="12.75">
      <c r="A57" s="13"/>
    </row>
    <row r="66" ht="12.75">
      <c r="C66" s="5">
        <v>1000000</v>
      </c>
    </row>
    <row r="67" spans="3:6" ht="12.75">
      <c r="C67" s="22" t="s">
        <v>104</v>
      </c>
      <c r="D67" s="22" t="s">
        <v>102</v>
      </c>
      <c r="E67" s="22" t="s">
        <v>103</v>
      </c>
      <c r="F67" s="22"/>
    </row>
    <row r="68" spans="3:6" ht="12.75">
      <c r="C68" s="28" t="s">
        <v>112</v>
      </c>
      <c r="D68" s="29">
        <f>+C46/$C$66</f>
        <v>4.4528252</v>
      </c>
      <c r="E68" s="29">
        <f>+C46/J46*100</f>
        <v>0.5916703444874539</v>
      </c>
      <c r="F68" s="29"/>
    </row>
    <row r="69" spans="3:6" ht="12.75">
      <c r="C69" s="28" t="s">
        <v>113</v>
      </c>
      <c r="D69" s="29">
        <f>+D46/$C$66</f>
        <v>0</v>
      </c>
      <c r="E69" s="29">
        <f>+D46/J46*100</f>
        <v>0</v>
      </c>
      <c r="F69" s="29"/>
    </row>
    <row r="70" spans="3:6" ht="12.75">
      <c r="C70" s="28" t="s">
        <v>114</v>
      </c>
      <c r="D70" s="29">
        <f>+E46/$C$66</f>
        <v>723.5758357999999</v>
      </c>
      <c r="E70" s="29">
        <f>+E46/J46*100</f>
        <v>96.14533353579282</v>
      </c>
      <c r="F70" s="29"/>
    </row>
    <row r="71" spans="3:6" ht="12.75">
      <c r="C71" s="28" t="s">
        <v>115</v>
      </c>
      <c r="D71" s="29">
        <f>+F46/$C$66</f>
        <v>0</v>
      </c>
      <c r="E71" s="29">
        <f>+F46/J46*100</f>
        <v>0</v>
      </c>
      <c r="F71" s="29"/>
    </row>
    <row r="72" spans="3:6" ht="12.75">
      <c r="C72" s="28" t="s">
        <v>116</v>
      </c>
      <c r="D72" s="29">
        <f>+G46/$C$66</f>
        <v>12.62485</v>
      </c>
      <c r="E72" s="29">
        <f>+G46/J46*100</f>
        <v>1.677530334809108</v>
      </c>
      <c r="F72" s="29"/>
    </row>
    <row r="73" spans="3:6" ht="12.75">
      <c r="C73" s="28" t="s">
        <v>170</v>
      </c>
      <c r="D73" s="29">
        <f>+H46/$C$66</f>
        <v>0</v>
      </c>
      <c r="E73" s="29">
        <f>+H46/J46*100</f>
        <v>0</v>
      </c>
      <c r="F73" s="29"/>
    </row>
    <row r="74" spans="3:6" ht="12.75">
      <c r="C74" s="28" t="s">
        <v>117</v>
      </c>
      <c r="D74" s="29">
        <f>+I46/$C$66</f>
        <v>11.93198555</v>
      </c>
      <c r="E74" s="29">
        <f>+I46/J46*100</f>
        <v>1.5854657849106275</v>
      </c>
      <c r="F74" s="29"/>
    </row>
    <row r="78" ht="12.75">
      <c r="A78" s="33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7040</v>
      </c>
      <c r="E12" s="15">
        <v>0</v>
      </c>
      <c r="F12" s="15">
        <v>0</v>
      </c>
      <c r="G12" s="15">
        <v>0</v>
      </c>
      <c r="H12" s="24">
        <f>SUM(C12:G12)</f>
        <v>7040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aca="true" t="shared" si="0" ref="H13:H44">SUM(C13:G13)</f>
        <v>0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0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0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0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0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0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0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0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0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0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0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4">
        <f t="shared" si="0"/>
        <v>0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4">
        <f t="shared" si="0"/>
        <v>0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4">
        <f t="shared" si="0"/>
        <v>0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0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0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133444.2</v>
      </c>
      <c r="H36" s="24">
        <f t="shared" si="0"/>
        <v>133444.2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0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4">
        <f t="shared" si="0"/>
        <v>0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4">
        <f t="shared" si="0"/>
        <v>0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4">
        <f t="shared" si="0"/>
        <v>0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4">
        <f t="shared" si="0"/>
        <v>0</v>
      </c>
      <c r="J43" s="18"/>
      <c r="K43" s="31"/>
    </row>
    <row r="44" spans="1:11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4">
        <f t="shared" si="0"/>
        <v>0</v>
      </c>
      <c r="J44" s="18"/>
      <c r="K44" s="31"/>
    </row>
    <row r="45" spans="1:11" ht="15" customHeight="1">
      <c r="A45" s="56" t="s">
        <v>7</v>
      </c>
      <c r="B45" s="57"/>
      <c r="C45" s="6">
        <f aca="true" t="shared" si="1" ref="C45:H45">SUM(C12:C44)</f>
        <v>0</v>
      </c>
      <c r="D45" s="6">
        <f t="shared" si="1"/>
        <v>7040</v>
      </c>
      <c r="E45" s="6">
        <f t="shared" si="1"/>
        <v>0</v>
      </c>
      <c r="F45" s="6">
        <f t="shared" si="1"/>
        <v>0</v>
      </c>
      <c r="G45" s="6">
        <f t="shared" si="1"/>
        <v>133444.2</v>
      </c>
      <c r="H45" s="6">
        <f t="shared" si="1"/>
        <v>140484.2</v>
      </c>
      <c r="K45" s="31"/>
    </row>
    <row r="46" ht="12.75">
      <c r="A46" s="33" t="s">
        <v>172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0</v>
      </c>
      <c r="E64" s="29">
        <f>+C45/H45*100</f>
        <v>0</v>
      </c>
    </row>
    <row r="65" spans="3:5" ht="12.75">
      <c r="C65" s="28" t="s">
        <v>113</v>
      </c>
      <c r="D65" s="29">
        <f>+D45/$C$62</f>
        <v>0.00704</v>
      </c>
      <c r="E65" s="29">
        <f>+D45/H45*100</f>
        <v>5.011239698129754</v>
      </c>
    </row>
    <row r="66" spans="3:5" ht="12.75">
      <c r="C66" s="28" t="s">
        <v>114</v>
      </c>
      <c r="D66" s="29">
        <f>+E45/$C$62</f>
        <v>0</v>
      </c>
      <c r="E66" s="29">
        <f>+E45/H45*100</f>
        <v>0</v>
      </c>
    </row>
    <row r="67" spans="3:5" ht="12.75">
      <c r="C67" s="28" t="s">
        <v>116</v>
      </c>
      <c r="D67" s="29">
        <f>+F45/$C$62</f>
        <v>0</v>
      </c>
      <c r="E67" s="29">
        <f>+F45/H45*100</f>
        <v>0</v>
      </c>
    </row>
    <row r="68" spans="3:5" ht="12.75">
      <c r="C68" s="28" t="s">
        <v>118</v>
      </c>
      <c r="D68" s="29">
        <f>+G45/$C$62</f>
        <v>0.1334442</v>
      </c>
      <c r="E68" s="29">
        <f>+G45/H45*100</f>
        <v>94.98876030187024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172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2022-03-15T20:51:26Z</dcterms:modified>
  <cp:category/>
  <cp:version/>
  <cp:contentType/>
  <cp:contentStatus/>
</cp:coreProperties>
</file>