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<sst xmlns="http://schemas.openxmlformats.org/spreadsheetml/2006/main" count="674" uniqueCount="171">
  <si>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</si>
  <si>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</si>
  <si>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</si>
  <si>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</si>
  <si>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</si>
  <si>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</si>
  <si>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</si>
  <si>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</si>
  <si>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</si>
  <si>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</si>
  <si>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</si>
  <si>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</si>
  <si>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</si>
  <si>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</si>
  <si>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</si>
  <si>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</si>
  <si>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</si>
  <si>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</si>
  <si>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</si>
  <si>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</si>
  <si>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</si>
  <si>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</si>
  <si>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</si>
  <si>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</si>
  <si>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</si>
  <si>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</si>
  <si>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</si>
  <si>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</si>
  <si>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</si>
  <si>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</si>
  <si>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</si>
  <si>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</si>
  <si>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</si>
  <si>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</si>
  <si>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</si>
  <si>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</si>
  <si>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</si>
  <si>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</si>
  <si>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</si>
  <si>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</si>
  <si>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</si>
  <si>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</si>
  <si>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</si>
  <si>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</si>
  <si>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</si>
  <si>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</si>
  <si>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</si>
  <si>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</si>
  <si>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</si>
  <si>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</si>
  <si>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</si>
  <si>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</si>
  <si>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</si>
  <si>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</si>
  <si>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</si>
  <si>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</si>
  <si>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</si>
  <si>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</si>
  <si>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</si>
  <si>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</si>
  <si>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</si>
  <si>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</si>
  <si>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</si>
  <si>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</si>
  <si>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</si>
  <si>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</si>
  <si>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</si>
  <si>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</si>
  <si>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</si>
  <si>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</si>
  <si>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</si>
  <si>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</si>
  <si>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</si>
  <si>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</si>
  <si>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</si>
  <si>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</si>
  <si>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</si>
  <si>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</si>
  <si>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</si>
  <si>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</si>
  <si>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</si>
  <si>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</si>
  <si>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</si>
  <si>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</si>
  <si>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</si>
  <si>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</si>
  <si>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</si>
  <si>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</si>
  <si>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</si>
  <si>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</si>
  <si>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</si>
  <si>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</si>
  <si>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</si>
  <si>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</si>
  <si>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</si>
  <si>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</si>
  <si>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</si>
  <si>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</si>
  <si>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</si>
  <si>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</si>
  <si>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</si>
  <si>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</si>
  <si>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</si>
  <si>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</si>
  <si>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</si>
  <si>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</si>
  <si>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</si>
  <si>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</si>
  <si>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</si>
  <si>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</si>
  <si>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</si>
  <si>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</si>
  <si>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</si>
  <si>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</si>
  <si>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</si>
  <si>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</si>
  <si>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</si>
  <si>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</si>
  <si>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</si>
  <si>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</si>
  <si>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</si>
  <si>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</si>
  <si>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</si>
  <si>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</si>
  <si>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</si>
  <si>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</si>
  <si>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</si>
  <si>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</si>
  <si>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</si>
  <si>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</si>
  <si>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</si>
  <si>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</si>
  <si>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</si>
  <si>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</si>
  <si>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</si>
  <si>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</si>
  <si>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</si>
  <si>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</si>
  <si>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</si>
  <si>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</si>
  <si>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</si>
  <si>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</si>
  <si>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</si>
  <si>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</si>
  <si>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</si>
  <si>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</si>
  <si>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</si>
  <si>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</si>
  <si>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</si>
  <si>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</si>
  <si>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</si>
  <si>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</si>
  <si>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</si>
  <si>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</si>
  <si>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</si>
  <si>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</si>
  <si>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</si>
  <si>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</si>
  <si>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</si>
  <si>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</si>
  <si>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</si>
  <si>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</si>
  <si>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</si>
  <si>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</si>
  <si>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</si>
  <si>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</si>
  <si>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</si>
  <si>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</si>
  <si>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</si>
  <si>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SETIEMBRE 2022</t>
  </si>
  <si>
    <t>Fuente: Reporte SIAF Operaciones en Linea al 30 de Setiembre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</si>
</sst>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4"/>
      <color indexed="63"/>
      <name val="Calibri"/>
      <family val="0"/>
    </font>
    <font>
      <sz val="10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Setiembre - 2022</a:t>
            </a:r>
          </a:p>
        </c:rich>
      </c:tx>
      <c:layout>
        <c:manualLayout>
          <c:xMode val="factor"/>
          <c:yMode val="factor"/>
          <c:x val="-0.028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48144313"/>
        <c:axId val="30645634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7375251"/>
        <c:axId val="66377260"/>
      </c:line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144313"/>
        <c:crossesAt val="1"/>
        <c:crossBetween val="between"/>
        <c:dispUnits/>
      </c:valAx>
      <c:catAx>
        <c:axId val="7375251"/>
        <c:scaling>
          <c:orientation val="minMax"/>
        </c:scaling>
        <c:axPos val="b"/>
        <c:delete val="1"/>
        <c:majorTickMark val="out"/>
        <c:minorTickMark val="none"/>
        <c:tickLblPos val="nextTo"/>
        <c:crossAx val="66377260"/>
        <c:crosses val="autoZero"/>
        <c:auto val="1"/>
        <c:lblOffset val="100"/>
        <c:tickLblSkip val="1"/>
        <c:noMultiLvlLbl val="0"/>
      </c:catAx>
      <c:valAx>
        <c:axId val="663772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3752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125"/>
          <c:y val="0.984"/>
          <c:w val="0.037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SETIEMBRE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60524429"/>
        <c:axId val="7848950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3531687"/>
        <c:axId val="31785184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48950"/>
        <c:crosses val="autoZero"/>
        <c:auto val="1"/>
        <c:lblOffset val="100"/>
        <c:tickLblSkip val="1"/>
        <c:noMultiLvlLbl val="0"/>
      </c:catAx>
      <c:valAx>
        <c:axId val="7848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24429"/>
        <c:crossesAt val="1"/>
        <c:crossBetween val="between"/>
        <c:dispUnits/>
      </c:valAx>
      <c:catAx>
        <c:axId val="3531687"/>
        <c:scaling>
          <c:orientation val="minMax"/>
        </c:scaling>
        <c:axPos val="b"/>
        <c:delete val="1"/>
        <c:majorTickMark val="out"/>
        <c:minorTickMark val="none"/>
        <c:tickLblPos val="nextTo"/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316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95975"/>
          <c:w val="0.126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SETIEMBRE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17631201"/>
        <c:axId val="24463082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18841147"/>
        <c:axId val="35352596"/>
      </c:line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463082"/>
        <c:crosses val="autoZero"/>
        <c:auto val="1"/>
        <c:lblOffset val="100"/>
        <c:tickLblSkip val="1"/>
        <c:noMultiLvlLbl val="0"/>
      </c:catAx>
      <c:valAx>
        <c:axId val="24463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31201"/>
        <c:crossesAt val="1"/>
        <c:crossBetween val="between"/>
        <c:dispUnits/>
      </c:valAx>
      <c:catAx>
        <c:axId val="18841147"/>
        <c:scaling>
          <c:orientation val="minMax"/>
        </c:scaling>
        <c:axPos val="b"/>
        <c:delete val="1"/>
        <c:majorTickMark val="out"/>
        <c:minorTickMark val="none"/>
        <c:tickLblPos val="nextTo"/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8411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575"/>
          <c:w val="0.111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RDR</a:t>
            </a:r>
          </a:p>
        </c:rich>
      </c:tx>
      <c:layout>
        <c:manualLayout>
          <c:xMode val="factor"/>
          <c:yMode val="factor"/>
          <c:x val="0.02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49737909"/>
        <c:axId val="44987998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2238799"/>
        <c:axId val="20149192"/>
      </c:line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737909"/>
        <c:crossesAt val="1"/>
        <c:crossBetween val="between"/>
        <c:dispUnits/>
      </c:valAx>
      <c:catAx>
        <c:axId val="2238799"/>
        <c:scaling>
          <c:orientation val="minMax"/>
        </c:scaling>
        <c:axPos val="b"/>
        <c:delete val="1"/>
        <c:majorTickMark val="out"/>
        <c:minorTickMark val="none"/>
        <c:tickLblPos val="nextTo"/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87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47125001"/>
        <c:axId val="21471826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59028707"/>
        <c:axId val="61496316"/>
      </c:line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125001"/>
        <c:crossesAt val="1"/>
        <c:crossBetween val="between"/>
        <c:dispUnits/>
      </c:valAx>
      <c:catAx>
        <c:axId val="59028707"/>
        <c:scaling>
          <c:orientation val="minMax"/>
        </c:scaling>
        <c:axPos val="b"/>
        <c:delete val="1"/>
        <c:majorTickMark val="out"/>
        <c:minorTickMark val="none"/>
        <c:tickLblPos val="nextTo"/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287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4925"/>
          <c:w val="0.125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DYT</a:t>
            </a:r>
          </a:p>
        </c:rich>
      </c:tx>
      <c:layout>
        <c:manualLayout>
          <c:xMode val="factor"/>
          <c:yMode val="factor"/>
          <c:x val="0.012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16595933"/>
        <c:axId val="15145670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2093303"/>
        <c:axId val="18839728"/>
      </c:line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145670"/>
        <c:crosses val="autoZero"/>
        <c:auto val="1"/>
        <c:lblOffset val="100"/>
        <c:tickLblSkip val="1"/>
        <c:noMultiLvlLbl val="0"/>
      </c:catAx>
      <c:valAx>
        <c:axId val="15145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595933"/>
        <c:crossesAt val="1"/>
        <c:crossBetween val="between"/>
        <c:dispUnits/>
      </c:valAx>
      <c:catAx>
        <c:axId val="20933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839728"/>
        <c:crosses val="autoZero"/>
        <c:auto val="1"/>
        <c:lblOffset val="100"/>
        <c:tickLblSkip val="1"/>
        <c:noMultiLvlLbl val="0"/>
      </c:catAx>
      <c:valAx>
        <c:axId val="18839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33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65"/>
          <c:w val="0.128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34981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55</xdr:row>
      <xdr:rowOff>104775</xdr:rowOff>
    </xdr:from>
    <xdr:to>
      <xdr:col>9</xdr:col>
      <xdr:colOff>666750</xdr:colOff>
      <xdr:row>83</xdr:row>
      <xdr:rowOff>152400</xdr:rowOff>
    </xdr:to>
    <xdr:graphicFrame>
      <xdr:nvGraphicFramePr>
        <xdr:cNvPr id="5" name="Gráfico 1"/>
        <xdr:cNvGraphicFramePr/>
      </xdr:nvGraphicFramePr>
      <xdr:xfrm>
        <a:off x="9525" y="99155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customWidth="1"/>
    <col min="20" max="20" width="5.8515625" style="8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115743981.2800002</v>
      </c>
      <c r="D13" s="39">
        <f aca="true" t="shared" si="0" ref="D13:D47">+C13/$C$47*100</f>
        <v>16.517010161148004</v>
      </c>
      <c r="E13" s="41">
        <v>127725734.78999986</v>
      </c>
      <c r="F13" s="39">
        <f aca="true" t="shared" si="1" ref="F13:F47">+E13/$E$47*100</f>
        <v>17.35210843513911</v>
      </c>
      <c r="G13" s="41">
        <v>127301583.74000001</v>
      </c>
      <c r="H13" s="39">
        <f aca="true" t="shared" si="2" ref="H13:H47">+G13/$G$47*100</f>
        <v>15.673224905905942</v>
      </c>
      <c r="I13" s="4">
        <v>247881530.5000002</v>
      </c>
      <c r="J13" s="39">
        <f aca="true" t="shared" si="3" ref="J13:J47">+I13/$I$47*100</f>
        <v>15.759161968809757</v>
      </c>
      <c r="K13" s="4">
        <v>134247034.21999994</v>
      </c>
      <c r="L13" s="39">
        <f aca="true" t="shared" si="4" ref="L13:L47">+K13/$K$47*100</f>
        <v>15.217552697655437</v>
      </c>
      <c r="M13" s="4">
        <v>117010364.74000008</v>
      </c>
      <c r="N13" s="39">
        <f aca="true" t="shared" si="5" ref="N13:N47">+M13/$M$47*100</f>
        <v>16.70041685220936</v>
      </c>
      <c r="O13" s="4">
        <v>142778996.60999978</v>
      </c>
      <c r="P13" s="39">
        <f aca="true" t="shared" si="6" ref="P13:P47">+O13/$O$47*100</f>
        <v>14.20128721764613</v>
      </c>
      <c r="Q13" s="4">
        <v>105790681.79999985</v>
      </c>
      <c r="R13" s="39">
        <f aca="true" t="shared" si="7" ref="R13:R47">+Q13/$Q$47*100</f>
        <v>10.971668485993023</v>
      </c>
      <c r="S13" s="4">
        <v>109923928.42999989</v>
      </c>
      <c r="T13" s="39">
        <f aca="true" t="shared" si="8" ref="T13:T47">+S13/$S$47*100</f>
        <v>15.868503746329148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1228403836.11</v>
      </c>
      <c r="AB13" s="8"/>
    </row>
    <row r="14" spans="1:28" ht="15" customHeight="1">
      <c r="A14" s="2" t="s">
        <v>35</v>
      </c>
      <c r="B14" s="3" t="s">
        <v>66</v>
      </c>
      <c r="C14" s="41">
        <v>2652730.539999999</v>
      </c>
      <c r="D14" s="39">
        <f t="shared" si="0"/>
        <v>0.378552532921542</v>
      </c>
      <c r="E14" s="41">
        <v>2861235.2099999976</v>
      </c>
      <c r="F14" s="39">
        <f t="shared" si="1"/>
        <v>0.38871151302427387</v>
      </c>
      <c r="G14" s="41">
        <v>3316127.1199999996</v>
      </c>
      <c r="H14" s="39">
        <f t="shared" si="2"/>
        <v>0.40827776561277</v>
      </c>
      <c r="I14" s="4">
        <v>3531683.2400000016</v>
      </c>
      <c r="J14" s="39">
        <f t="shared" si="3"/>
        <v>0.22452809650411126</v>
      </c>
      <c r="K14" s="4">
        <v>4007714.3000000007</v>
      </c>
      <c r="L14" s="39">
        <f t="shared" si="4"/>
        <v>0.45429386140071193</v>
      </c>
      <c r="M14" s="4">
        <v>3938255.36</v>
      </c>
      <c r="N14" s="39">
        <f t="shared" si="5"/>
        <v>0.5620912842088094</v>
      </c>
      <c r="O14" s="4">
        <v>5125424.78</v>
      </c>
      <c r="P14" s="39">
        <f t="shared" si="6"/>
        <v>0.5097922743639938</v>
      </c>
      <c r="Q14" s="4">
        <v>4358196.149999999</v>
      </c>
      <c r="R14" s="39">
        <f t="shared" si="7"/>
        <v>0.4519933376091654</v>
      </c>
      <c r="S14" s="4">
        <v>4076094.1500000013</v>
      </c>
      <c r="T14" s="39">
        <f t="shared" si="8"/>
        <v>0.5884207034217747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33867460.85</v>
      </c>
      <c r="AB14" s="8"/>
    </row>
    <row r="15" spans="1:28" ht="15" customHeight="1">
      <c r="A15" s="2" t="s">
        <v>36</v>
      </c>
      <c r="B15" s="3" t="s">
        <v>67</v>
      </c>
      <c r="C15" s="41">
        <v>3603353.639999999</v>
      </c>
      <c r="D15" s="39">
        <f t="shared" si="0"/>
        <v>0.5142092748832524</v>
      </c>
      <c r="E15" s="41">
        <v>4584004.499999999</v>
      </c>
      <c r="F15" s="39">
        <f t="shared" si="1"/>
        <v>0.6227573736956359</v>
      </c>
      <c r="G15" s="41">
        <v>4515465.479999999</v>
      </c>
      <c r="H15" s="39">
        <f t="shared" si="2"/>
        <v>0.555938928202485</v>
      </c>
      <c r="I15" s="4">
        <v>4918220.830000001</v>
      </c>
      <c r="J15" s="39">
        <f t="shared" si="3"/>
        <v>0.3126777477208771</v>
      </c>
      <c r="K15" s="4">
        <v>5886598.580000001</v>
      </c>
      <c r="L15" s="39">
        <f t="shared" si="4"/>
        <v>0.6672745109161468</v>
      </c>
      <c r="M15" s="4">
        <v>5972022.41</v>
      </c>
      <c r="N15" s="39">
        <f t="shared" si="5"/>
        <v>0.8523626425688885</v>
      </c>
      <c r="O15" s="4">
        <v>5130221.630000001</v>
      </c>
      <c r="P15" s="39">
        <f t="shared" si="6"/>
        <v>0.5102693854672188</v>
      </c>
      <c r="Q15" s="4">
        <v>5229515.55</v>
      </c>
      <c r="R15" s="39">
        <f t="shared" si="7"/>
        <v>0.5423588352083534</v>
      </c>
      <c r="S15" s="4">
        <v>4594154.739999997</v>
      </c>
      <c r="T15" s="39">
        <f t="shared" si="8"/>
        <v>0.6632073902756339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44433557.35999999</v>
      </c>
      <c r="AB15" s="8"/>
    </row>
    <row r="16" spans="1:28" ht="15" customHeight="1">
      <c r="A16" s="2" t="s">
        <v>37</v>
      </c>
      <c r="B16" s="3" t="s">
        <v>68</v>
      </c>
      <c r="C16" s="41">
        <v>1855061.8799999994</v>
      </c>
      <c r="D16" s="39">
        <f t="shared" si="0"/>
        <v>0.26472284418311015</v>
      </c>
      <c r="E16" s="41">
        <v>2378440.2</v>
      </c>
      <c r="F16" s="39">
        <f t="shared" si="1"/>
        <v>0.32312166631689027</v>
      </c>
      <c r="G16" s="41">
        <v>4339940.090000002</v>
      </c>
      <c r="H16" s="39">
        <f t="shared" si="2"/>
        <v>0.5343284436087856</v>
      </c>
      <c r="I16" s="4">
        <v>3074932.2899999986</v>
      </c>
      <c r="J16" s="39">
        <f t="shared" si="3"/>
        <v>0.19548998226486675</v>
      </c>
      <c r="K16" s="4">
        <v>5099219.929999998</v>
      </c>
      <c r="L16" s="39">
        <f t="shared" si="4"/>
        <v>0.578021320564484</v>
      </c>
      <c r="M16" s="4">
        <v>4782780.5600000005</v>
      </c>
      <c r="N16" s="39">
        <f t="shared" si="5"/>
        <v>0.6826269556729122</v>
      </c>
      <c r="O16" s="4">
        <v>6027735.579999999</v>
      </c>
      <c r="P16" s="39">
        <f t="shared" si="6"/>
        <v>0.5995391918702524</v>
      </c>
      <c r="Q16" s="4">
        <v>3809925.0600000015</v>
      </c>
      <c r="R16" s="39">
        <f t="shared" si="7"/>
        <v>0.39513153714070454</v>
      </c>
      <c r="S16" s="4">
        <v>4527959.349999998</v>
      </c>
      <c r="T16" s="39">
        <f t="shared" si="8"/>
        <v>0.6536514927635318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35895994.94</v>
      </c>
      <c r="AB16" s="8"/>
    </row>
    <row r="17" spans="1:28" ht="15" customHeight="1">
      <c r="A17" s="2" t="s">
        <v>38</v>
      </c>
      <c r="B17" s="3" t="s">
        <v>69</v>
      </c>
      <c r="C17" s="41">
        <v>2646071.0400000005</v>
      </c>
      <c r="D17" s="39">
        <f t="shared" si="0"/>
        <v>0.37760220247712734</v>
      </c>
      <c r="E17" s="41">
        <v>3224017.98</v>
      </c>
      <c r="F17" s="39">
        <f t="shared" si="1"/>
        <v>0.437997163827459</v>
      </c>
      <c r="G17" s="41">
        <v>3522231.560000003</v>
      </c>
      <c r="H17" s="39">
        <f t="shared" si="2"/>
        <v>0.43365310775166616</v>
      </c>
      <c r="I17" s="4">
        <v>3681518.690000002</v>
      </c>
      <c r="J17" s="39">
        <f t="shared" si="3"/>
        <v>0.23405394185635098</v>
      </c>
      <c r="K17" s="4">
        <v>3338229.3199999994</v>
      </c>
      <c r="L17" s="39">
        <f t="shared" si="4"/>
        <v>0.37840449056557557</v>
      </c>
      <c r="M17" s="4">
        <v>4614603.7700000005</v>
      </c>
      <c r="N17" s="39">
        <f t="shared" si="5"/>
        <v>0.6586237615617982</v>
      </c>
      <c r="O17" s="4">
        <v>3982854.800000001</v>
      </c>
      <c r="P17" s="39">
        <f t="shared" si="6"/>
        <v>0.3961483572788966</v>
      </c>
      <c r="Q17" s="4">
        <v>3024463.1999999993</v>
      </c>
      <c r="R17" s="39">
        <f t="shared" si="7"/>
        <v>0.31367041986949035</v>
      </c>
      <c r="S17" s="4">
        <v>5123631.600000002</v>
      </c>
      <c r="T17" s="39">
        <f t="shared" si="8"/>
        <v>0.7396421179687503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33157621.960000005</v>
      </c>
      <c r="AB17" s="8"/>
    </row>
    <row r="18" spans="1:28" ht="15" customHeight="1">
      <c r="A18" s="2" t="s">
        <v>39</v>
      </c>
      <c r="B18" s="3" t="s">
        <v>70</v>
      </c>
      <c r="C18" s="41">
        <v>13803199.020000001</v>
      </c>
      <c r="D18" s="39">
        <f t="shared" si="0"/>
        <v>1.9697575281962671</v>
      </c>
      <c r="E18" s="41">
        <v>15940248.74000001</v>
      </c>
      <c r="F18" s="39">
        <f t="shared" si="1"/>
        <v>2.165553598688129</v>
      </c>
      <c r="G18" s="41">
        <v>17554142.709999986</v>
      </c>
      <c r="H18" s="39">
        <f t="shared" si="2"/>
        <v>2.1612459063048495</v>
      </c>
      <c r="I18" s="4">
        <v>20974047.89</v>
      </c>
      <c r="J18" s="39">
        <f t="shared" si="3"/>
        <v>1.3334330200937752</v>
      </c>
      <c r="K18" s="4">
        <v>21043460.470000006</v>
      </c>
      <c r="L18" s="39">
        <f t="shared" si="4"/>
        <v>2.385378347490873</v>
      </c>
      <c r="M18" s="4">
        <v>17165389.860000014</v>
      </c>
      <c r="N18" s="39">
        <f t="shared" si="5"/>
        <v>2.449946778045465</v>
      </c>
      <c r="O18" s="4">
        <v>18363397.799999993</v>
      </c>
      <c r="P18" s="39">
        <f t="shared" si="6"/>
        <v>1.826486336516435</v>
      </c>
      <c r="Q18" s="4">
        <v>17209192.490000024</v>
      </c>
      <c r="R18" s="39">
        <f t="shared" si="7"/>
        <v>1.7847843656861782</v>
      </c>
      <c r="S18" s="4">
        <v>19731208.98000001</v>
      </c>
      <c r="T18" s="39">
        <f t="shared" si="8"/>
        <v>2.848376764647019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161784287.96000007</v>
      </c>
      <c r="AB18" s="8"/>
    </row>
    <row r="19" spans="1:28" ht="15" customHeight="1">
      <c r="A19" s="2" t="s">
        <v>40</v>
      </c>
      <c r="B19" s="3" t="s">
        <v>71</v>
      </c>
      <c r="C19" s="41">
        <v>11676197.63</v>
      </c>
      <c r="D19" s="39">
        <f t="shared" si="0"/>
        <v>1.666228107634712</v>
      </c>
      <c r="E19" s="41">
        <v>10429024.700000001</v>
      </c>
      <c r="F19" s="39">
        <f t="shared" si="1"/>
        <v>1.4168293317292595</v>
      </c>
      <c r="G19" s="41">
        <v>16706163.780000005</v>
      </c>
      <c r="H19" s="39">
        <f t="shared" si="2"/>
        <v>2.0568437135363467</v>
      </c>
      <c r="I19" s="4">
        <v>13666188.97</v>
      </c>
      <c r="J19" s="39">
        <f t="shared" si="3"/>
        <v>0.86883312782592</v>
      </c>
      <c r="K19" s="4">
        <v>15418870.19</v>
      </c>
      <c r="L19" s="39">
        <f t="shared" si="4"/>
        <v>1.7478037486483073</v>
      </c>
      <c r="M19" s="4">
        <v>13132232.889999999</v>
      </c>
      <c r="N19" s="39">
        <f t="shared" si="5"/>
        <v>1.87431057026969</v>
      </c>
      <c r="O19" s="4">
        <v>13578365.279999996</v>
      </c>
      <c r="P19" s="39">
        <f t="shared" si="6"/>
        <v>1.350550640260549</v>
      </c>
      <c r="Q19" s="4">
        <v>13622567.540000003</v>
      </c>
      <c r="R19" s="39">
        <f t="shared" si="7"/>
        <v>1.4128115296533588</v>
      </c>
      <c r="S19" s="4">
        <v>14968020.420000002</v>
      </c>
      <c r="T19" s="39">
        <f t="shared" si="8"/>
        <v>2.160767828281858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123197631.40000002</v>
      </c>
      <c r="AB19" s="8"/>
    </row>
    <row r="20" spans="1:28" ht="15" customHeight="1">
      <c r="A20" s="2" t="s">
        <v>41</v>
      </c>
      <c r="B20" s="3" t="s">
        <v>72</v>
      </c>
      <c r="C20" s="41">
        <v>13663205.860000001</v>
      </c>
      <c r="D20" s="39">
        <f t="shared" si="0"/>
        <v>1.9497800881545464</v>
      </c>
      <c r="E20" s="41">
        <v>14856925.879999995</v>
      </c>
      <c r="F20" s="39">
        <f t="shared" si="1"/>
        <v>2.0183793759843653</v>
      </c>
      <c r="G20" s="41">
        <v>18538453.499999993</v>
      </c>
      <c r="H20" s="39">
        <f t="shared" si="2"/>
        <v>2.2824331212297535</v>
      </c>
      <c r="I20" s="4">
        <v>19562124.710000023</v>
      </c>
      <c r="J20" s="39">
        <f t="shared" si="3"/>
        <v>1.2436694704002793</v>
      </c>
      <c r="K20" s="4">
        <v>18535098.599999998</v>
      </c>
      <c r="L20" s="39">
        <f t="shared" si="4"/>
        <v>2.1010433589133153</v>
      </c>
      <c r="M20" s="4">
        <v>21861842.439999998</v>
      </c>
      <c r="N20" s="39">
        <f t="shared" si="5"/>
        <v>3.120252489739581</v>
      </c>
      <c r="O20" s="4">
        <v>19132651.049999986</v>
      </c>
      <c r="P20" s="39">
        <f t="shared" si="6"/>
        <v>1.9029988951261412</v>
      </c>
      <c r="Q20" s="4">
        <v>17774460.420000013</v>
      </c>
      <c r="R20" s="39">
        <f t="shared" si="7"/>
        <v>1.8434089272089818</v>
      </c>
      <c r="S20" s="4">
        <v>15304182.470000003</v>
      </c>
      <c r="T20" s="39">
        <f t="shared" si="8"/>
        <v>2.209295831474499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159228944.93</v>
      </c>
      <c r="AB20" s="8"/>
    </row>
    <row r="21" spans="1:28" ht="15" customHeight="1">
      <c r="A21" s="2" t="s">
        <v>42</v>
      </c>
      <c r="B21" s="3" t="s">
        <v>73</v>
      </c>
      <c r="C21" s="41">
        <v>2771746.29</v>
      </c>
      <c r="D21" s="39">
        <f t="shared" si="0"/>
        <v>0.3955364342039004</v>
      </c>
      <c r="E21" s="41">
        <v>2873654.55</v>
      </c>
      <c r="F21" s="39">
        <f t="shared" si="1"/>
        <v>0.3903987355305857</v>
      </c>
      <c r="G21" s="41">
        <v>4155518.1599999997</v>
      </c>
      <c r="H21" s="39">
        <f t="shared" si="2"/>
        <v>0.5116226272194563</v>
      </c>
      <c r="I21" s="4">
        <v>3728405.759999999</v>
      </c>
      <c r="J21" s="39">
        <f t="shared" si="3"/>
        <v>0.23703480504887062</v>
      </c>
      <c r="K21" s="4">
        <v>4886196.6400000015</v>
      </c>
      <c r="L21" s="39">
        <f t="shared" si="4"/>
        <v>0.553874097050477</v>
      </c>
      <c r="M21" s="4">
        <v>4134267.119999999</v>
      </c>
      <c r="N21" s="39">
        <f t="shared" si="5"/>
        <v>0.5900672511858285</v>
      </c>
      <c r="O21" s="4">
        <v>4372172.73</v>
      </c>
      <c r="P21" s="39">
        <f t="shared" si="6"/>
        <v>0.4348712498203771</v>
      </c>
      <c r="Q21" s="4">
        <v>3713131.769999998</v>
      </c>
      <c r="R21" s="39">
        <f t="shared" si="7"/>
        <v>0.38509299809852</v>
      </c>
      <c r="S21" s="4">
        <v>3998476.2399999993</v>
      </c>
      <c r="T21" s="39">
        <f t="shared" si="8"/>
        <v>0.5772158628269299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34633569.26</v>
      </c>
      <c r="AB21" s="8"/>
    </row>
    <row r="22" spans="1:28" ht="15" customHeight="1">
      <c r="A22" s="2" t="s">
        <v>43</v>
      </c>
      <c r="B22" s="3" t="s">
        <v>74</v>
      </c>
      <c r="C22" s="41">
        <v>7955265.5200000005</v>
      </c>
      <c r="D22" s="39">
        <f t="shared" si="0"/>
        <v>1.1352400355972112</v>
      </c>
      <c r="E22" s="41">
        <v>7550919.790000003</v>
      </c>
      <c r="F22" s="39">
        <f t="shared" si="1"/>
        <v>1.025825995023959</v>
      </c>
      <c r="G22" s="41">
        <v>9258065.57</v>
      </c>
      <c r="H22" s="39">
        <f t="shared" si="2"/>
        <v>1.1398424089412218</v>
      </c>
      <c r="I22" s="4">
        <v>8428152.979999999</v>
      </c>
      <c r="J22" s="39">
        <f t="shared" si="3"/>
        <v>0.5358230104591294</v>
      </c>
      <c r="K22" s="4">
        <v>10608810.259999998</v>
      </c>
      <c r="L22" s="39">
        <f t="shared" si="4"/>
        <v>1.2025601170928997</v>
      </c>
      <c r="M22" s="4">
        <v>9603781.26</v>
      </c>
      <c r="N22" s="39">
        <f t="shared" si="5"/>
        <v>1.370708917588802</v>
      </c>
      <c r="O22" s="4">
        <v>10187717.069999998</v>
      </c>
      <c r="P22" s="39">
        <f t="shared" si="6"/>
        <v>1.0133051753989806</v>
      </c>
      <c r="Q22" s="4">
        <v>8318655.610000001</v>
      </c>
      <c r="R22" s="39">
        <f t="shared" si="7"/>
        <v>0.8627369636828092</v>
      </c>
      <c r="S22" s="4">
        <v>9293773.470000003</v>
      </c>
      <c r="T22" s="39">
        <f t="shared" si="8"/>
        <v>1.3416394522339548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81205141.53</v>
      </c>
      <c r="AB22" s="8"/>
    </row>
    <row r="23" spans="1:28" ht="15" customHeight="1">
      <c r="A23" s="2" t="s">
        <v>44</v>
      </c>
      <c r="B23" s="3" t="s">
        <v>75</v>
      </c>
      <c r="C23" s="41">
        <v>13291142.319999997</v>
      </c>
      <c r="D23" s="39">
        <f t="shared" si="0"/>
        <v>1.8966855150906885</v>
      </c>
      <c r="E23" s="41">
        <v>16855943.51</v>
      </c>
      <c r="F23" s="39">
        <f t="shared" si="1"/>
        <v>2.2899548007532715</v>
      </c>
      <c r="G23" s="41">
        <v>22162190.01</v>
      </c>
      <c r="H23" s="39">
        <f t="shared" si="2"/>
        <v>2.7285834019440283</v>
      </c>
      <c r="I23" s="4">
        <v>18525893.179999996</v>
      </c>
      <c r="J23" s="39">
        <f t="shared" si="3"/>
        <v>1.1777906593185559</v>
      </c>
      <c r="K23" s="4">
        <v>20633103.959999997</v>
      </c>
      <c r="L23" s="39">
        <f t="shared" si="4"/>
        <v>2.3388624460258347</v>
      </c>
      <c r="M23" s="4">
        <v>25077711.01000002</v>
      </c>
      <c r="N23" s="39">
        <f t="shared" si="5"/>
        <v>3.5792404245285687</v>
      </c>
      <c r="O23" s="4">
        <v>18109041.830000017</v>
      </c>
      <c r="P23" s="39">
        <f t="shared" si="6"/>
        <v>1.801187222001999</v>
      </c>
      <c r="Q23" s="4">
        <v>19129482.290000018</v>
      </c>
      <c r="R23" s="39">
        <f t="shared" si="7"/>
        <v>1.9839397423616485</v>
      </c>
      <c r="S23" s="4">
        <v>18314657.650000006</v>
      </c>
      <c r="T23" s="39">
        <f t="shared" si="8"/>
        <v>2.643884890966512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172099165.76000005</v>
      </c>
      <c r="AB23" s="8"/>
    </row>
    <row r="24" spans="1:28" ht="15" customHeight="1">
      <c r="A24" s="2" t="s">
        <v>45</v>
      </c>
      <c r="B24" s="3" t="s">
        <v>76</v>
      </c>
      <c r="C24" s="41">
        <v>12786785.930000002</v>
      </c>
      <c r="D24" s="39">
        <f t="shared" si="0"/>
        <v>1.824712359110186</v>
      </c>
      <c r="E24" s="41">
        <v>14343131.479999997</v>
      </c>
      <c r="F24" s="39">
        <f t="shared" si="1"/>
        <v>1.9485781244446856</v>
      </c>
      <c r="G24" s="41">
        <v>15962313.66000001</v>
      </c>
      <c r="H24" s="39">
        <f t="shared" si="2"/>
        <v>1.9652617403626556</v>
      </c>
      <c r="I24" s="4">
        <v>16370894.12</v>
      </c>
      <c r="J24" s="39">
        <f t="shared" si="3"/>
        <v>1.0407857797671418</v>
      </c>
      <c r="K24" s="4">
        <v>16993782.990000017</v>
      </c>
      <c r="L24" s="39">
        <f t="shared" si="4"/>
        <v>1.9263277560311227</v>
      </c>
      <c r="M24" s="4">
        <v>16641713.880000003</v>
      </c>
      <c r="N24" s="39">
        <f t="shared" si="5"/>
        <v>2.375204620109949</v>
      </c>
      <c r="O24" s="4">
        <v>16001840.970000008</v>
      </c>
      <c r="P24" s="39">
        <f t="shared" si="6"/>
        <v>1.5915978191581692</v>
      </c>
      <c r="Q24" s="4">
        <v>13881047.05</v>
      </c>
      <c r="R24" s="39">
        <f t="shared" si="7"/>
        <v>1.439618725201104</v>
      </c>
      <c r="S24" s="4">
        <v>13659470.999999994</v>
      </c>
      <c r="T24" s="39">
        <f t="shared" si="8"/>
        <v>1.9718669977702372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136640981.08000004</v>
      </c>
      <c r="AB24" s="8"/>
    </row>
    <row r="25" spans="1:28" ht="15" customHeight="1">
      <c r="A25" s="2" t="s">
        <v>46</v>
      </c>
      <c r="B25" s="3" t="s">
        <v>77</v>
      </c>
      <c r="C25" s="41">
        <v>20273960.859999996</v>
      </c>
      <c r="D25" s="39">
        <f t="shared" si="0"/>
        <v>2.8931544761818158</v>
      </c>
      <c r="E25" s="41">
        <v>21661039.780000005</v>
      </c>
      <c r="F25" s="39">
        <f t="shared" si="1"/>
        <v>2.942748473503789</v>
      </c>
      <c r="G25" s="41">
        <v>24230360.39</v>
      </c>
      <c r="H25" s="39">
        <f t="shared" si="2"/>
        <v>2.9832141658132114</v>
      </c>
      <c r="I25" s="4">
        <v>24657560.49999998</v>
      </c>
      <c r="J25" s="39">
        <f t="shared" si="3"/>
        <v>1.5676137261675696</v>
      </c>
      <c r="K25" s="4">
        <v>23497479.930000003</v>
      </c>
      <c r="L25" s="39">
        <f t="shared" si="4"/>
        <v>2.663553360224662</v>
      </c>
      <c r="M25" s="4">
        <v>22841655.91</v>
      </c>
      <c r="N25" s="39">
        <f t="shared" si="5"/>
        <v>3.2600973096644608</v>
      </c>
      <c r="O25" s="4">
        <v>25002072.76999999</v>
      </c>
      <c r="P25" s="39">
        <f t="shared" si="6"/>
        <v>2.4867916491464674</v>
      </c>
      <c r="Q25" s="4">
        <v>23735567.339999992</v>
      </c>
      <c r="R25" s="39">
        <f t="shared" si="7"/>
        <v>2.461641911655054</v>
      </c>
      <c r="S25" s="4">
        <v>23954877.300000012</v>
      </c>
      <c r="T25" s="39">
        <f t="shared" si="8"/>
        <v>3.458101121449392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209854574.78</v>
      </c>
      <c r="AB25" s="8"/>
    </row>
    <row r="26" spans="1:28" ht="15" customHeight="1">
      <c r="A26" s="2" t="s">
        <v>47</v>
      </c>
      <c r="B26" s="3" t="s">
        <v>78</v>
      </c>
      <c r="C26" s="41">
        <v>14502892.540000001</v>
      </c>
      <c r="D26" s="39">
        <f t="shared" si="0"/>
        <v>2.069605873239556</v>
      </c>
      <c r="E26" s="41">
        <v>16229473.590000007</v>
      </c>
      <c r="F26" s="39">
        <f t="shared" si="1"/>
        <v>2.20484607931146</v>
      </c>
      <c r="G26" s="41">
        <v>19347265.689999998</v>
      </c>
      <c r="H26" s="39">
        <f t="shared" si="2"/>
        <v>2.382013149915015</v>
      </c>
      <c r="I26" s="4">
        <v>20997323.71</v>
      </c>
      <c r="J26" s="39">
        <f t="shared" si="3"/>
        <v>1.3349127891455355</v>
      </c>
      <c r="K26" s="4">
        <v>21161448.240000002</v>
      </c>
      <c r="L26" s="39">
        <f t="shared" si="4"/>
        <v>2.3987528336989734</v>
      </c>
      <c r="M26" s="4">
        <v>25921078.939999998</v>
      </c>
      <c r="N26" s="39">
        <f t="shared" si="5"/>
        <v>3.6996109235188146</v>
      </c>
      <c r="O26" s="4">
        <v>22985681.589999985</v>
      </c>
      <c r="P26" s="39">
        <f t="shared" si="6"/>
        <v>2.2862344875877136</v>
      </c>
      <c r="Q26" s="4">
        <v>29163732.800000004</v>
      </c>
      <c r="R26" s="39">
        <f t="shared" si="7"/>
        <v>3.024602948495995</v>
      </c>
      <c r="S26" s="4">
        <v>21199086.47</v>
      </c>
      <c r="T26" s="39">
        <f t="shared" si="8"/>
        <v>3.060278029293416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191507983.57</v>
      </c>
      <c r="AB26" s="8"/>
    </row>
    <row r="27" spans="1:28" ht="15" customHeight="1">
      <c r="A27" s="2" t="s">
        <v>48</v>
      </c>
      <c r="B27" s="3" t="s">
        <v>79</v>
      </c>
      <c r="C27" s="41">
        <v>8378861.620000002</v>
      </c>
      <c r="D27" s="39">
        <f t="shared" si="0"/>
        <v>1.1956884581462603</v>
      </c>
      <c r="E27" s="41">
        <v>9092107.410000006</v>
      </c>
      <c r="F27" s="39">
        <f t="shared" si="1"/>
        <v>1.2352031792312235</v>
      </c>
      <c r="G27" s="41">
        <v>11170542.95</v>
      </c>
      <c r="H27" s="39">
        <f t="shared" si="2"/>
        <v>1.3753044293149654</v>
      </c>
      <c r="I27" s="4">
        <v>10924828.680000007</v>
      </c>
      <c r="J27" s="39">
        <f t="shared" si="3"/>
        <v>0.6945501115082798</v>
      </c>
      <c r="K27" s="4">
        <v>10406268.469999999</v>
      </c>
      <c r="L27" s="39">
        <f t="shared" si="4"/>
        <v>1.1796010224603029</v>
      </c>
      <c r="M27" s="4">
        <v>11489200.399999995</v>
      </c>
      <c r="N27" s="39">
        <f t="shared" si="5"/>
        <v>1.639807177807882</v>
      </c>
      <c r="O27" s="4">
        <v>10606088.520000001</v>
      </c>
      <c r="P27" s="39">
        <f t="shared" si="6"/>
        <v>1.0549178303845177</v>
      </c>
      <c r="Q27" s="4">
        <v>9724508.710000005</v>
      </c>
      <c r="R27" s="39">
        <f t="shared" si="7"/>
        <v>1.0085395418566239</v>
      </c>
      <c r="S27" s="4">
        <v>10853750.730000002</v>
      </c>
      <c r="T27" s="39">
        <f t="shared" si="8"/>
        <v>1.5668361436919214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92646157.49000001</v>
      </c>
      <c r="AB27" s="8"/>
    </row>
    <row r="28" spans="1:28" ht="15" customHeight="1">
      <c r="A28" s="2" t="s">
        <v>49</v>
      </c>
      <c r="B28" s="3" t="s">
        <v>80</v>
      </c>
      <c r="C28" s="41">
        <v>5387837.190000001</v>
      </c>
      <c r="D28" s="39">
        <f t="shared" si="0"/>
        <v>0.7688603815913336</v>
      </c>
      <c r="E28" s="41">
        <v>6170102.510000001</v>
      </c>
      <c r="F28" s="39">
        <f t="shared" si="1"/>
        <v>0.838235833878534</v>
      </c>
      <c r="G28" s="41">
        <v>7185050.509999999</v>
      </c>
      <c r="H28" s="39">
        <f t="shared" si="2"/>
        <v>0.8846151736299219</v>
      </c>
      <c r="I28" s="4">
        <v>7237085.8900000015</v>
      </c>
      <c r="J28" s="39">
        <f t="shared" si="3"/>
        <v>0.4601004701425209</v>
      </c>
      <c r="K28" s="4">
        <v>7228922.959999999</v>
      </c>
      <c r="L28" s="39">
        <f t="shared" si="4"/>
        <v>0.8194334923691199</v>
      </c>
      <c r="M28" s="4">
        <v>7473169.75</v>
      </c>
      <c r="N28" s="39">
        <f t="shared" si="5"/>
        <v>1.0666153405268082</v>
      </c>
      <c r="O28" s="4">
        <v>7110331.1</v>
      </c>
      <c r="P28" s="39">
        <f t="shared" si="6"/>
        <v>0.7072178440886292</v>
      </c>
      <c r="Q28" s="4">
        <v>7941596.520000001</v>
      </c>
      <c r="R28" s="39">
        <f t="shared" si="7"/>
        <v>0.8236317488876984</v>
      </c>
      <c r="S28" s="4">
        <v>7289642.959999998</v>
      </c>
      <c r="T28" s="39">
        <f t="shared" si="8"/>
        <v>1.0523252604988982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63023739.39000001</v>
      </c>
      <c r="AB28" s="8"/>
    </row>
    <row r="29" spans="1:28" ht="15" customHeight="1">
      <c r="A29" s="2" t="s">
        <v>50</v>
      </c>
      <c r="B29" s="3" t="s">
        <v>81</v>
      </c>
      <c r="C29" s="41">
        <v>3039806.3300000005</v>
      </c>
      <c r="D29" s="39">
        <f t="shared" si="0"/>
        <v>0.43378939868217353</v>
      </c>
      <c r="E29" s="41">
        <v>3169497.600000003</v>
      </c>
      <c r="F29" s="39">
        <f t="shared" si="1"/>
        <v>0.4305903280222834</v>
      </c>
      <c r="G29" s="41">
        <v>4061875.48</v>
      </c>
      <c r="H29" s="39">
        <f t="shared" si="2"/>
        <v>0.5000934479169477</v>
      </c>
      <c r="I29" s="4">
        <v>4383132.280000002</v>
      </c>
      <c r="J29" s="39">
        <f t="shared" si="3"/>
        <v>0.278659290960116</v>
      </c>
      <c r="K29" s="4">
        <v>3917990.88</v>
      </c>
      <c r="L29" s="39">
        <f t="shared" si="4"/>
        <v>0.44412327640420196</v>
      </c>
      <c r="M29" s="4">
        <v>4088439.1999999997</v>
      </c>
      <c r="N29" s="39">
        <f t="shared" si="5"/>
        <v>0.5835264172249199</v>
      </c>
      <c r="O29" s="4">
        <v>6441771.91</v>
      </c>
      <c r="P29" s="39">
        <f t="shared" si="6"/>
        <v>0.640720660997192</v>
      </c>
      <c r="Q29" s="4">
        <v>5129384.129999998</v>
      </c>
      <c r="R29" s="39">
        <f t="shared" si="7"/>
        <v>0.5319740950159355</v>
      </c>
      <c r="S29" s="4">
        <v>4612761.090000003</v>
      </c>
      <c r="T29" s="39">
        <f t="shared" si="8"/>
        <v>0.6658933835702477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38844658.900000006</v>
      </c>
      <c r="AB29" s="8"/>
    </row>
    <row r="30" spans="1:28" ht="15" customHeight="1">
      <c r="A30" s="2" t="s">
        <v>51</v>
      </c>
      <c r="B30" s="3" t="s">
        <v>82</v>
      </c>
      <c r="C30" s="41">
        <v>3954574.1000000006</v>
      </c>
      <c r="D30" s="39">
        <f t="shared" si="0"/>
        <v>0.5643294784780244</v>
      </c>
      <c r="E30" s="41">
        <v>3857622.4199999995</v>
      </c>
      <c r="F30" s="39">
        <f t="shared" si="1"/>
        <v>0.5240751415031558</v>
      </c>
      <c r="G30" s="41">
        <v>4551371.599999999</v>
      </c>
      <c r="H30" s="39">
        <f t="shared" si="2"/>
        <v>0.5603596484930341</v>
      </c>
      <c r="I30" s="4">
        <v>4680063.290000001</v>
      </c>
      <c r="J30" s="39">
        <f t="shared" si="3"/>
        <v>0.2975367921225201</v>
      </c>
      <c r="K30" s="4">
        <v>4775004.699999997</v>
      </c>
      <c r="L30" s="39">
        <f t="shared" si="4"/>
        <v>0.5412699511463546</v>
      </c>
      <c r="M30" s="4">
        <v>4607835.019999999</v>
      </c>
      <c r="N30" s="39">
        <f t="shared" si="5"/>
        <v>0.6576576852076256</v>
      </c>
      <c r="O30" s="4">
        <v>6003457.829999998</v>
      </c>
      <c r="P30" s="39">
        <f t="shared" si="6"/>
        <v>0.5971244438405406</v>
      </c>
      <c r="Q30" s="4">
        <v>4972955.960000004</v>
      </c>
      <c r="R30" s="39">
        <f t="shared" si="7"/>
        <v>0.5157507566849172</v>
      </c>
      <c r="S30" s="4">
        <v>4961488.02</v>
      </c>
      <c r="T30" s="39">
        <f t="shared" si="8"/>
        <v>0.7162352397446724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42364372.94</v>
      </c>
      <c r="AB30" s="8"/>
    </row>
    <row r="31" spans="1:28" ht="15" customHeight="1">
      <c r="A31" s="2" t="s">
        <v>52</v>
      </c>
      <c r="B31" s="3" t="s">
        <v>83</v>
      </c>
      <c r="C31" s="41">
        <v>7997945.909999998</v>
      </c>
      <c r="D31" s="39">
        <f t="shared" si="0"/>
        <v>1.1413306541115886</v>
      </c>
      <c r="E31" s="41">
        <v>9083247.500000002</v>
      </c>
      <c r="F31" s="39">
        <f t="shared" si="1"/>
        <v>1.2339995211015724</v>
      </c>
      <c r="G31" s="41">
        <v>10455316.689999986</v>
      </c>
      <c r="H31" s="39">
        <f t="shared" si="2"/>
        <v>1.287246592937335</v>
      </c>
      <c r="I31" s="4">
        <v>12533889.060000002</v>
      </c>
      <c r="J31" s="39">
        <f t="shared" si="3"/>
        <v>0.7968467331842319</v>
      </c>
      <c r="K31" s="4">
        <v>11504424.200000001</v>
      </c>
      <c r="L31" s="39">
        <f t="shared" si="4"/>
        <v>1.30408230272547</v>
      </c>
      <c r="M31" s="4">
        <v>10989395.369999992</v>
      </c>
      <c r="N31" s="39">
        <f t="shared" si="5"/>
        <v>1.568472024171038</v>
      </c>
      <c r="O31" s="4">
        <v>11236009.469999997</v>
      </c>
      <c r="P31" s="39">
        <f t="shared" si="6"/>
        <v>1.1175719220069542</v>
      </c>
      <c r="Q31" s="4">
        <v>9992282.879999995</v>
      </c>
      <c r="R31" s="39">
        <f t="shared" si="7"/>
        <v>1.0363106968616183</v>
      </c>
      <c r="S31" s="4">
        <v>11758253.319999991</v>
      </c>
      <c r="T31" s="39">
        <f t="shared" si="8"/>
        <v>1.697409194919065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95550764.39999996</v>
      </c>
      <c r="AB31" s="8"/>
    </row>
    <row r="32" spans="1:28" ht="15" customHeight="1">
      <c r="A32" s="2" t="s">
        <v>53</v>
      </c>
      <c r="B32" s="3" t="s">
        <v>84</v>
      </c>
      <c r="C32" s="41">
        <v>4839234.7299999995</v>
      </c>
      <c r="D32" s="39">
        <f t="shared" si="0"/>
        <v>0.6905731799066915</v>
      </c>
      <c r="E32" s="41">
        <v>6079578.899999999</v>
      </c>
      <c r="F32" s="39">
        <f t="shared" si="1"/>
        <v>0.8259377993497614</v>
      </c>
      <c r="G32" s="41">
        <v>6185595.060000003</v>
      </c>
      <c r="H32" s="39">
        <f t="shared" si="2"/>
        <v>0.7615633655449823</v>
      </c>
      <c r="I32" s="4">
        <v>7600722.629999999</v>
      </c>
      <c r="J32" s="39">
        <f t="shared" si="3"/>
        <v>0.483218813295844</v>
      </c>
      <c r="K32" s="4">
        <v>7113703.369999997</v>
      </c>
      <c r="L32" s="39">
        <f t="shared" si="4"/>
        <v>0.8063727927952737</v>
      </c>
      <c r="M32" s="4">
        <v>6753903.46</v>
      </c>
      <c r="N32" s="39">
        <f t="shared" si="5"/>
        <v>0.9639573674708899</v>
      </c>
      <c r="O32" s="4">
        <v>7244668.090000003</v>
      </c>
      <c r="P32" s="39">
        <f t="shared" si="6"/>
        <v>0.7205794604624656</v>
      </c>
      <c r="Q32" s="4">
        <v>6107841.419999999</v>
      </c>
      <c r="R32" s="39">
        <f t="shared" si="7"/>
        <v>0.6334509815519211</v>
      </c>
      <c r="S32" s="4">
        <v>5660008.24</v>
      </c>
      <c r="T32" s="39">
        <f t="shared" si="8"/>
        <v>0.8170728907117712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57585255.900000006</v>
      </c>
      <c r="AB32" s="8"/>
    </row>
    <row r="33" spans="1:28" ht="15" customHeight="1">
      <c r="A33" s="2" t="s">
        <v>54</v>
      </c>
      <c r="B33" s="3" t="s">
        <v>85</v>
      </c>
      <c r="C33" s="41">
        <v>1732293.8999999994</v>
      </c>
      <c r="D33" s="39">
        <f t="shared" si="0"/>
        <v>0.24720348852678284</v>
      </c>
      <c r="E33" s="41">
        <v>3258423.8200000003</v>
      </c>
      <c r="F33" s="39">
        <f t="shared" si="1"/>
        <v>0.4426713500238715</v>
      </c>
      <c r="G33" s="41">
        <v>4579719.929999998</v>
      </c>
      <c r="H33" s="39">
        <f t="shared" si="2"/>
        <v>0.5638498623516792</v>
      </c>
      <c r="I33" s="4">
        <v>3352981.03</v>
      </c>
      <c r="J33" s="39">
        <f t="shared" si="3"/>
        <v>0.2131670359769564</v>
      </c>
      <c r="K33" s="4">
        <v>4028237.470000003</v>
      </c>
      <c r="L33" s="39">
        <f t="shared" si="4"/>
        <v>0.45662026229897057</v>
      </c>
      <c r="M33" s="4">
        <v>3409068.7099999986</v>
      </c>
      <c r="N33" s="39">
        <f t="shared" si="5"/>
        <v>0.486562610597188</v>
      </c>
      <c r="O33" s="4">
        <v>3920703.589999999</v>
      </c>
      <c r="P33" s="39">
        <f t="shared" si="6"/>
        <v>0.38996658541405316</v>
      </c>
      <c r="Q33" s="4">
        <v>4064050.789999998</v>
      </c>
      <c r="R33" s="39">
        <f t="shared" si="7"/>
        <v>0.4214871973546359</v>
      </c>
      <c r="S33" s="4">
        <v>6326145.150000002</v>
      </c>
      <c r="T33" s="39">
        <f t="shared" si="8"/>
        <v>0.913235720796893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34671624.39</v>
      </c>
      <c r="AB33" s="8"/>
    </row>
    <row r="34" spans="1:28" ht="15" customHeight="1">
      <c r="A34" s="2" t="s">
        <v>55</v>
      </c>
      <c r="B34" s="3" t="s">
        <v>86</v>
      </c>
      <c r="C34" s="41">
        <v>5256867.859999999</v>
      </c>
      <c r="D34" s="39">
        <f t="shared" si="0"/>
        <v>0.7501706689126618</v>
      </c>
      <c r="E34" s="41">
        <v>6629573.560000006</v>
      </c>
      <c r="F34" s="39">
        <f t="shared" si="1"/>
        <v>0.9006570170137556</v>
      </c>
      <c r="G34" s="41">
        <v>7930907.129999999</v>
      </c>
      <c r="H34" s="39">
        <f t="shared" si="2"/>
        <v>0.9764441847810665</v>
      </c>
      <c r="I34" s="4">
        <v>7786405.480000003</v>
      </c>
      <c r="J34" s="39">
        <f t="shared" si="3"/>
        <v>0.4950236706487813</v>
      </c>
      <c r="K34" s="4">
        <v>7913700.270000002</v>
      </c>
      <c r="L34" s="39">
        <f t="shared" si="4"/>
        <v>0.8970563230083933</v>
      </c>
      <c r="M34" s="4">
        <v>8246560.150000001</v>
      </c>
      <c r="N34" s="39">
        <f t="shared" si="5"/>
        <v>1.1769982292409533</v>
      </c>
      <c r="O34" s="4">
        <v>9213932.6</v>
      </c>
      <c r="P34" s="39">
        <f t="shared" si="6"/>
        <v>0.9164492422792995</v>
      </c>
      <c r="Q34" s="4">
        <v>10363378.370000005</v>
      </c>
      <c r="R34" s="39">
        <f t="shared" si="7"/>
        <v>1.0747974201122028</v>
      </c>
      <c r="S34" s="4">
        <v>5925760.139999996</v>
      </c>
      <c r="T34" s="39">
        <f t="shared" si="8"/>
        <v>0.8554365580312983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69267085.56000002</v>
      </c>
      <c r="AB34" s="8"/>
    </row>
    <row r="35" spans="1:28" ht="15" customHeight="1">
      <c r="A35" s="2" t="s">
        <v>56</v>
      </c>
      <c r="B35" s="3" t="s">
        <v>87</v>
      </c>
      <c r="C35" s="41">
        <v>4241822.910000002</v>
      </c>
      <c r="D35" s="39">
        <f t="shared" si="0"/>
        <v>0.6053207374711822</v>
      </c>
      <c r="E35" s="41">
        <v>4489198.6000000015</v>
      </c>
      <c r="F35" s="39">
        <f t="shared" si="1"/>
        <v>0.6098775710482236</v>
      </c>
      <c r="G35" s="41">
        <v>6061769.659999999</v>
      </c>
      <c r="H35" s="39">
        <f t="shared" si="2"/>
        <v>0.746318124392071</v>
      </c>
      <c r="I35" s="4">
        <v>5544949.300000004</v>
      </c>
      <c r="J35" s="39">
        <f t="shared" si="3"/>
        <v>0.3525222470237179</v>
      </c>
      <c r="K35" s="4">
        <v>6446551.940000005</v>
      </c>
      <c r="L35" s="39">
        <f t="shared" si="4"/>
        <v>0.7307479411750614</v>
      </c>
      <c r="M35" s="4">
        <v>4602971.880000003</v>
      </c>
      <c r="N35" s="39">
        <f t="shared" si="5"/>
        <v>0.6569635888735867</v>
      </c>
      <c r="O35" s="4">
        <v>5336964.870000006</v>
      </c>
      <c r="P35" s="39">
        <f t="shared" si="6"/>
        <v>0.5308327750501176</v>
      </c>
      <c r="Q35" s="4">
        <v>6090042.270000008</v>
      </c>
      <c r="R35" s="39">
        <f t="shared" si="7"/>
        <v>0.6316050120410944</v>
      </c>
      <c r="S35" s="4">
        <v>5593531.2700000005</v>
      </c>
      <c r="T35" s="39">
        <f t="shared" si="8"/>
        <v>0.8074763446043296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48407802.70000003</v>
      </c>
      <c r="AB35" s="8"/>
    </row>
    <row r="36" spans="1:28" ht="15" customHeight="1">
      <c r="A36" s="2" t="s">
        <v>57</v>
      </c>
      <c r="B36" s="3" t="s">
        <v>88</v>
      </c>
      <c r="C36" s="41">
        <v>277654891.13</v>
      </c>
      <c r="D36" s="39">
        <f t="shared" si="0"/>
        <v>39.62217825385179</v>
      </c>
      <c r="E36" s="41">
        <v>276432447.43999994</v>
      </c>
      <c r="F36" s="39">
        <f t="shared" si="1"/>
        <v>37.554575911081955</v>
      </c>
      <c r="G36" s="41">
        <v>281225155.19999987</v>
      </c>
      <c r="H36" s="39">
        <f t="shared" si="2"/>
        <v>34.624118389997186</v>
      </c>
      <c r="I36" s="4">
        <v>870588030.6499996</v>
      </c>
      <c r="J36" s="39">
        <f t="shared" si="3"/>
        <v>55.34796301865034</v>
      </c>
      <c r="K36" s="4">
        <v>306295077.57000005</v>
      </c>
      <c r="L36" s="39">
        <f t="shared" si="4"/>
        <v>34.72003319131453</v>
      </c>
      <c r="M36" s="4">
        <v>152328330.41999996</v>
      </c>
      <c r="N36" s="39">
        <f t="shared" si="5"/>
        <v>21.74120747395152</v>
      </c>
      <c r="O36" s="4">
        <v>390911334.2499999</v>
      </c>
      <c r="P36" s="39">
        <f t="shared" si="6"/>
        <v>38.881377976631</v>
      </c>
      <c r="Q36" s="4">
        <v>441705324.25000006</v>
      </c>
      <c r="R36" s="39">
        <f t="shared" si="7"/>
        <v>45.80974716970831</v>
      </c>
      <c r="S36" s="4">
        <v>195783699.66999996</v>
      </c>
      <c r="T36" s="39">
        <f t="shared" si="8"/>
        <v>28.26313084017915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3192924290.5799994</v>
      </c>
      <c r="AB36" s="8"/>
    </row>
    <row r="37" spans="1:28" ht="15" customHeight="1">
      <c r="A37" s="2" t="s">
        <v>58</v>
      </c>
      <c r="B37" s="3" t="s">
        <v>89</v>
      </c>
      <c r="C37" s="41">
        <v>28458944.24</v>
      </c>
      <c r="D37" s="39">
        <f t="shared" si="0"/>
        <v>4.061175933204633</v>
      </c>
      <c r="E37" s="41">
        <v>21018572.54</v>
      </c>
      <c r="F37" s="39">
        <f t="shared" si="1"/>
        <v>2.855466445079103</v>
      </c>
      <c r="G37" s="41">
        <v>25960877.52</v>
      </c>
      <c r="H37" s="39">
        <f t="shared" si="2"/>
        <v>3.1962734490143396</v>
      </c>
      <c r="I37" s="4">
        <v>56655635.99000002</v>
      </c>
      <c r="J37" s="39">
        <f t="shared" si="3"/>
        <v>3.6019034665930336</v>
      </c>
      <c r="K37" s="4">
        <v>45462863.76000002</v>
      </c>
      <c r="L37" s="39">
        <f t="shared" si="4"/>
        <v>5.1534361937588455</v>
      </c>
      <c r="M37" s="4">
        <v>24866193.83</v>
      </c>
      <c r="N37" s="39">
        <f t="shared" si="5"/>
        <v>3.5490514315683868</v>
      </c>
      <c r="O37" s="4">
        <v>52312599.08</v>
      </c>
      <c r="P37" s="39">
        <f t="shared" si="6"/>
        <v>5.203189980847784</v>
      </c>
      <c r="Q37" s="4">
        <v>22541046.130000003</v>
      </c>
      <c r="R37" s="39">
        <f t="shared" si="7"/>
        <v>2.3377567972705546</v>
      </c>
      <c r="S37" s="4">
        <v>19869826.97</v>
      </c>
      <c r="T37" s="39">
        <f t="shared" si="8"/>
        <v>2.8683875132168737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297146560.06000006</v>
      </c>
      <c r="AB37" s="8"/>
    </row>
    <row r="38" spans="1:28" ht="15" customHeight="1">
      <c r="A38" s="2" t="s">
        <v>59</v>
      </c>
      <c r="B38" s="3" t="s">
        <v>90</v>
      </c>
      <c r="C38" s="41">
        <v>8605655.010000017</v>
      </c>
      <c r="D38" s="39">
        <f t="shared" si="0"/>
        <v>1.2280525490102985</v>
      </c>
      <c r="E38" s="41">
        <v>12528542.100000009</v>
      </c>
      <c r="F38" s="39">
        <f t="shared" si="1"/>
        <v>1.7020580966775258</v>
      </c>
      <c r="G38" s="41">
        <v>13678148.31000002</v>
      </c>
      <c r="H38" s="39">
        <f t="shared" si="2"/>
        <v>1.684037923650796</v>
      </c>
      <c r="I38" s="4">
        <v>18038203.49</v>
      </c>
      <c r="J38" s="39">
        <f t="shared" si="3"/>
        <v>1.1467856029929553</v>
      </c>
      <c r="K38" s="4">
        <v>21075390.79999996</v>
      </c>
      <c r="L38" s="39">
        <f t="shared" si="4"/>
        <v>2.3889978053228544</v>
      </c>
      <c r="M38" s="4">
        <v>17382994.53000002</v>
      </c>
      <c r="N38" s="39">
        <f t="shared" si="5"/>
        <v>2.481004613871057</v>
      </c>
      <c r="O38" s="4">
        <v>17995406.85000002</v>
      </c>
      <c r="P38" s="39">
        <f t="shared" si="6"/>
        <v>1.7898846983306818</v>
      </c>
      <c r="Q38" s="4">
        <v>19204620.27</v>
      </c>
      <c r="R38" s="39">
        <f t="shared" si="7"/>
        <v>1.9917323852791553</v>
      </c>
      <c r="S38" s="4">
        <v>16979711.610000003</v>
      </c>
      <c r="T38" s="39">
        <f t="shared" si="8"/>
        <v>2.4511734719020346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145488672.97000006</v>
      </c>
      <c r="AB38" s="8"/>
    </row>
    <row r="39" spans="1:28" ht="15" customHeight="1">
      <c r="A39" s="2" t="s">
        <v>60</v>
      </c>
      <c r="B39" s="3" t="s">
        <v>91</v>
      </c>
      <c r="C39" s="41">
        <v>2454286.74</v>
      </c>
      <c r="D39" s="39">
        <f t="shared" si="0"/>
        <v>0.35023401281562294</v>
      </c>
      <c r="E39" s="41">
        <v>3000210.0399999996</v>
      </c>
      <c r="F39" s="39">
        <f t="shared" si="1"/>
        <v>0.40759186101271905</v>
      </c>
      <c r="G39" s="41">
        <v>3528750.6799999997</v>
      </c>
      <c r="H39" s="39">
        <f t="shared" si="2"/>
        <v>0.434455734325089</v>
      </c>
      <c r="I39" s="4">
        <v>5229418.980000004</v>
      </c>
      <c r="J39" s="39">
        <f t="shared" si="3"/>
        <v>0.33246228769992164</v>
      </c>
      <c r="K39" s="4">
        <v>4106711.2700000005</v>
      </c>
      <c r="L39" s="39">
        <f t="shared" si="4"/>
        <v>0.46551564828513886</v>
      </c>
      <c r="M39" s="4">
        <v>4136428.86</v>
      </c>
      <c r="N39" s="39">
        <f t="shared" si="5"/>
        <v>0.5903757876065664</v>
      </c>
      <c r="O39" s="4">
        <v>4322022.349999999</v>
      </c>
      <c r="P39" s="39">
        <f t="shared" si="6"/>
        <v>0.42988312154266206</v>
      </c>
      <c r="Q39" s="4">
        <v>3350568.8899999997</v>
      </c>
      <c r="R39" s="39">
        <f t="shared" si="7"/>
        <v>0.347491201257781</v>
      </c>
      <c r="S39" s="4">
        <v>2708973.2</v>
      </c>
      <c r="T39" s="39">
        <f t="shared" si="8"/>
        <v>0.3910645478821277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32837371.01</v>
      </c>
      <c r="AB39" s="8"/>
    </row>
    <row r="40" spans="1:28" ht="15" customHeight="1">
      <c r="A40" s="2" t="s">
        <v>61</v>
      </c>
      <c r="B40" s="3" t="s">
        <v>92</v>
      </c>
      <c r="C40" s="41">
        <v>10718036.149999976</v>
      </c>
      <c r="D40" s="39">
        <f t="shared" si="0"/>
        <v>1.5294956164402378</v>
      </c>
      <c r="E40" s="41">
        <v>12471305.53000002</v>
      </c>
      <c r="F40" s="39">
        <f t="shared" si="1"/>
        <v>1.6942822543954035</v>
      </c>
      <c r="G40" s="41">
        <v>15548708.780000012</v>
      </c>
      <c r="H40" s="39">
        <f t="shared" si="2"/>
        <v>1.9143391821668359</v>
      </c>
      <c r="I40" s="4">
        <v>19836414.689999998</v>
      </c>
      <c r="J40" s="39">
        <f t="shared" si="3"/>
        <v>1.2611075595250405</v>
      </c>
      <c r="K40" s="4">
        <v>20135518.37000001</v>
      </c>
      <c r="L40" s="39">
        <f t="shared" si="4"/>
        <v>2.282458705105868</v>
      </c>
      <c r="M40" s="4">
        <v>17402166.62000001</v>
      </c>
      <c r="N40" s="39">
        <f t="shared" si="5"/>
        <v>2.483740968856697</v>
      </c>
      <c r="O40" s="4">
        <v>17302188.19</v>
      </c>
      <c r="P40" s="39">
        <f t="shared" si="6"/>
        <v>1.7209348000330877</v>
      </c>
      <c r="Q40" s="4">
        <v>13567943.880000003</v>
      </c>
      <c r="R40" s="39">
        <f t="shared" si="7"/>
        <v>1.4071464495270711</v>
      </c>
      <c r="S40" s="4">
        <v>12000384.180000005</v>
      </c>
      <c r="T40" s="39">
        <f t="shared" si="8"/>
        <v>1.7323629535218508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138982666.39000002</v>
      </c>
      <c r="AB40" s="8"/>
    </row>
    <row r="41" spans="1:28" ht="15" customHeight="1">
      <c r="A41" s="2" t="s">
        <v>62</v>
      </c>
      <c r="B41" s="3" t="s">
        <v>93</v>
      </c>
      <c r="C41" s="41">
        <v>21974612.760000005</v>
      </c>
      <c r="D41" s="39">
        <f t="shared" si="0"/>
        <v>3.1358425572572637</v>
      </c>
      <c r="E41" s="41">
        <v>22941410.03999999</v>
      </c>
      <c r="F41" s="39">
        <f t="shared" si="1"/>
        <v>3.11669246079167</v>
      </c>
      <c r="G41" s="41">
        <v>28396266.47999998</v>
      </c>
      <c r="H41" s="39">
        <f t="shared" si="2"/>
        <v>3.496115743053659</v>
      </c>
      <c r="I41" s="4">
        <v>31755653.679999996</v>
      </c>
      <c r="J41" s="39">
        <f t="shared" si="3"/>
        <v>2.01887768225051</v>
      </c>
      <c r="K41" s="4">
        <v>21036341.119999982</v>
      </c>
      <c r="L41" s="39">
        <f t="shared" si="4"/>
        <v>2.384571334625167</v>
      </c>
      <c r="M41" s="4">
        <v>30499907.52</v>
      </c>
      <c r="N41" s="39">
        <f t="shared" si="5"/>
        <v>4.353128636678025</v>
      </c>
      <c r="O41" s="4">
        <v>32712331.77000002</v>
      </c>
      <c r="P41" s="39">
        <f t="shared" si="6"/>
        <v>3.253680373547075</v>
      </c>
      <c r="Q41" s="4">
        <v>41162468.67</v>
      </c>
      <c r="R41" s="39">
        <f t="shared" si="7"/>
        <v>4.2690051016602375</v>
      </c>
      <c r="S41" s="4">
        <v>28715464.069999997</v>
      </c>
      <c r="T41" s="39">
        <f t="shared" si="8"/>
        <v>4.145334466121713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259194456.10999995</v>
      </c>
      <c r="AB41" s="8"/>
    </row>
    <row r="42" spans="1:28" ht="15" customHeight="1">
      <c r="A42" s="2" t="s">
        <v>63</v>
      </c>
      <c r="B42" s="3" t="s">
        <v>94</v>
      </c>
      <c r="C42" s="41">
        <v>22571645.650000006</v>
      </c>
      <c r="D42" s="39">
        <f t="shared" si="0"/>
        <v>3.2210409252554575</v>
      </c>
      <c r="E42" s="41">
        <v>24871369.899999995</v>
      </c>
      <c r="F42" s="39">
        <f t="shared" si="1"/>
        <v>3.378886080748108</v>
      </c>
      <c r="G42" s="41">
        <v>29996879.680000003</v>
      </c>
      <c r="H42" s="39">
        <f t="shared" si="2"/>
        <v>3.69318140346366</v>
      </c>
      <c r="I42" s="4">
        <v>37017744.05000003</v>
      </c>
      <c r="J42" s="39">
        <f t="shared" si="3"/>
        <v>2.3534170659152585</v>
      </c>
      <c r="K42" s="4">
        <v>34610336.67</v>
      </c>
      <c r="L42" s="39">
        <f t="shared" si="4"/>
        <v>3.9232495914673744</v>
      </c>
      <c r="M42" s="4">
        <v>32013665.890000015</v>
      </c>
      <c r="N42" s="39">
        <f t="shared" si="5"/>
        <v>4.569181256022429</v>
      </c>
      <c r="O42" s="4">
        <v>46310659.71000003</v>
      </c>
      <c r="P42" s="39">
        <f t="shared" si="6"/>
        <v>4.60621656823103</v>
      </c>
      <c r="Q42" s="4">
        <v>34142795.37000003</v>
      </c>
      <c r="R42" s="39">
        <f t="shared" si="7"/>
        <v>3.5409870284505374</v>
      </c>
      <c r="S42" s="4">
        <v>30844362.99000001</v>
      </c>
      <c r="T42" s="39">
        <f t="shared" si="8"/>
        <v>4.452660095491748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292379459.91000015</v>
      </c>
      <c r="AB42" s="8"/>
    </row>
    <row r="43" spans="1:28" ht="15" customHeight="1">
      <c r="A43" s="2" t="s">
        <v>64</v>
      </c>
      <c r="B43" s="3" t="s">
        <v>95</v>
      </c>
      <c r="C43" s="41">
        <v>25418247.32000001</v>
      </c>
      <c r="D43" s="39">
        <f t="shared" si="0"/>
        <v>3.6272594446823105</v>
      </c>
      <c r="E43" s="41">
        <v>26381386.9</v>
      </c>
      <c r="F43" s="39">
        <f t="shared" si="1"/>
        <v>3.584028597766965</v>
      </c>
      <c r="G43" s="41">
        <v>33733951.08999999</v>
      </c>
      <c r="H43" s="39">
        <f t="shared" si="2"/>
        <v>4.153285347009153</v>
      </c>
      <c r="I43" s="4">
        <v>28945872.470000006</v>
      </c>
      <c r="J43" s="39">
        <f t="shared" si="3"/>
        <v>1.84024478008958</v>
      </c>
      <c r="K43" s="4">
        <v>32198241.15</v>
      </c>
      <c r="L43" s="39">
        <f t="shared" si="4"/>
        <v>3.6498268607482314</v>
      </c>
      <c r="M43" s="4">
        <v>35163346.73999998</v>
      </c>
      <c r="N43" s="39">
        <f t="shared" si="5"/>
        <v>5.018722484812727</v>
      </c>
      <c r="O43" s="4">
        <v>33320952.43000002</v>
      </c>
      <c r="P43" s="39">
        <f t="shared" si="6"/>
        <v>3.31421586549245</v>
      </c>
      <c r="Q43" s="4">
        <v>32316647.780000005</v>
      </c>
      <c r="R43" s="39">
        <f t="shared" si="7"/>
        <v>3.351595244381561</v>
      </c>
      <c r="S43" s="4">
        <v>29513670.89999998</v>
      </c>
      <c r="T43" s="39">
        <f t="shared" si="8"/>
        <v>4.260562772215834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276992316.78</v>
      </c>
      <c r="AB43" s="8"/>
    </row>
    <row r="44" spans="1:28" ht="15" customHeight="1">
      <c r="A44" s="2" t="s">
        <v>65</v>
      </c>
      <c r="B44" s="3" t="s">
        <v>96</v>
      </c>
      <c r="C44" s="41">
        <v>11556800.64</v>
      </c>
      <c r="D44" s="39">
        <f t="shared" si="0"/>
        <v>1.649189802271172</v>
      </c>
      <c r="E44" s="41">
        <v>13180426.51</v>
      </c>
      <c r="F44" s="39">
        <f t="shared" si="1"/>
        <v>1.7906194894782363</v>
      </c>
      <c r="G44" s="41">
        <v>16325780.53000001</v>
      </c>
      <c r="H44" s="39">
        <f t="shared" si="2"/>
        <v>2.010011364302846</v>
      </c>
      <c r="I44" s="4">
        <v>20458356.210000005</v>
      </c>
      <c r="J44" s="39">
        <f t="shared" si="3"/>
        <v>1.3006477266727814</v>
      </c>
      <c r="K44" s="4">
        <v>16553763.05000001</v>
      </c>
      <c r="L44" s="39">
        <f t="shared" si="4"/>
        <v>1.8764493608481345</v>
      </c>
      <c r="M44" s="4">
        <v>19611727.99</v>
      </c>
      <c r="N44" s="39">
        <f t="shared" si="5"/>
        <v>2.799102740623948</v>
      </c>
      <c r="O44" s="4">
        <v>19890496.310000006</v>
      </c>
      <c r="P44" s="39">
        <f t="shared" si="6"/>
        <v>1.9783767760422635</v>
      </c>
      <c r="Q44" s="4">
        <v>13418387.069999993</v>
      </c>
      <c r="R44" s="39">
        <f t="shared" si="7"/>
        <v>1.3916357475330627</v>
      </c>
      <c r="S44" s="4">
        <v>16759737.649999995</v>
      </c>
      <c r="T44" s="39">
        <f t="shared" si="8"/>
        <v>2.419418260291508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147755475.96</v>
      </c>
      <c r="AB44" s="8"/>
    </row>
    <row r="45" spans="1:28" ht="15" customHeight="1">
      <c r="A45" s="2" t="s">
        <v>164</v>
      </c>
      <c r="B45" s="3" t="s">
        <v>162</v>
      </c>
      <c r="C45" s="41">
        <v>8854749.379999999</v>
      </c>
      <c r="D45" s="39">
        <f t="shared" si="0"/>
        <v>1.263599056006817</v>
      </c>
      <c r="E45" s="41">
        <v>9114953.17</v>
      </c>
      <c r="F45" s="39">
        <f t="shared" si="1"/>
        <v>1.238306877209198</v>
      </c>
      <c r="G45" s="41">
        <v>10011797.129999999</v>
      </c>
      <c r="H45" s="39">
        <f t="shared" si="2"/>
        <v>1.2326409736683264</v>
      </c>
      <c r="I45" s="4">
        <v>9704529.16</v>
      </c>
      <c r="J45" s="39">
        <f t="shared" si="3"/>
        <v>0.6169691084083296</v>
      </c>
      <c r="K45" s="4">
        <v>11098513.909999998</v>
      </c>
      <c r="L45" s="39">
        <f t="shared" si="4"/>
        <v>1.2580704018705653</v>
      </c>
      <c r="M45" s="4">
        <v>11095094.73</v>
      </c>
      <c r="N45" s="39">
        <f t="shared" si="5"/>
        <v>1.583558066992409</v>
      </c>
      <c r="O45" s="4">
        <v>11284899.120000001</v>
      </c>
      <c r="P45" s="39">
        <f t="shared" si="6"/>
        <v>1.1224346537679617</v>
      </c>
      <c r="Q45" s="4">
        <v>8446101.670000002</v>
      </c>
      <c r="R45" s="39">
        <f t="shared" si="7"/>
        <v>0.8759545353665752</v>
      </c>
      <c r="S45" s="4">
        <v>6603221.37</v>
      </c>
      <c r="T45" s="39">
        <f t="shared" si="8"/>
        <v>0.9532341551495059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86213859.64</v>
      </c>
      <c r="AB45" s="8"/>
    </row>
    <row r="46" spans="1:28" ht="15" customHeight="1">
      <c r="A46" s="2" t="s">
        <v>165</v>
      </c>
      <c r="B46" s="3" t="s">
        <v>166</v>
      </c>
      <c r="C46" s="41">
        <v>433543.67000000004</v>
      </c>
      <c r="D46" s="39">
        <f t="shared" si="0"/>
        <v>0.061867970355783376</v>
      </c>
      <c r="E46" s="41">
        <v>798159.53</v>
      </c>
      <c r="F46" s="39">
        <f t="shared" si="1"/>
        <v>0.10843351761389919</v>
      </c>
      <c r="G46" s="41">
        <v>725008.9800000001</v>
      </c>
      <c r="H46" s="39">
        <f t="shared" si="2"/>
        <v>0.08926227363792782</v>
      </c>
      <c r="I46" s="4">
        <v>663596.7</v>
      </c>
      <c r="J46" s="39">
        <f t="shared" si="3"/>
        <v>0.042188410956530094</v>
      </c>
      <c r="K46" s="4">
        <v>920830.42</v>
      </c>
      <c r="L46" s="39">
        <f t="shared" si="4"/>
        <v>0.1043805959913458</v>
      </c>
      <c r="M46" s="4">
        <v>1785276.58</v>
      </c>
      <c r="N46" s="39">
        <f t="shared" si="5"/>
        <v>0.25480531702243686</v>
      </c>
      <c r="O46" s="4">
        <v>1139760.93</v>
      </c>
      <c r="P46" s="39">
        <f t="shared" si="6"/>
        <v>0.11336451936690417</v>
      </c>
      <c r="Q46" s="4">
        <v>1214336.32</v>
      </c>
      <c r="R46" s="39">
        <f t="shared" si="7"/>
        <v>0.12594016133414085</v>
      </c>
      <c r="S46" s="4">
        <v>1287747.99</v>
      </c>
      <c r="T46" s="39">
        <f t="shared" si="8"/>
        <v>0.18589795775590126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8968261.12</v>
      </c>
      <c r="AB46" s="8"/>
    </row>
    <row r="47" spans="1:28" ht="18" customHeight="1">
      <c r="A47" s="58" t="s">
        <v>7</v>
      </c>
      <c r="B47" s="59"/>
      <c r="C47" s="42">
        <f>SUM(C13:C46)</f>
        <v>700756251.5900002</v>
      </c>
      <c r="D47" s="40">
        <f t="shared" si="0"/>
        <v>100</v>
      </c>
      <c r="E47" s="42">
        <f>SUM(E13:E46)</f>
        <v>736081930.7199996</v>
      </c>
      <c r="F47" s="40">
        <f t="shared" si="1"/>
        <v>100</v>
      </c>
      <c r="G47" s="6">
        <f aca="true" t="shared" si="13" ref="G47:AA47">SUM(G13:G46)</f>
        <v>812223294.8499998</v>
      </c>
      <c r="H47" s="40">
        <f t="shared" si="2"/>
        <v>100</v>
      </c>
      <c r="I47" s="6">
        <f t="shared" si="13"/>
        <v>1572935991.0800002</v>
      </c>
      <c r="J47" s="40">
        <f t="shared" si="3"/>
        <v>100</v>
      </c>
      <c r="K47" s="6">
        <f t="shared" si="13"/>
        <v>882185439.9799998</v>
      </c>
      <c r="L47" s="40">
        <f t="shared" si="4"/>
        <v>100</v>
      </c>
      <c r="M47" s="6">
        <f t="shared" si="13"/>
        <v>700643377.8</v>
      </c>
      <c r="N47" s="40">
        <f t="shared" si="5"/>
        <v>100</v>
      </c>
      <c r="O47" s="6">
        <f t="shared" si="13"/>
        <v>1005394753.4599998</v>
      </c>
      <c r="P47" s="40">
        <f t="shared" si="6"/>
        <v>100</v>
      </c>
      <c r="Q47" s="6">
        <f t="shared" si="13"/>
        <v>964216900.4199998</v>
      </c>
      <c r="R47" s="40">
        <f t="shared" si="7"/>
        <v>100</v>
      </c>
      <c r="S47" s="6">
        <f t="shared" si="13"/>
        <v>692717663.7899998</v>
      </c>
      <c r="T47" s="40">
        <f t="shared" si="8"/>
        <v>100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8067155603.690001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1228403836.11</v>
      </c>
      <c r="C51" s="51">
        <f>+B51/$B$85*100</f>
        <v>15.227223775727285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33867460.85</v>
      </c>
      <c r="C52" s="51">
        <f aca="true" t="shared" si="15" ref="C52:C84">+B52/$B$85*100</f>
        <v>0.4198191099042229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44433557.35999999</v>
      </c>
      <c r="C53" s="51">
        <f t="shared" si="15"/>
        <v>0.5507958386184546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35895994.94</v>
      </c>
      <c r="C54" s="51">
        <f t="shared" si="15"/>
        <v>0.44496470259704424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33157621.960000005</v>
      </c>
      <c r="C55" s="51">
        <f t="shared" si="15"/>
        <v>0.4110199875757121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161784287.96000007</v>
      </c>
      <c r="C56" s="51">
        <f t="shared" si="15"/>
        <v>2.0054687910816824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123197631.40000002</v>
      </c>
      <c r="C57" s="51">
        <f t="shared" si="15"/>
        <v>1.527150800756194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159228944.93</v>
      </c>
      <c r="C58" s="51">
        <f t="shared" si="15"/>
        <v>1.9737929048643492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34633569.26</v>
      </c>
      <c r="C59" s="51">
        <f t="shared" si="15"/>
        <v>0.42931574598806854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81205141.53</v>
      </c>
      <c r="C60" s="51">
        <f t="shared" si="15"/>
        <v>1.006614295289605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172099165.76000005</v>
      </c>
      <c r="C61" s="51">
        <f t="shared" si="15"/>
        <v>2.133331427018466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136640981.08000004</v>
      </c>
      <c r="C62" s="51">
        <f t="shared" si="15"/>
        <v>1.6937937953930011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209854574.78</v>
      </c>
      <c r="C63" s="51">
        <f t="shared" si="15"/>
        <v>2.6013453203259194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191507983.57</v>
      </c>
      <c r="C64" s="51">
        <f t="shared" si="15"/>
        <v>2.3739220237973626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92646157.49000001</v>
      </c>
      <c r="C65" s="51">
        <f t="shared" si="15"/>
        <v>1.148436475523327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63023739.39000001</v>
      </c>
      <c r="C66" s="51">
        <f t="shared" si="15"/>
        <v>0.7812386730357884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38844658.900000006</v>
      </c>
      <c r="C67" s="51">
        <f t="shared" si="15"/>
        <v>0.48151617259287843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42364372.94</v>
      </c>
      <c r="C68" s="51">
        <f t="shared" si="15"/>
        <v>0.5251463467572399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95550764.39999996</v>
      </c>
      <c r="C69" s="51">
        <f t="shared" si="15"/>
        <v>1.1844418168442674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57585255.900000006</v>
      </c>
      <c r="C70" s="51">
        <f t="shared" si="15"/>
        <v>0.713823542385372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34671624.39</v>
      </c>
      <c r="C71" s="51">
        <f t="shared" si="15"/>
        <v>0.4297874752055215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69267085.56000002</v>
      </c>
      <c r="C72" s="51">
        <f t="shared" si="15"/>
        <v>0.8586308354870028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48407802.70000003</v>
      </c>
      <c r="C73" s="51">
        <f t="shared" si="15"/>
        <v>0.6000603568109905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3192924290.5799994</v>
      </c>
      <c r="C74" s="51">
        <f t="shared" si="15"/>
        <v>39.57930709951253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297146560.06000006</v>
      </c>
      <c r="C75" s="51">
        <f t="shared" si="15"/>
        <v>3.683411783009146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145488672.97000006</v>
      </c>
      <c r="C76" s="51">
        <f t="shared" si="15"/>
        <v>1.8034692786073452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32837371.01</v>
      </c>
      <c r="C77" s="51">
        <f t="shared" si="15"/>
        <v>0.40705017509492253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138982666.39000002</v>
      </c>
      <c r="C78" s="51">
        <f t="shared" si="15"/>
        <v>1.722821192719128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259194456.10999995</v>
      </c>
      <c r="C79" s="51">
        <f t="shared" si="15"/>
        <v>3.2129596705862684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292379459.91000015</v>
      </c>
      <c r="C80" s="51">
        <f t="shared" si="15"/>
        <v>3.6243190818863438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276992316.78</v>
      </c>
      <c r="C81" s="51">
        <f t="shared" si="15"/>
        <v>3.4335809346890596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147755475.96</v>
      </c>
      <c r="C82" s="51">
        <f t="shared" si="15"/>
        <v>1.8315684389726552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86213859.64</v>
      </c>
      <c r="C83" s="51">
        <f t="shared" si="15"/>
        <v>1.0687020788413315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8968261.12</v>
      </c>
      <c r="C84" s="51">
        <f t="shared" si="15"/>
        <v>0.11117005250150155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8067155603.690001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900892644.8700025</v>
      </c>
      <c r="D12" s="15">
        <v>30381556.13</v>
      </c>
      <c r="E12" s="15">
        <v>296628249.73000014</v>
      </c>
      <c r="F12" s="15">
        <v>501385.38</v>
      </c>
      <c r="G12" s="15">
        <v>0</v>
      </c>
      <c r="H12" s="24">
        <f>SUM(C12:G12)</f>
        <v>1228403836.1100028</v>
      </c>
    </row>
    <row r="13" spans="1:8" ht="15" customHeight="1">
      <c r="A13" s="2" t="s">
        <v>35</v>
      </c>
      <c r="B13" s="3" t="s">
        <v>66</v>
      </c>
      <c r="C13" s="15">
        <v>30695490.619999982</v>
      </c>
      <c r="D13" s="15">
        <v>950434.1900000001</v>
      </c>
      <c r="E13" s="15">
        <v>135456</v>
      </c>
      <c r="F13" s="15">
        <v>2086080.04</v>
      </c>
      <c r="G13" s="15">
        <v>0</v>
      </c>
      <c r="H13" s="24">
        <f aca="true" t="shared" si="0" ref="H13:H45">SUM(C13:G13)</f>
        <v>33867460.84999999</v>
      </c>
    </row>
    <row r="14" spans="1:8" ht="15" customHeight="1">
      <c r="A14" s="2" t="s">
        <v>36</v>
      </c>
      <c r="B14" s="3" t="s">
        <v>67</v>
      </c>
      <c r="C14" s="15">
        <v>37653840.02</v>
      </c>
      <c r="D14" s="15">
        <v>887193.1699999999</v>
      </c>
      <c r="E14" s="15">
        <v>1480323.22</v>
      </c>
      <c r="F14" s="15">
        <v>4412200.95</v>
      </c>
      <c r="G14" s="15">
        <v>0</v>
      </c>
      <c r="H14" s="24">
        <f t="shared" si="0"/>
        <v>44433557.36000001</v>
      </c>
    </row>
    <row r="15" spans="1:8" ht="15" customHeight="1">
      <c r="A15" s="2" t="s">
        <v>37</v>
      </c>
      <c r="B15" s="3" t="s">
        <v>68</v>
      </c>
      <c r="C15" s="15">
        <v>22634323.680000015</v>
      </c>
      <c r="D15" s="15">
        <v>7998275.729999998</v>
      </c>
      <c r="E15" s="15">
        <v>0</v>
      </c>
      <c r="F15" s="15">
        <v>5263395.529999999</v>
      </c>
      <c r="G15" s="15">
        <v>0</v>
      </c>
      <c r="H15" s="24">
        <f t="shared" si="0"/>
        <v>35895994.94000001</v>
      </c>
    </row>
    <row r="16" spans="1:8" ht="15" customHeight="1">
      <c r="A16" s="2" t="s">
        <v>38</v>
      </c>
      <c r="B16" s="3" t="s">
        <v>69</v>
      </c>
      <c r="C16" s="15">
        <v>31235342.170000028</v>
      </c>
      <c r="D16" s="15">
        <v>115794.77</v>
      </c>
      <c r="E16" s="15">
        <v>522317.68</v>
      </c>
      <c r="F16" s="15">
        <v>1284167.34</v>
      </c>
      <c r="G16" s="15">
        <v>0</v>
      </c>
      <c r="H16" s="24">
        <f t="shared" si="0"/>
        <v>33157621.960000027</v>
      </c>
    </row>
    <row r="17" spans="1:8" ht="15" customHeight="1">
      <c r="A17" s="2" t="s">
        <v>39</v>
      </c>
      <c r="B17" s="3" t="s">
        <v>70</v>
      </c>
      <c r="C17" s="15">
        <v>137913756.69999987</v>
      </c>
      <c r="D17" s="15">
        <v>4507514.04</v>
      </c>
      <c r="E17" s="15">
        <v>2919978.54</v>
      </c>
      <c r="F17" s="15">
        <v>16443038.68</v>
      </c>
      <c r="G17" s="15">
        <v>0</v>
      </c>
      <c r="H17" s="24">
        <f t="shared" si="0"/>
        <v>161784287.95999986</v>
      </c>
    </row>
    <row r="18" spans="1:8" ht="15" customHeight="1">
      <c r="A18" s="2" t="s">
        <v>40</v>
      </c>
      <c r="B18" s="3" t="s">
        <v>71</v>
      </c>
      <c r="C18" s="15">
        <v>101322473.48999996</v>
      </c>
      <c r="D18" s="15">
        <v>1671811.32</v>
      </c>
      <c r="E18" s="15">
        <v>5400335.38</v>
      </c>
      <c r="F18" s="15">
        <v>14803011.209999999</v>
      </c>
      <c r="G18" s="15">
        <v>0</v>
      </c>
      <c r="H18" s="24">
        <f t="shared" si="0"/>
        <v>123197631.39999995</v>
      </c>
    </row>
    <row r="19" spans="1:8" ht="15" customHeight="1">
      <c r="A19" s="2" t="s">
        <v>41</v>
      </c>
      <c r="B19" s="3" t="s">
        <v>72</v>
      </c>
      <c r="C19" s="15">
        <v>123347469.09000002</v>
      </c>
      <c r="D19" s="15">
        <v>2691452.6700000004</v>
      </c>
      <c r="E19" s="15">
        <v>17233288.729999997</v>
      </c>
      <c r="F19" s="15">
        <v>15956734.439999998</v>
      </c>
      <c r="G19" s="15">
        <v>0</v>
      </c>
      <c r="H19" s="24">
        <f t="shared" si="0"/>
        <v>159228944.93</v>
      </c>
    </row>
    <row r="20" spans="1:8" ht="15" customHeight="1">
      <c r="A20" s="2" t="s">
        <v>42</v>
      </c>
      <c r="B20" s="3" t="s">
        <v>73</v>
      </c>
      <c r="C20" s="15">
        <v>30124982.560000014</v>
      </c>
      <c r="D20" s="15">
        <v>869538.0200000001</v>
      </c>
      <c r="E20" s="15">
        <v>970579.54</v>
      </c>
      <c r="F20" s="15">
        <v>2668469.1400000006</v>
      </c>
      <c r="G20" s="15">
        <v>0</v>
      </c>
      <c r="H20" s="24">
        <f t="shared" si="0"/>
        <v>34633569.26000001</v>
      </c>
    </row>
    <row r="21" spans="1:8" ht="15" customHeight="1">
      <c r="A21" s="2" t="s">
        <v>43</v>
      </c>
      <c r="B21" s="3" t="s">
        <v>74</v>
      </c>
      <c r="C21" s="15">
        <v>71020587.64000003</v>
      </c>
      <c r="D21" s="15">
        <v>1593795.5699999998</v>
      </c>
      <c r="E21" s="15">
        <v>4423221.5</v>
      </c>
      <c r="F21" s="15">
        <v>4167536.82</v>
      </c>
      <c r="G21" s="15">
        <v>0</v>
      </c>
      <c r="H21" s="24">
        <f t="shared" si="0"/>
        <v>81205141.53000002</v>
      </c>
    </row>
    <row r="22" spans="1:8" ht="15" customHeight="1">
      <c r="A22" s="2" t="s">
        <v>44</v>
      </c>
      <c r="B22" s="3" t="s">
        <v>75</v>
      </c>
      <c r="C22" s="15">
        <v>135928283.79999995</v>
      </c>
      <c r="D22" s="15">
        <v>6740847.34</v>
      </c>
      <c r="E22" s="15">
        <v>7942035.029999999</v>
      </c>
      <c r="F22" s="15">
        <v>21487999.590000004</v>
      </c>
      <c r="G22" s="15">
        <v>0</v>
      </c>
      <c r="H22" s="24">
        <f t="shared" si="0"/>
        <v>172099165.75999996</v>
      </c>
    </row>
    <row r="23" spans="1:8" ht="15" customHeight="1">
      <c r="A23" s="2" t="s">
        <v>45</v>
      </c>
      <c r="B23" s="3" t="s">
        <v>76</v>
      </c>
      <c r="C23" s="15">
        <v>111724825.78999999</v>
      </c>
      <c r="D23" s="15">
        <v>1478784.2199999997</v>
      </c>
      <c r="E23" s="15">
        <v>6260485.11</v>
      </c>
      <c r="F23" s="15">
        <v>17176885.96</v>
      </c>
      <c r="G23" s="15">
        <v>0</v>
      </c>
      <c r="H23" s="24">
        <f t="shared" si="0"/>
        <v>136640981.07999998</v>
      </c>
    </row>
    <row r="24" spans="1:8" ht="15" customHeight="1">
      <c r="A24" s="2" t="s">
        <v>46</v>
      </c>
      <c r="B24" s="3" t="s">
        <v>77</v>
      </c>
      <c r="C24" s="15">
        <v>179790119.2000001</v>
      </c>
      <c r="D24" s="15">
        <v>4868155.07</v>
      </c>
      <c r="E24" s="15">
        <v>12162583.61</v>
      </c>
      <c r="F24" s="15">
        <v>13033716.899999999</v>
      </c>
      <c r="G24" s="15">
        <v>0</v>
      </c>
      <c r="H24" s="24">
        <f t="shared" si="0"/>
        <v>209854574.78000012</v>
      </c>
    </row>
    <row r="25" spans="1:8" ht="15" customHeight="1">
      <c r="A25" s="2" t="s">
        <v>47</v>
      </c>
      <c r="B25" s="3" t="s">
        <v>78</v>
      </c>
      <c r="C25" s="15">
        <v>154137998.78999987</v>
      </c>
      <c r="D25" s="15">
        <v>2877956.7399999993</v>
      </c>
      <c r="E25" s="15">
        <v>18309801.37</v>
      </c>
      <c r="F25" s="15">
        <v>16182226.670000006</v>
      </c>
      <c r="G25" s="15">
        <v>0</v>
      </c>
      <c r="H25" s="24">
        <f t="shared" si="0"/>
        <v>191507983.5699999</v>
      </c>
    </row>
    <row r="26" spans="1:8" ht="15" customHeight="1">
      <c r="A26" s="2" t="s">
        <v>48</v>
      </c>
      <c r="B26" s="3" t="s">
        <v>79</v>
      </c>
      <c r="C26" s="15">
        <v>81767149.01999989</v>
      </c>
      <c r="D26" s="15">
        <v>1229749.48</v>
      </c>
      <c r="E26" s="15">
        <v>5410654.0200000005</v>
      </c>
      <c r="F26" s="15">
        <v>4238604.97</v>
      </c>
      <c r="G26" s="15">
        <v>0</v>
      </c>
      <c r="H26" s="24">
        <f t="shared" si="0"/>
        <v>92646157.48999989</v>
      </c>
    </row>
    <row r="27" spans="1:8" ht="15" customHeight="1">
      <c r="A27" s="2" t="s">
        <v>49</v>
      </c>
      <c r="B27" s="3" t="s">
        <v>80</v>
      </c>
      <c r="C27" s="15">
        <v>52936675.38999997</v>
      </c>
      <c r="D27" s="15">
        <v>2330523.07</v>
      </c>
      <c r="E27" s="15">
        <v>4027529.9399999995</v>
      </c>
      <c r="F27" s="15">
        <v>3729010.99</v>
      </c>
      <c r="G27" s="15">
        <v>0</v>
      </c>
      <c r="H27" s="24">
        <f t="shared" si="0"/>
        <v>63023739.38999997</v>
      </c>
    </row>
    <row r="28" spans="1:8" ht="15" customHeight="1">
      <c r="A28" s="2" t="s">
        <v>50</v>
      </c>
      <c r="B28" s="3" t="s">
        <v>81</v>
      </c>
      <c r="C28" s="15">
        <v>33757555.22000001</v>
      </c>
      <c r="D28" s="15">
        <v>360279.51</v>
      </c>
      <c r="E28" s="15">
        <v>1903669.0299999998</v>
      </c>
      <c r="F28" s="15">
        <v>2823155.1399999997</v>
      </c>
      <c r="G28" s="15">
        <v>0</v>
      </c>
      <c r="H28" s="24">
        <f t="shared" si="0"/>
        <v>38844658.90000001</v>
      </c>
    </row>
    <row r="29" spans="1:8" ht="15" customHeight="1">
      <c r="A29" s="2" t="s">
        <v>51</v>
      </c>
      <c r="B29" s="3" t="s">
        <v>82</v>
      </c>
      <c r="C29" s="15">
        <v>39078025.12000004</v>
      </c>
      <c r="D29" s="15">
        <v>832774.4</v>
      </c>
      <c r="E29" s="15">
        <v>178383</v>
      </c>
      <c r="F29" s="15">
        <v>2275190.42</v>
      </c>
      <c r="G29" s="15">
        <v>0</v>
      </c>
      <c r="H29" s="24">
        <f t="shared" si="0"/>
        <v>42364372.94000004</v>
      </c>
    </row>
    <row r="30" spans="1:8" ht="15" customHeight="1">
      <c r="A30" s="2" t="s">
        <v>52</v>
      </c>
      <c r="B30" s="3" t="s">
        <v>83</v>
      </c>
      <c r="C30" s="15">
        <v>80186747.58999985</v>
      </c>
      <c r="D30" s="15">
        <v>1807024.58</v>
      </c>
      <c r="E30" s="15">
        <v>3521533.1399999997</v>
      </c>
      <c r="F30" s="15">
        <v>10035459.090000002</v>
      </c>
      <c r="G30" s="15">
        <v>0</v>
      </c>
      <c r="H30" s="24">
        <f t="shared" si="0"/>
        <v>95550764.39999986</v>
      </c>
    </row>
    <row r="31" spans="1:8" ht="15" customHeight="1">
      <c r="A31" s="2" t="s">
        <v>53</v>
      </c>
      <c r="B31" s="3" t="s">
        <v>84</v>
      </c>
      <c r="C31" s="15">
        <v>45408047.64999998</v>
      </c>
      <c r="D31" s="15">
        <v>921706.4600000001</v>
      </c>
      <c r="E31" s="15">
        <v>6418598.38</v>
      </c>
      <c r="F31" s="15">
        <v>4836903.41</v>
      </c>
      <c r="G31" s="15">
        <v>0</v>
      </c>
      <c r="H31" s="24">
        <f t="shared" si="0"/>
        <v>57585255.89999999</v>
      </c>
    </row>
    <row r="32" spans="1:8" ht="15" customHeight="1">
      <c r="A32" s="2" t="s">
        <v>54</v>
      </c>
      <c r="B32" s="3" t="s">
        <v>85</v>
      </c>
      <c r="C32" s="15">
        <v>28984087.180000007</v>
      </c>
      <c r="D32" s="15">
        <v>1424193.1300000001</v>
      </c>
      <c r="E32" s="15">
        <v>1910774.94</v>
      </c>
      <c r="F32" s="15">
        <v>2352569.1399999997</v>
      </c>
      <c r="G32" s="15">
        <v>0</v>
      </c>
      <c r="H32" s="24">
        <f t="shared" si="0"/>
        <v>34671624.39000001</v>
      </c>
    </row>
    <row r="33" spans="1:8" ht="15" customHeight="1">
      <c r="A33" s="2" t="s">
        <v>55</v>
      </c>
      <c r="B33" s="3" t="s">
        <v>86</v>
      </c>
      <c r="C33" s="15">
        <v>57578192.34000002</v>
      </c>
      <c r="D33" s="15">
        <v>767162.52</v>
      </c>
      <c r="E33" s="15">
        <v>5389915.4</v>
      </c>
      <c r="F33" s="15">
        <v>5531815.300000001</v>
      </c>
      <c r="G33" s="15">
        <v>0</v>
      </c>
      <c r="H33" s="24">
        <f t="shared" si="0"/>
        <v>69267085.56000002</v>
      </c>
    </row>
    <row r="34" spans="1:8" ht="15" customHeight="1">
      <c r="A34" s="2" t="s">
        <v>56</v>
      </c>
      <c r="B34" s="3" t="s">
        <v>87</v>
      </c>
      <c r="C34" s="15">
        <v>43179720.850000024</v>
      </c>
      <c r="D34" s="15">
        <v>713266.5</v>
      </c>
      <c r="E34" s="15">
        <v>2359914.36</v>
      </c>
      <c r="F34" s="15">
        <v>2154900.9899999998</v>
      </c>
      <c r="G34" s="15">
        <v>0</v>
      </c>
      <c r="H34" s="24">
        <f t="shared" si="0"/>
        <v>48407802.700000025</v>
      </c>
    </row>
    <row r="35" spans="1:8" ht="15" customHeight="1">
      <c r="A35" s="2" t="s">
        <v>57</v>
      </c>
      <c r="B35" s="3" t="s">
        <v>88</v>
      </c>
      <c r="C35" s="15">
        <v>2021555173.2400005</v>
      </c>
      <c r="D35" s="15">
        <v>10262127.879999999</v>
      </c>
      <c r="E35" s="15">
        <v>1161106989.46</v>
      </c>
      <c r="F35" s="15">
        <v>0</v>
      </c>
      <c r="G35" s="15">
        <v>0</v>
      </c>
      <c r="H35" s="24">
        <f t="shared" si="0"/>
        <v>3192924290.580001</v>
      </c>
    </row>
    <row r="36" spans="1:8" ht="15" customHeight="1">
      <c r="A36" s="2" t="s">
        <v>58</v>
      </c>
      <c r="B36" s="3" t="s">
        <v>89</v>
      </c>
      <c r="C36" s="15">
        <v>218085156.99000007</v>
      </c>
      <c r="D36" s="15">
        <v>4197427.98</v>
      </c>
      <c r="E36" s="15">
        <v>71339630.29</v>
      </c>
      <c r="F36" s="15">
        <v>3524344.8</v>
      </c>
      <c r="G36" s="15">
        <v>0</v>
      </c>
      <c r="H36" s="24">
        <f t="shared" si="0"/>
        <v>297146560.06000006</v>
      </c>
    </row>
    <row r="37" spans="1:8" ht="15" customHeight="1">
      <c r="A37" s="2" t="s">
        <v>59</v>
      </c>
      <c r="B37" s="3" t="s">
        <v>90</v>
      </c>
      <c r="C37" s="15">
        <v>97886928.26999998</v>
      </c>
      <c r="D37" s="15">
        <v>2436427.12</v>
      </c>
      <c r="E37" s="15">
        <v>9343446.99</v>
      </c>
      <c r="F37" s="15">
        <v>35821870.58999999</v>
      </c>
      <c r="G37" s="15">
        <v>0</v>
      </c>
      <c r="H37" s="24">
        <f t="shared" si="0"/>
        <v>145488672.96999997</v>
      </c>
    </row>
    <row r="38" spans="1:8" ht="15" customHeight="1">
      <c r="A38" s="2" t="s">
        <v>60</v>
      </c>
      <c r="B38" s="3" t="s">
        <v>91</v>
      </c>
      <c r="C38" s="15">
        <v>27571556.029999983</v>
      </c>
      <c r="D38" s="15">
        <v>88076.79000000001</v>
      </c>
      <c r="E38" s="15">
        <v>3117951.16</v>
      </c>
      <c r="F38" s="15">
        <v>2059787.0299999996</v>
      </c>
      <c r="G38" s="15">
        <v>0</v>
      </c>
      <c r="H38" s="24">
        <f t="shared" si="0"/>
        <v>32837371.009999983</v>
      </c>
    </row>
    <row r="39" spans="1:8" ht="15" customHeight="1">
      <c r="A39" s="2" t="s">
        <v>61</v>
      </c>
      <c r="B39" s="3" t="s">
        <v>92</v>
      </c>
      <c r="C39" s="15">
        <v>79853866.70999996</v>
      </c>
      <c r="D39" s="15">
        <v>2371872.94</v>
      </c>
      <c r="E39" s="15">
        <v>42396242.57000001</v>
      </c>
      <c r="F39" s="15">
        <v>14360684.169999998</v>
      </c>
      <c r="G39" s="15">
        <v>0</v>
      </c>
      <c r="H39" s="24">
        <f t="shared" si="0"/>
        <v>138982666.38999996</v>
      </c>
    </row>
    <row r="40" spans="1:8" ht="15" customHeight="1">
      <c r="A40" s="2" t="s">
        <v>62</v>
      </c>
      <c r="B40" s="3" t="s">
        <v>93</v>
      </c>
      <c r="C40" s="15">
        <v>184189733.41000003</v>
      </c>
      <c r="D40" s="15">
        <v>2237914.7899999996</v>
      </c>
      <c r="E40" s="15">
        <v>53396847.07</v>
      </c>
      <c r="F40" s="15">
        <v>19046860.839999996</v>
      </c>
      <c r="G40" s="15">
        <v>323100</v>
      </c>
      <c r="H40" s="24">
        <f t="shared" si="0"/>
        <v>259194456.11</v>
      </c>
    </row>
    <row r="41" spans="1:8" ht="15" customHeight="1">
      <c r="A41" s="2" t="s">
        <v>63</v>
      </c>
      <c r="B41" s="3" t="s">
        <v>94</v>
      </c>
      <c r="C41" s="15">
        <v>229836376.47999975</v>
      </c>
      <c r="D41" s="15">
        <v>3507900</v>
      </c>
      <c r="E41" s="15">
        <v>29739289.509999998</v>
      </c>
      <c r="F41" s="15">
        <v>28240986.919999998</v>
      </c>
      <c r="G41" s="15">
        <v>1054907</v>
      </c>
      <c r="H41" s="24">
        <f t="shared" si="0"/>
        <v>292379459.9099997</v>
      </c>
    </row>
    <row r="42" spans="1:8" ht="15" customHeight="1">
      <c r="A42" s="2" t="s">
        <v>64</v>
      </c>
      <c r="B42" s="3" t="s">
        <v>95</v>
      </c>
      <c r="C42" s="15">
        <v>246287036.89</v>
      </c>
      <c r="D42" s="15">
        <v>2192435</v>
      </c>
      <c r="E42" s="15">
        <v>14940595.64</v>
      </c>
      <c r="F42" s="15">
        <v>13548089.250000002</v>
      </c>
      <c r="G42" s="15">
        <v>24160</v>
      </c>
      <c r="H42" s="24">
        <f>SUM(C42:G42)</f>
        <v>276992316.78</v>
      </c>
    </row>
    <row r="43" spans="1:8" ht="15" customHeight="1">
      <c r="A43" s="2" t="s">
        <v>65</v>
      </c>
      <c r="B43" s="3" t="s">
        <v>96</v>
      </c>
      <c r="C43" s="15">
        <v>123782696.39999996</v>
      </c>
      <c r="D43" s="15">
        <v>1650434.95</v>
      </c>
      <c r="E43" s="15">
        <v>7897398.109999999</v>
      </c>
      <c r="F43" s="15">
        <v>14359946.5</v>
      </c>
      <c r="G43" s="15">
        <v>65000</v>
      </c>
      <c r="H43" s="24">
        <f>SUM(C43:G43)</f>
        <v>147755475.95999998</v>
      </c>
    </row>
    <row r="44" spans="1:8" ht="15" customHeight="1">
      <c r="A44" s="2" t="s">
        <v>164</v>
      </c>
      <c r="B44" s="3" t="s">
        <v>162</v>
      </c>
      <c r="C44" s="15">
        <v>64144766.68000001</v>
      </c>
      <c r="D44" s="15">
        <v>65271.89</v>
      </c>
      <c r="E44" s="15">
        <v>20635727.830000002</v>
      </c>
      <c r="F44" s="15">
        <v>1368093.2400000002</v>
      </c>
      <c r="G44" s="15">
        <v>0</v>
      </c>
      <c r="H44" s="24">
        <f>SUM(C44:G44)</f>
        <v>86213859.64</v>
      </c>
    </row>
    <row r="45" spans="1:8" ht="15" customHeight="1">
      <c r="A45" s="2" t="s">
        <v>165</v>
      </c>
      <c r="B45" s="3" t="s">
        <v>166</v>
      </c>
      <c r="C45" s="15">
        <v>8691186.519999998</v>
      </c>
      <c r="D45" s="15">
        <v>271554.6</v>
      </c>
      <c r="E45" s="15">
        <v>5520</v>
      </c>
      <c r="F45" s="15">
        <v>0</v>
      </c>
      <c r="G45" s="15">
        <v>0</v>
      </c>
      <c r="H45" s="24">
        <f t="shared" si="0"/>
        <v>8968261.119999997</v>
      </c>
    </row>
    <row r="46" spans="1:9" ht="19.5" customHeight="1">
      <c r="A46" s="58" t="s">
        <v>7</v>
      </c>
      <c r="B46" s="59"/>
      <c r="C46" s="6">
        <f aca="true" t="shared" si="1" ref="C46:H46">SUM(C12:C45)</f>
        <v>5833182816.4000025</v>
      </c>
      <c r="D46" s="6">
        <f t="shared" si="1"/>
        <v>107301232.57000001</v>
      </c>
      <c r="E46" s="6">
        <f t="shared" si="1"/>
        <v>1819429266.28</v>
      </c>
      <c r="F46" s="6">
        <f t="shared" si="1"/>
        <v>305775121.44</v>
      </c>
      <c r="G46" s="6">
        <f t="shared" si="1"/>
        <v>1467167</v>
      </c>
      <c r="H46" s="6">
        <f t="shared" si="1"/>
        <v>8067155603.690002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5833.182816400003</v>
      </c>
      <c r="E60" s="25">
        <f>+C46/H46*100</f>
        <v>72.30780095194696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107.30123257000001</v>
      </c>
      <c r="E61" s="25">
        <f>+D46/H46*100</f>
        <v>1.3300999489946528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1819.4292662799999</v>
      </c>
      <c r="E62" s="25">
        <f>+E46/H46*100</f>
        <v>22.553541243803128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305.77512144</v>
      </c>
      <c r="E63" s="25">
        <f>+F46/H46*100</f>
        <v>3.7903709369400933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1.467167</v>
      </c>
      <c r="E64" s="25">
        <f>+G46/H46*100</f>
        <v>0.018186918315160578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574847514.0600004</v>
      </c>
      <c r="D12" s="15">
        <v>18861752.810000002</v>
      </c>
      <c r="E12" s="15">
        <v>281620047.7899999</v>
      </c>
      <c r="F12" s="15">
        <v>879053</v>
      </c>
      <c r="G12" s="15">
        <v>11285646.410000002</v>
      </c>
      <c r="H12" s="43">
        <v>0</v>
      </c>
      <c r="I12" s="43">
        <v>13398630.799999999</v>
      </c>
      <c r="J12" s="24">
        <f>SUM(C12:I12)</f>
        <v>900892644.8700002</v>
      </c>
      <c r="M12" s="31"/>
    </row>
    <row r="13" spans="1:13" ht="15" customHeight="1">
      <c r="A13" s="2" t="s">
        <v>35</v>
      </c>
      <c r="B13" s="3" t="s">
        <v>66</v>
      </c>
      <c r="C13" s="15">
        <v>19823943.21999999</v>
      </c>
      <c r="D13" s="15">
        <v>728496.81</v>
      </c>
      <c r="E13" s="15">
        <v>8956994.03</v>
      </c>
      <c r="F13" s="15">
        <v>0</v>
      </c>
      <c r="G13" s="15">
        <v>53340.49</v>
      </c>
      <c r="H13" s="43">
        <v>0</v>
      </c>
      <c r="I13" s="43">
        <v>1132716.0699999998</v>
      </c>
      <c r="J13" s="24">
        <f aca="true" t="shared" si="0" ref="J13:J45">SUM(C13:I13)</f>
        <v>30695490.619999986</v>
      </c>
      <c r="M13" s="31"/>
    </row>
    <row r="14" spans="1:13" ht="15" customHeight="1">
      <c r="A14" s="2" t="s">
        <v>36</v>
      </c>
      <c r="B14" s="3" t="s">
        <v>67</v>
      </c>
      <c r="C14" s="15">
        <v>21541450.28</v>
      </c>
      <c r="D14" s="15">
        <v>1458145.0500000003</v>
      </c>
      <c r="E14" s="15">
        <v>14469048.549999997</v>
      </c>
      <c r="F14" s="15">
        <v>0</v>
      </c>
      <c r="G14" s="15">
        <v>50000</v>
      </c>
      <c r="H14" s="43">
        <v>0</v>
      </c>
      <c r="I14" s="43">
        <v>135196.14</v>
      </c>
      <c r="J14" s="24">
        <f t="shared" si="0"/>
        <v>37653840.019999996</v>
      </c>
      <c r="M14" s="31"/>
    </row>
    <row r="15" spans="1:13" ht="15" customHeight="1">
      <c r="A15" s="2" t="s">
        <v>37</v>
      </c>
      <c r="B15" s="3" t="s">
        <v>68</v>
      </c>
      <c r="C15" s="15">
        <v>10717834.909999996</v>
      </c>
      <c r="D15" s="15">
        <v>492758.72000000003</v>
      </c>
      <c r="E15" s="15">
        <v>10889171.05</v>
      </c>
      <c r="F15" s="15">
        <v>0</v>
      </c>
      <c r="G15" s="15">
        <v>64774</v>
      </c>
      <c r="H15" s="43">
        <v>0</v>
      </c>
      <c r="I15" s="43">
        <v>469785</v>
      </c>
      <c r="J15" s="24">
        <f t="shared" si="0"/>
        <v>22634323.68</v>
      </c>
      <c r="M15" s="31"/>
    </row>
    <row r="16" spans="1:13" ht="15" customHeight="1">
      <c r="A16" s="2" t="s">
        <v>38</v>
      </c>
      <c r="B16" s="3" t="s">
        <v>69</v>
      </c>
      <c r="C16" s="15">
        <v>14803408.440000003</v>
      </c>
      <c r="D16" s="15">
        <v>1220745.0899999999</v>
      </c>
      <c r="E16" s="15">
        <v>15138819.060000002</v>
      </c>
      <c r="F16" s="15">
        <v>0</v>
      </c>
      <c r="G16" s="15">
        <v>0</v>
      </c>
      <c r="H16" s="43">
        <v>0</v>
      </c>
      <c r="I16" s="43">
        <v>72369.58</v>
      </c>
      <c r="J16" s="24">
        <f t="shared" si="0"/>
        <v>31235342.17</v>
      </c>
      <c r="M16" s="31"/>
    </row>
    <row r="17" spans="1:13" ht="15" customHeight="1">
      <c r="A17" s="2" t="s">
        <v>39</v>
      </c>
      <c r="B17" s="3" t="s">
        <v>70</v>
      </c>
      <c r="C17" s="15">
        <v>87271764.53999996</v>
      </c>
      <c r="D17" s="15">
        <v>10154194.52</v>
      </c>
      <c r="E17" s="15">
        <v>40248870.650000006</v>
      </c>
      <c r="F17" s="15">
        <v>0</v>
      </c>
      <c r="G17" s="15">
        <v>216130.72</v>
      </c>
      <c r="H17" s="43">
        <v>0</v>
      </c>
      <c r="I17" s="43">
        <v>22796.27</v>
      </c>
      <c r="J17" s="24">
        <f t="shared" si="0"/>
        <v>137913756.7</v>
      </c>
      <c r="M17" s="31"/>
    </row>
    <row r="18" spans="1:13" ht="15" customHeight="1">
      <c r="A18" s="2" t="s">
        <v>40</v>
      </c>
      <c r="B18" s="3" t="s">
        <v>71</v>
      </c>
      <c r="C18" s="15">
        <v>66569716.33</v>
      </c>
      <c r="D18" s="15">
        <v>6655693.9</v>
      </c>
      <c r="E18" s="15">
        <v>27883827.900000013</v>
      </c>
      <c r="F18" s="15">
        <v>0</v>
      </c>
      <c r="G18" s="15">
        <v>194195.36000000002</v>
      </c>
      <c r="H18" s="43">
        <v>0</v>
      </c>
      <c r="I18" s="43">
        <v>19040</v>
      </c>
      <c r="J18" s="24">
        <f t="shared" si="0"/>
        <v>101322473.49000002</v>
      </c>
      <c r="M18" s="31"/>
    </row>
    <row r="19" spans="1:13" ht="15" customHeight="1">
      <c r="A19" s="2" t="s">
        <v>41</v>
      </c>
      <c r="B19" s="3" t="s">
        <v>72</v>
      </c>
      <c r="C19" s="15">
        <v>65448350.67000001</v>
      </c>
      <c r="D19" s="15">
        <v>6396315.53</v>
      </c>
      <c r="E19" s="15">
        <v>51367823.549999975</v>
      </c>
      <c r="F19" s="15">
        <v>0</v>
      </c>
      <c r="G19" s="15">
        <v>42409.74</v>
      </c>
      <c r="H19" s="43">
        <v>0</v>
      </c>
      <c r="I19" s="43">
        <v>92569.6</v>
      </c>
      <c r="J19" s="24">
        <f t="shared" si="0"/>
        <v>123347469.08999996</v>
      </c>
      <c r="M19" s="31"/>
    </row>
    <row r="20" spans="1:13" ht="15" customHeight="1">
      <c r="A20" s="2" t="s">
        <v>42</v>
      </c>
      <c r="B20" s="3" t="s">
        <v>73</v>
      </c>
      <c r="C20" s="15">
        <v>17618093.52000001</v>
      </c>
      <c r="D20" s="15">
        <v>1495086.3200000003</v>
      </c>
      <c r="E20" s="15">
        <v>10957802.719999993</v>
      </c>
      <c r="F20" s="15">
        <v>0</v>
      </c>
      <c r="G20" s="15">
        <v>54000</v>
      </c>
      <c r="H20" s="43">
        <v>0</v>
      </c>
      <c r="I20" s="43">
        <v>0</v>
      </c>
      <c r="J20" s="24">
        <f t="shared" si="0"/>
        <v>30124982.560000002</v>
      </c>
      <c r="M20" s="31"/>
    </row>
    <row r="21" spans="1:13" ht="15" customHeight="1">
      <c r="A21" s="2" t="s">
        <v>43</v>
      </c>
      <c r="B21" s="3" t="s">
        <v>74</v>
      </c>
      <c r="C21" s="15">
        <v>42086884.8</v>
      </c>
      <c r="D21" s="15">
        <v>3748885.08</v>
      </c>
      <c r="E21" s="15">
        <v>25135227.559999984</v>
      </c>
      <c r="F21" s="15">
        <v>0</v>
      </c>
      <c r="G21" s="15">
        <v>40235.57</v>
      </c>
      <c r="H21" s="43">
        <v>0</v>
      </c>
      <c r="I21" s="43">
        <v>9354.630000000001</v>
      </c>
      <c r="J21" s="24">
        <f t="shared" si="0"/>
        <v>71020587.63999997</v>
      </c>
      <c r="M21" s="31"/>
    </row>
    <row r="22" spans="1:13" ht="15" customHeight="1">
      <c r="A22" s="2" t="s">
        <v>44</v>
      </c>
      <c r="B22" s="3" t="s">
        <v>75</v>
      </c>
      <c r="C22" s="15">
        <v>68275551.32000004</v>
      </c>
      <c r="D22" s="15">
        <v>6362607.5200000005</v>
      </c>
      <c r="E22" s="15">
        <v>55437266.71999999</v>
      </c>
      <c r="F22" s="15">
        <v>0</v>
      </c>
      <c r="G22" s="15">
        <v>33703.38</v>
      </c>
      <c r="H22" s="43">
        <v>0</v>
      </c>
      <c r="I22" s="43">
        <v>5819154.86</v>
      </c>
      <c r="J22" s="24">
        <f t="shared" si="0"/>
        <v>135928283.80000004</v>
      </c>
      <c r="M22" s="31"/>
    </row>
    <row r="23" spans="1:13" ht="15" customHeight="1">
      <c r="A23" s="2" t="s">
        <v>45</v>
      </c>
      <c r="B23" s="3" t="s">
        <v>76</v>
      </c>
      <c r="C23" s="15">
        <v>66935602.62999998</v>
      </c>
      <c r="D23" s="15">
        <v>3142607.87</v>
      </c>
      <c r="E23" s="15">
        <v>41574423.52000001</v>
      </c>
      <c r="F23" s="15">
        <v>0</v>
      </c>
      <c r="G23" s="15">
        <v>72191.77</v>
      </c>
      <c r="H23" s="43">
        <v>0</v>
      </c>
      <c r="I23" s="43">
        <v>0</v>
      </c>
      <c r="J23" s="24">
        <f t="shared" si="0"/>
        <v>111724825.78999999</v>
      </c>
      <c r="M23" s="31"/>
    </row>
    <row r="24" spans="1:13" ht="15" customHeight="1">
      <c r="A24" s="2" t="s">
        <v>46</v>
      </c>
      <c r="B24" s="3" t="s">
        <v>77</v>
      </c>
      <c r="C24" s="15">
        <v>104767343.2</v>
      </c>
      <c r="D24" s="15">
        <v>11487054.92</v>
      </c>
      <c r="E24" s="15">
        <v>62345222.45</v>
      </c>
      <c r="F24" s="15">
        <v>0</v>
      </c>
      <c r="G24" s="15">
        <v>87241.16</v>
      </c>
      <c r="H24" s="43">
        <v>0</v>
      </c>
      <c r="I24" s="43">
        <v>1103257.4700000007</v>
      </c>
      <c r="J24" s="24">
        <f t="shared" si="0"/>
        <v>179790119.2</v>
      </c>
      <c r="M24" s="31"/>
    </row>
    <row r="25" spans="1:13" ht="15" customHeight="1">
      <c r="A25" s="2" t="s">
        <v>47</v>
      </c>
      <c r="B25" s="3" t="s">
        <v>78</v>
      </c>
      <c r="C25" s="15">
        <v>79917279.58000009</v>
      </c>
      <c r="D25" s="15">
        <v>9865398.97</v>
      </c>
      <c r="E25" s="15">
        <v>63615285.699999996</v>
      </c>
      <c r="F25" s="15">
        <v>0</v>
      </c>
      <c r="G25" s="15">
        <v>205562.12</v>
      </c>
      <c r="H25" s="43">
        <v>0</v>
      </c>
      <c r="I25" s="43">
        <v>534472.4199999999</v>
      </c>
      <c r="J25" s="24">
        <f t="shared" si="0"/>
        <v>154137998.79000008</v>
      </c>
      <c r="M25" s="31"/>
    </row>
    <row r="26" spans="1:13" ht="15" customHeight="1">
      <c r="A26" s="2" t="s">
        <v>48</v>
      </c>
      <c r="B26" s="3" t="s">
        <v>79</v>
      </c>
      <c r="C26" s="15">
        <v>39597946.589999996</v>
      </c>
      <c r="D26" s="15">
        <v>7313846.47</v>
      </c>
      <c r="E26" s="15">
        <v>34573942.339999996</v>
      </c>
      <c r="F26" s="15">
        <v>0</v>
      </c>
      <c r="G26" s="15">
        <v>53238.57</v>
      </c>
      <c r="H26" s="43">
        <v>0</v>
      </c>
      <c r="I26" s="43">
        <v>228175.05</v>
      </c>
      <c r="J26" s="24">
        <f t="shared" si="0"/>
        <v>81767149.01999998</v>
      </c>
      <c r="M26" s="31"/>
    </row>
    <row r="27" spans="1:13" ht="15" customHeight="1">
      <c r="A27" s="2" t="s">
        <v>49</v>
      </c>
      <c r="B27" s="3" t="s">
        <v>80</v>
      </c>
      <c r="C27" s="15">
        <v>29943830.120000005</v>
      </c>
      <c r="D27" s="15">
        <v>1872899.9499999997</v>
      </c>
      <c r="E27" s="15">
        <v>20999122.320000004</v>
      </c>
      <c r="F27" s="15">
        <v>0</v>
      </c>
      <c r="G27" s="15">
        <v>0</v>
      </c>
      <c r="H27" s="43">
        <v>0</v>
      </c>
      <c r="I27" s="43">
        <v>120823</v>
      </c>
      <c r="J27" s="24">
        <f t="shared" si="0"/>
        <v>52936675.39000001</v>
      </c>
      <c r="M27" s="31"/>
    </row>
    <row r="28" spans="1:13" ht="15" customHeight="1">
      <c r="A28" s="2" t="s">
        <v>50</v>
      </c>
      <c r="B28" s="3" t="s">
        <v>81</v>
      </c>
      <c r="C28" s="15">
        <v>21628931.299999997</v>
      </c>
      <c r="D28" s="15">
        <v>107995.63000000002</v>
      </c>
      <c r="E28" s="15">
        <v>11979598.890000006</v>
      </c>
      <c r="F28" s="15">
        <v>0</v>
      </c>
      <c r="G28" s="15">
        <v>41029.4</v>
      </c>
      <c r="H28" s="43">
        <v>0</v>
      </c>
      <c r="I28" s="43">
        <v>0</v>
      </c>
      <c r="J28" s="24">
        <f t="shared" si="0"/>
        <v>33757555.22</v>
      </c>
      <c r="M28" s="31"/>
    </row>
    <row r="29" spans="1:13" ht="15" customHeight="1">
      <c r="A29" s="2" t="s">
        <v>51</v>
      </c>
      <c r="B29" s="3" t="s">
        <v>82</v>
      </c>
      <c r="C29" s="15">
        <v>27210643.920000006</v>
      </c>
      <c r="D29" s="15">
        <v>2662226.6199999996</v>
      </c>
      <c r="E29" s="15">
        <v>9142742.79</v>
      </c>
      <c r="F29" s="15">
        <v>0</v>
      </c>
      <c r="G29" s="15">
        <v>27300</v>
      </c>
      <c r="H29" s="43">
        <v>0</v>
      </c>
      <c r="I29" s="43">
        <v>35111.79</v>
      </c>
      <c r="J29" s="24">
        <f t="shared" si="0"/>
        <v>39078025.120000005</v>
      </c>
      <c r="M29" s="31"/>
    </row>
    <row r="30" spans="1:13" ht="15" customHeight="1">
      <c r="A30" s="2" t="s">
        <v>52</v>
      </c>
      <c r="B30" s="3" t="s">
        <v>83</v>
      </c>
      <c r="C30" s="15">
        <v>49419487.94999996</v>
      </c>
      <c r="D30" s="15">
        <v>4256114.07</v>
      </c>
      <c r="E30" s="15">
        <v>26075750.820000015</v>
      </c>
      <c r="F30" s="15">
        <v>0</v>
      </c>
      <c r="G30" s="15">
        <v>137926.4</v>
      </c>
      <c r="H30" s="43">
        <v>0</v>
      </c>
      <c r="I30" s="43">
        <v>297468.35000000003</v>
      </c>
      <c r="J30" s="24">
        <f t="shared" si="0"/>
        <v>80186747.58999997</v>
      </c>
      <c r="M30" s="31"/>
    </row>
    <row r="31" spans="1:13" ht="15" customHeight="1">
      <c r="A31" s="2" t="s">
        <v>53</v>
      </c>
      <c r="B31" s="3" t="s">
        <v>84</v>
      </c>
      <c r="C31" s="15">
        <v>21382680.179999985</v>
      </c>
      <c r="D31" s="15">
        <v>611816.75</v>
      </c>
      <c r="E31" s="15">
        <v>23042422.090000004</v>
      </c>
      <c r="F31" s="15">
        <v>0</v>
      </c>
      <c r="G31" s="15">
        <v>20615.06</v>
      </c>
      <c r="H31" s="43">
        <v>0</v>
      </c>
      <c r="I31" s="43">
        <v>350513.56999999995</v>
      </c>
      <c r="J31" s="24">
        <f t="shared" si="0"/>
        <v>45408047.64999999</v>
      </c>
      <c r="M31" s="31"/>
    </row>
    <row r="32" spans="1:13" ht="15" customHeight="1">
      <c r="A32" s="2" t="s">
        <v>54</v>
      </c>
      <c r="B32" s="3" t="s">
        <v>85</v>
      </c>
      <c r="C32" s="15">
        <v>11821148.739999998</v>
      </c>
      <c r="D32" s="15">
        <v>34718.649999999994</v>
      </c>
      <c r="E32" s="15">
        <v>17057056.219999995</v>
      </c>
      <c r="F32" s="15">
        <v>0</v>
      </c>
      <c r="G32" s="15">
        <v>0</v>
      </c>
      <c r="H32" s="43">
        <v>0</v>
      </c>
      <c r="I32" s="43">
        <v>71163.57</v>
      </c>
      <c r="J32" s="24">
        <f t="shared" si="0"/>
        <v>28984087.179999992</v>
      </c>
      <c r="M32" s="31"/>
    </row>
    <row r="33" spans="1:13" ht="15" customHeight="1">
      <c r="A33" s="2" t="s">
        <v>55</v>
      </c>
      <c r="B33" s="3" t="s">
        <v>86</v>
      </c>
      <c r="C33" s="15">
        <v>25942802.26</v>
      </c>
      <c r="D33" s="15">
        <v>131883.29</v>
      </c>
      <c r="E33" s="15">
        <v>31367717.390000008</v>
      </c>
      <c r="F33" s="15">
        <v>0</v>
      </c>
      <c r="G33" s="15">
        <v>4295.33</v>
      </c>
      <c r="H33" s="43">
        <v>0</v>
      </c>
      <c r="I33" s="43">
        <v>131494.07</v>
      </c>
      <c r="J33" s="24">
        <f t="shared" si="0"/>
        <v>57578192.34000001</v>
      </c>
      <c r="M33" s="31"/>
    </row>
    <row r="34" spans="1:13" ht="15" customHeight="1">
      <c r="A34" s="2" t="s">
        <v>56</v>
      </c>
      <c r="B34" s="3" t="s">
        <v>87</v>
      </c>
      <c r="C34" s="15">
        <v>25286466.060000006</v>
      </c>
      <c r="D34" s="15">
        <v>16500</v>
      </c>
      <c r="E34" s="15">
        <v>17788759.51999998</v>
      </c>
      <c r="F34" s="15">
        <v>0</v>
      </c>
      <c r="G34" s="15">
        <v>6611.45</v>
      </c>
      <c r="H34" s="43">
        <v>0</v>
      </c>
      <c r="I34" s="43">
        <v>81383.82</v>
      </c>
      <c r="J34" s="24">
        <f t="shared" si="0"/>
        <v>43179720.84999999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1414961803.0199993</v>
      </c>
      <c r="F35" s="15">
        <v>354228670.33999985</v>
      </c>
      <c r="G35" s="15">
        <v>252246571.24</v>
      </c>
      <c r="H35" s="43">
        <v>0</v>
      </c>
      <c r="I35" s="43">
        <v>118128.64</v>
      </c>
      <c r="J35" s="24">
        <f t="shared" si="0"/>
        <v>2021555173.2399993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54400047.919999994</v>
      </c>
      <c r="F36" s="15">
        <v>0</v>
      </c>
      <c r="G36" s="15">
        <v>1130</v>
      </c>
      <c r="H36" s="43">
        <v>2546619</v>
      </c>
      <c r="I36" s="43">
        <v>161137360.07000005</v>
      </c>
      <c r="J36" s="24">
        <f t="shared" si="0"/>
        <v>218085156.99000004</v>
      </c>
      <c r="M36" s="31"/>
    </row>
    <row r="37" spans="1:13" ht="15" customHeight="1">
      <c r="A37" s="2" t="s">
        <v>59</v>
      </c>
      <c r="B37" s="3" t="s">
        <v>90</v>
      </c>
      <c r="C37" s="15">
        <v>10963084.20000001</v>
      </c>
      <c r="D37" s="15">
        <v>0</v>
      </c>
      <c r="E37" s="15">
        <v>86742783.87</v>
      </c>
      <c r="F37" s="15">
        <v>0</v>
      </c>
      <c r="G37" s="15">
        <v>87261.35</v>
      </c>
      <c r="H37" s="43">
        <v>0</v>
      </c>
      <c r="I37" s="43">
        <v>93798.85</v>
      </c>
      <c r="J37" s="24">
        <f t="shared" si="0"/>
        <v>97886928.27000001</v>
      </c>
      <c r="M37" s="31"/>
    </row>
    <row r="38" spans="1:13" ht="15" customHeight="1">
      <c r="A38" s="2" t="s">
        <v>60</v>
      </c>
      <c r="B38" s="3" t="s">
        <v>91</v>
      </c>
      <c r="C38" s="15">
        <v>8715546.859999998</v>
      </c>
      <c r="D38" s="15">
        <v>10078.69</v>
      </c>
      <c r="E38" s="15">
        <v>18720225.699999984</v>
      </c>
      <c r="F38" s="15">
        <v>0</v>
      </c>
      <c r="G38" s="15">
        <v>6035.93</v>
      </c>
      <c r="H38" s="43">
        <v>0</v>
      </c>
      <c r="I38" s="43">
        <v>119668.84999999999</v>
      </c>
      <c r="J38" s="24">
        <f t="shared" si="0"/>
        <v>27571556.029999983</v>
      </c>
      <c r="M38" s="31"/>
    </row>
    <row r="39" spans="1:13" ht="15" customHeight="1">
      <c r="A39" s="2" t="s">
        <v>61</v>
      </c>
      <c r="B39" s="3" t="s">
        <v>92</v>
      </c>
      <c r="C39" s="15">
        <v>601143.83</v>
      </c>
      <c r="D39" s="15">
        <v>0</v>
      </c>
      <c r="E39" s="15">
        <v>79088009.60999997</v>
      </c>
      <c r="F39" s="15">
        <v>0</v>
      </c>
      <c r="G39" s="15">
        <v>19180.870000000003</v>
      </c>
      <c r="H39" s="43">
        <v>0</v>
      </c>
      <c r="I39" s="43">
        <v>145532.4</v>
      </c>
      <c r="J39" s="24">
        <f t="shared" si="0"/>
        <v>79853866.70999998</v>
      </c>
      <c r="M39" s="31"/>
    </row>
    <row r="40" spans="1:13" ht="15" customHeight="1">
      <c r="A40" s="2" t="s">
        <v>62</v>
      </c>
      <c r="B40" s="3" t="s">
        <v>93</v>
      </c>
      <c r="C40" s="15">
        <v>103181705.49999997</v>
      </c>
      <c r="D40" s="15">
        <v>4241929.41</v>
      </c>
      <c r="E40" s="15">
        <v>76339855.16</v>
      </c>
      <c r="F40" s="15">
        <v>0</v>
      </c>
      <c r="G40" s="15">
        <v>179843.33999999997</v>
      </c>
      <c r="H40" s="43">
        <v>0</v>
      </c>
      <c r="I40" s="43">
        <v>246400</v>
      </c>
      <c r="J40" s="24">
        <f t="shared" si="0"/>
        <v>184189733.40999997</v>
      </c>
      <c r="M40" s="31"/>
    </row>
    <row r="41" spans="1:13" ht="15" customHeight="1">
      <c r="A41" s="2" t="s">
        <v>63</v>
      </c>
      <c r="B41" s="3" t="s">
        <v>94</v>
      </c>
      <c r="C41" s="15">
        <v>113712457.02999991</v>
      </c>
      <c r="D41" s="15">
        <v>1976123.64</v>
      </c>
      <c r="E41" s="15">
        <v>113734249.86999999</v>
      </c>
      <c r="F41" s="15">
        <v>0</v>
      </c>
      <c r="G41" s="15">
        <v>53307.51</v>
      </c>
      <c r="H41" s="43">
        <v>0</v>
      </c>
      <c r="I41" s="43">
        <v>360238.43</v>
      </c>
      <c r="J41" s="24">
        <f t="shared" si="0"/>
        <v>229836376.4799999</v>
      </c>
      <c r="M41" s="31"/>
    </row>
    <row r="42" spans="1:13" ht="15" customHeight="1">
      <c r="A42" s="2" t="s">
        <v>64</v>
      </c>
      <c r="B42" s="3" t="s">
        <v>95</v>
      </c>
      <c r="C42" s="15">
        <v>143596021.58999994</v>
      </c>
      <c r="D42" s="15">
        <v>6380700.06</v>
      </c>
      <c r="E42" s="15">
        <v>95629333.95999993</v>
      </c>
      <c r="F42" s="15">
        <v>0</v>
      </c>
      <c r="G42" s="15">
        <v>488162.23000000004</v>
      </c>
      <c r="H42" s="43">
        <v>0</v>
      </c>
      <c r="I42" s="43">
        <v>192819.05</v>
      </c>
      <c r="J42" s="24">
        <f t="shared" si="0"/>
        <v>246287036.8899999</v>
      </c>
      <c r="M42" s="31"/>
    </row>
    <row r="43" spans="1:13" ht="15" customHeight="1">
      <c r="A43" s="2" t="s">
        <v>65</v>
      </c>
      <c r="B43" s="3" t="s">
        <v>96</v>
      </c>
      <c r="C43" s="15">
        <v>67762181.37</v>
      </c>
      <c r="D43" s="15">
        <v>1654325.31</v>
      </c>
      <c r="E43" s="15">
        <v>53708843.38</v>
      </c>
      <c r="F43" s="15">
        <v>0</v>
      </c>
      <c r="G43" s="15">
        <v>53674.95</v>
      </c>
      <c r="H43" s="43">
        <v>0</v>
      </c>
      <c r="I43" s="43">
        <v>603671.39</v>
      </c>
      <c r="J43" s="24">
        <f t="shared" si="0"/>
        <v>123782696.4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64138231.84000001</v>
      </c>
      <c r="F44" s="15">
        <v>0</v>
      </c>
      <c r="G44" s="15">
        <v>0</v>
      </c>
      <c r="H44" s="43">
        <v>0</v>
      </c>
      <c r="I44" s="43">
        <v>6534.84</v>
      </c>
      <c r="J44" s="24">
        <f>SUM(C44:I44)</f>
        <v>64144766.680000015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8691186.52</v>
      </c>
      <c r="J45" s="24">
        <f t="shared" si="0"/>
        <v>8691186.52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1941390815.0000005</v>
      </c>
      <c r="D46" s="6">
        <f t="shared" si="1"/>
        <v>113340901.65</v>
      </c>
      <c r="E46" s="6">
        <f t="shared" si="1"/>
        <v>2959130327.959999</v>
      </c>
      <c r="F46" s="6">
        <f t="shared" si="1"/>
        <v>355107723.33999985</v>
      </c>
      <c r="G46" s="6">
        <f t="shared" si="1"/>
        <v>265825614.35</v>
      </c>
      <c r="H46" s="6">
        <f t="shared" si="1"/>
        <v>2546619</v>
      </c>
      <c r="I46" s="6">
        <f t="shared" si="1"/>
        <v>195840815.10000008</v>
      </c>
      <c r="J46" s="6">
        <f t="shared" si="1"/>
        <v>5833182816.399999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1941.3908150000004</v>
      </c>
      <c r="E61" s="25">
        <f>+C46/J46*100</f>
        <v>33.281844168191995</v>
      </c>
      <c r="L61" s="35"/>
    </row>
    <row r="62" spans="1:12" s="16" customFormat="1" ht="12.75">
      <c r="A62" s="44"/>
      <c r="C62" s="27" t="s">
        <v>106</v>
      </c>
      <c r="D62" s="37">
        <f>+D46/$C$59</f>
        <v>113.34090165</v>
      </c>
      <c r="E62" s="25">
        <f>+D46/J46*100</f>
        <v>1.9430370214240835</v>
      </c>
      <c r="L62" s="35"/>
    </row>
    <row r="63" spans="1:12" s="16" customFormat="1" ht="12.75">
      <c r="A63" s="44"/>
      <c r="C63" s="27" t="s">
        <v>107</v>
      </c>
      <c r="D63" s="37">
        <f>+E46/$C$59</f>
        <v>2959.1303279599992</v>
      </c>
      <c r="E63" s="25">
        <f>+E46/J46*100</f>
        <v>50.72925744141605</v>
      </c>
      <c r="L63" s="35"/>
    </row>
    <row r="64" spans="1:12" s="16" customFormat="1" ht="12.75">
      <c r="A64" s="44"/>
      <c r="C64" s="27" t="s">
        <v>108</v>
      </c>
      <c r="D64" s="37">
        <f>+F46/$C$59</f>
        <v>355.10772333999984</v>
      </c>
      <c r="E64" s="25">
        <f>+F46/J46*100</f>
        <v>6.087718052340382</v>
      </c>
      <c r="L64" s="35"/>
    </row>
    <row r="65" spans="1:12" s="16" customFormat="1" ht="12.75">
      <c r="A65" s="44"/>
      <c r="C65" s="27" t="s">
        <v>109</v>
      </c>
      <c r="D65" s="37">
        <f>+G46/$C$59</f>
        <v>265.82561434999997</v>
      </c>
      <c r="E65" s="25">
        <f>+G46/J46*100</f>
        <v>4.5571281188484445</v>
      </c>
      <c r="L65" s="35"/>
    </row>
    <row r="66" spans="1:12" s="16" customFormat="1" ht="12.75">
      <c r="A66" s="44"/>
      <c r="C66" s="27" t="s">
        <v>110</v>
      </c>
      <c r="D66" s="37">
        <f>+H46/$C$59</f>
        <v>2.546619</v>
      </c>
      <c r="E66" s="25">
        <f>+H46/J46*100</f>
        <v>0.04365745220328392</v>
      </c>
      <c r="L66" s="35"/>
    </row>
    <row r="67" spans="1:12" s="16" customFormat="1" ht="12.75">
      <c r="A67" s="44"/>
      <c r="C67" s="27" t="s">
        <v>117</v>
      </c>
      <c r="D67" s="37">
        <f>+I46/$C$59</f>
        <v>195.84081510000007</v>
      </c>
      <c r="E67" s="25">
        <f>+I46/J46*100</f>
        <v>3.357357745575768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53410</v>
      </c>
      <c r="D12" s="15">
        <v>0</v>
      </c>
      <c r="E12" s="15">
        <v>29219301.2</v>
      </c>
      <c r="F12" s="15">
        <v>0</v>
      </c>
      <c r="G12" s="15">
        <v>778</v>
      </c>
      <c r="H12" s="15">
        <v>1108066.9300000002</v>
      </c>
      <c r="I12" s="24">
        <f>SUM(C12:H12)</f>
        <v>30381556.13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950434.19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950434.19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798541.2199999999</v>
      </c>
      <c r="F14" s="15">
        <v>0</v>
      </c>
      <c r="G14" s="15">
        <v>58656.95</v>
      </c>
      <c r="H14" s="15">
        <v>29995</v>
      </c>
      <c r="I14" s="24">
        <f t="shared" si="0"/>
        <v>887193.1699999998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7871839.840000002</v>
      </c>
      <c r="F15" s="15">
        <v>0</v>
      </c>
      <c r="G15" s="15">
        <v>9581</v>
      </c>
      <c r="H15" s="15">
        <v>116854.88999999998</v>
      </c>
      <c r="I15" s="24">
        <f t="shared" si="0"/>
        <v>7998275.730000001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115794.77</v>
      </c>
      <c r="F16" s="15">
        <v>0</v>
      </c>
      <c r="G16" s="15">
        <v>0</v>
      </c>
      <c r="H16" s="15">
        <v>0</v>
      </c>
      <c r="I16" s="24">
        <f t="shared" si="0"/>
        <v>115794.77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4346150.98</v>
      </c>
      <c r="F17" s="15">
        <v>0</v>
      </c>
      <c r="G17" s="15">
        <v>0</v>
      </c>
      <c r="H17" s="15">
        <v>161363.06</v>
      </c>
      <c r="I17" s="24">
        <f t="shared" si="0"/>
        <v>4507514.04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1663947.3199999998</v>
      </c>
      <c r="F18" s="15">
        <v>0</v>
      </c>
      <c r="G18" s="15">
        <v>7864</v>
      </c>
      <c r="H18" s="15">
        <v>0</v>
      </c>
      <c r="I18" s="24">
        <f t="shared" si="0"/>
        <v>1671811.3199999998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2691452.67</v>
      </c>
      <c r="F19" s="15">
        <v>0</v>
      </c>
      <c r="G19" s="15">
        <v>0</v>
      </c>
      <c r="H19" s="15">
        <v>0</v>
      </c>
      <c r="I19" s="24">
        <f t="shared" si="0"/>
        <v>2691452.67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869538.02</v>
      </c>
      <c r="F20" s="15">
        <v>0</v>
      </c>
      <c r="G20" s="15">
        <v>0</v>
      </c>
      <c r="H20" s="15">
        <v>0</v>
      </c>
      <c r="I20" s="24">
        <f t="shared" si="0"/>
        <v>869538.02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1555797.3200000003</v>
      </c>
      <c r="F21" s="15">
        <v>0</v>
      </c>
      <c r="G21" s="15">
        <v>36587.83</v>
      </c>
      <c r="H21" s="15">
        <v>1410.42</v>
      </c>
      <c r="I21" s="24">
        <f t="shared" si="0"/>
        <v>1593795.5700000003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6215589.93</v>
      </c>
      <c r="F22" s="15">
        <v>0</v>
      </c>
      <c r="G22" s="15">
        <v>0</v>
      </c>
      <c r="H22" s="15">
        <v>525257.41</v>
      </c>
      <c r="I22" s="24">
        <f t="shared" si="0"/>
        <v>6740847.34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1478784.2200000002</v>
      </c>
      <c r="F23" s="15">
        <v>0</v>
      </c>
      <c r="G23" s="15">
        <v>0</v>
      </c>
      <c r="H23" s="15">
        <v>0</v>
      </c>
      <c r="I23" s="24">
        <f t="shared" si="0"/>
        <v>1478784.2200000002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4362359.48</v>
      </c>
      <c r="F24" s="15">
        <v>0</v>
      </c>
      <c r="G24" s="15">
        <v>98560.86</v>
      </c>
      <c r="H24" s="15">
        <v>407234.73</v>
      </c>
      <c r="I24" s="24">
        <f t="shared" si="0"/>
        <v>4868155.07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2513183.97</v>
      </c>
      <c r="F25" s="15">
        <v>0</v>
      </c>
      <c r="G25" s="15">
        <v>7223.76</v>
      </c>
      <c r="H25" s="15">
        <v>357549.01</v>
      </c>
      <c r="I25" s="24">
        <f t="shared" si="0"/>
        <v>2877956.74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1229749.48</v>
      </c>
      <c r="F26" s="15">
        <v>0</v>
      </c>
      <c r="G26" s="15">
        <v>0</v>
      </c>
      <c r="H26" s="15">
        <v>0</v>
      </c>
      <c r="I26" s="24">
        <f t="shared" si="0"/>
        <v>1229749.48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2327681.8699999996</v>
      </c>
      <c r="F27" s="15">
        <v>0</v>
      </c>
      <c r="G27" s="15">
        <v>1491.2</v>
      </c>
      <c r="H27" s="15">
        <v>1350</v>
      </c>
      <c r="I27" s="24">
        <f t="shared" si="0"/>
        <v>2330523.07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25746</v>
      </c>
      <c r="D28" s="15">
        <v>0</v>
      </c>
      <c r="E28" s="15">
        <v>318633.50999999995</v>
      </c>
      <c r="F28" s="15">
        <v>0</v>
      </c>
      <c r="G28" s="15">
        <v>0</v>
      </c>
      <c r="H28" s="15">
        <v>15900</v>
      </c>
      <c r="I28" s="24">
        <f t="shared" si="0"/>
        <v>360279.50999999995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756887.6699999999</v>
      </c>
      <c r="F29" s="15">
        <v>0</v>
      </c>
      <c r="G29" s="15">
        <v>0</v>
      </c>
      <c r="H29" s="15">
        <v>75886.73</v>
      </c>
      <c r="I29" s="24">
        <f t="shared" si="0"/>
        <v>832774.3999999999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1807024.58</v>
      </c>
      <c r="F30" s="15">
        <v>0</v>
      </c>
      <c r="G30" s="15">
        <v>0</v>
      </c>
      <c r="H30" s="15">
        <v>0</v>
      </c>
      <c r="I30" s="24">
        <f t="shared" si="0"/>
        <v>1807024.58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921706.4600000001</v>
      </c>
      <c r="F31" s="15">
        <v>0</v>
      </c>
      <c r="G31" s="15">
        <v>0</v>
      </c>
      <c r="H31" s="15">
        <v>0</v>
      </c>
      <c r="I31" s="24">
        <f t="shared" si="0"/>
        <v>921706.4600000001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1403493.1300000001</v>
      </c>
      <c r="F32" s="15">
        <v>0</v>
      </c>
      <c r="G32" s="15">
        <v>20700</v>
      </c>
      <c r="H32" s="15">
        <v>0</v>
      </c>
      <c r="I32" s="24">
        <f t="shared" si="0"/>
        <v>1424193.1300000001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723333.4299999999</v>
      </c>
      <c r="F33" s="15">
        <v>0</v>
      </c>
      <c r="G33" s="15">
        <v>0</v>
      </c>
      <c r="H33" s="15">
        <v>43829.09</v>
      </c>
      <c r="I33" s="24">
        <f t="shared" si="0"/>
        <v>767162.5199999999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713266.5</v>
      </c>
      <c r="F34" s="15">
        <v>0</v>
      </c>
      <c r="G34" s="15">
        <v>0</v>
      </c>
      <c r="H34" s="15">
        <v>0</v>
      </c>
      <c r="I34" s="24">
        <f t="shared" si="0"/>
        <v>713266.5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9166074.51</v>
      </c>
      <c r="F35" s="15">
        <v>0</v>
      </c>
      <c r="G35" s="15">
        <v>918914.4</v>
      </c>
      <c r="H35" s="15">
        <v>177138.97</v>
      </c>
      <c r="I35" s="24">
        <f t="shared" si="0"/>
        <v>10262127.88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3747414.82</v>
      </c>
      <c r="F36" s="15">
        <v>0</v>
      </c>
      <c r="G36" s="15">
        <v>0</v>
      </c>
      <c r="H36" s="15">
        <v>450013.16</v>
      </c>
      <c r="I36" s="24">
        <f t="shared" si="0"/>
        <v>4197427.9799999995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26298</v>
      </c>
      <c r="D37" s="15">
        <v>0</v>
      </c>
      <c r="E37" s="15">
        <v>2370876.1199999996</v>
      </c>
      <c r="F37" s="15">
        <v>0</v>
      </c>
      <c r="G37" s="15">
        <v>0</v>
      </c>
      <c r="H37" s="15">
        <v>39253</v>
      </c>
      <c r="I37" s="24">
        <f t="shared" si="0"/>
        <v>2436427.1199999996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76116.3</v>
      </c>
      <c r="F38" s="15">
        <v>0</v>
      </c>
      <c r="G38" s="15">
        <v>0</v>
      </c>
      <c r="H38" s="15">
        <v>11960.49</v>
      </c>
      <c r="I38" s="24">
        <f t="shared" si="0"/>
        <v>88076.79000000001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2263254.8</v>
      </c>
      <c r="F39" s="15">
        <v>0</v>
      </c>
      <c r="G39" s="15">
        <v>0</v>
      </c>
      <c r="H39" s="15">
        <v>108618.14</v>
      </c>
      <c r="I39" s="24">
        <f t="shared" si="0"/>
        <v>2371872.94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2237914.7900000005</v>
      </c>
      <c r="F40" s="15">
        <v>0</v>
      </c>
      <c r="G40" s="15">
        <v>0</v>
      </c>
      <c r="H40" s="15">
        <v>0</v>
      </c>
      <c r="I40" s="24">
        <f t="shared" si="0"/>
        <v>2237914.7900000005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3507900</v>
      </c>
      <c r="F41" s="15">
        <v>0</v>
      </c>
      <c r="G41" s="15">
        <v>0</v>
      </c>
      <c r="H41" s="15">
        <v>0</v>
      </c>
      <c r="I41" s="24">
        <f t="shared" si="0"/>
        <v>3507900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2192435</v>
      </c>
      <c r="F42" s="15">
        <v>0</v>
      </c>
      <c r="G42" s="15">
        <v>0</v>
      </c>
      <c r="H42" s="15">
        <v>0</v>
      </c>
      <c r="I42" s="24">
        <f t="shared" si="0"/>
        <v>2192435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1647419.9499999997</v>
      </c>
      <c r="F43" s="15">
        <v>0</v>
      </c>
      <c r="G43" s="15">
        <v>1290</v>
      </c>
      <c r="H43" s="15">
        <v>1725</v>
      </c>
      <c r="I43" s="24">
        <f t="shared" si="0"/>
        <v>1650434.9499999997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65271.89</v>
      </c>
      <c r="F44" s="15">
        <v>0</v>
      </c>
      <c r="G44" s="15">
        <v>0</v>
      </c>
      <c r="H44" s="15">
        <v>0</v>
      </c>
      <c r="I44" s="24">
        <f t="shared" si="0"/>
        <v>65271.89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251565</v>
      </c>
      <c r="G45" s="15">
        <v>19989.6</v>
      </c>
      <c r="H45" s="15">
        <v>0</v>
      </c>
      <c r="I45" s="24">
        <f t="shared" si="0"/>
        <v>271554.6</v>
      </c>
      <c r="K45" s="8"/>
      <c r="L45" s="8"/>
      <c r="M45" s="8"/>
      <c r="N45" s="8"/>
    </row>
    <row r="46" spans="1:9" ht="15" customHeight="1">
      <c r="A46" s="58" t="s">
        <v>7</v>
      </c>
      <c r="B46" s="59"/>
      <c r="C46" s="6">
        <f aca="true" t="shared" si="1" ref="C46:I46">SUM(C12:C45)</f>
        <v>105454</v>
      </c>
      <c r="D46" s="6">
        <f t="shared" si="1"/>
        <v>0</v>
      </c>
      <c r="E46" s="6">
        <f t="shared" si="1"/>
        <v>102129169.94000001</v>
      </c>
      <c r="F46" s="6">
        <f t="shared" si="1"/>
        <v>251565</v>
      </c>
      <c r="G46" s="6">
        <f t="shared" si="1"/>
        <v>1181637.6</v>
      </c>
      <c r="H46" s="6">
        <f t="shared" si="1"/>
        <v>3633406.0300000007</v>
      </c>
      <c r="I46" s="6">
        <f t="shared" si="1"/>
        <v>107301232.57000001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0.105454</v>
      </c>
      <c r="E62" s="29">
        <f>+C46/I46*100</f>
        <v>0.09827846099643364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>
        <f>+D46/I46*100</f>
        <v>0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102.12916994000001</v>
      </c>
      <c r="E64" s="29">
        <f>+E46/I46*100</f>
        <v>95.17986652518097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0.251565</v>
      </c>
      <c r="E65" s="29">
        <f>+F46/I46*100</f>
        <v>0.23444744666459147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1.1816376000000002</v>
      </c>
      <c r="E66" s="29">
        <f>+G46/I46*100</f>
        <v>1.1012339482951756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3.6334060300000006</v>
      </c>
      <c r="E67" s="29">
        <f>+H46/I46*100</f>
        <v>3.3861736188628395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9199965</v>
      </c>
      <c r="D12" s="15">
        <v>0</v>
      </c>
      <c r="E12" s="15">
        <v>112672939.56999996</v>
      </c>
      <c r="F12" s="15">
        <v>0</v>
      </c>
      <c r="G12" s="15">
        <v>0</v>
      </c>
      <c r="H12" s="15">
        <v>0</v>
      </c>
      <c r="I12" s="15">
        <v>174755345.16</v>
      </c>
      <c r="J12" s="24">
        <f aca="true" t="shared" si="0" ref="J12:J44">SUM(C12:I12)</f>
        <v>296628249.72999996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135456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135456</v>
      </c>
    </row>
    <row r="14" spans="1:10" ht="15" customHeight="1">
      <c r="A14" s="32" t="s">
        <v>36</v>
      </c>
      <c r="B14" s="3" t="s">
        <v>67</v>
      </c>
      <c r="C14" s="15">
        <v>416414</v>
      </c>
      <c r="D14" s="15">
        <v>0</v>
      </c>
      <c r="E14" s="15">
        <v>1063909.22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1480323.22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522317.68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522317.68</v>
      </c>
    </row>
    <row r="16" spans="1:10" ht="15" customHeight="1">
      <c r="A16" s="32" t="s">
        <v>39</v>
      </c>
      <c r="B16" s="3" t="s">
        <v>70</v>
      </c>
      <c r="C16" s="15">
        <v>857042</v>
      </c>
      <c r="D16" s="15">
        <v>0</v>
      </c>
      <c r="E16" s="15">
        <v>2062936.54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2919978.54</v>
      </c>
    </row>
    <row r="17" spans="1:10" ht="15" customHeight="1">
      <c r="A17" s="32" t="s">
        <v>40</v>
      </c>
      <c r="B17" s="3" t="s">
        <v>71</v>
      </c>
      <c r="C17" s="15">
        <v>653075</v>
      </c>
      <c r="D17" s="15">
        <v>0</v>
      </c>
      <c r="E17" s="15">
        <v>4747260.38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5400335.38</v>
      </c>
    </row>
    <row r="18" spans="1:10" ht="15" customHeight="1">
      <c r="A18" s="32" t="s">
        <v>41</v>
      </c>
      <c r="B18" s="3" t="s">
        <v>72</v>
      </c>
      <c r="C18" s="15">
        <v>179042</v>
      </c>
      <c r="D18" s="15">
        <v>0</v>
      </c>
      <c r="E18" s="15">
        <v>17054246.729999997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17233288.729999997</v>
      </c>
    </row>
    <row r="19" spans="1:10" ht="15" customHeight="1">
      <c r="A19" s="32" t="s">
        <v>42</v>
      </c>
      <c r="B19" s="3" t="s">
        <v>73</v>
      </c>
      <c r="C19" s="15">
        <v>191652</v>
      </c>
      <c r="D19" s="15">
        <v>0</v>
      </c>
      <c r="E19" s="15">
        <v>778927.54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970579.54</v>
      </c>
    </row>
    <row r="20" spans="1:10" ht="15" customHeight="1">
      <c r="A20" s="32" t="s">
        <v>43</v>
      </c>
      <c r="B20" s="3" t="s">
        <v>74</v>
      </c>
      <c r="C20" s="15">
        <v>351438</v>
      </c>
      <c r="D20" s="15">
        <v>0</v>
      </c>
      <c r="E20" s="15">
        <v>4071783.5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4423221.5</v>
      </c>
    </row>
    <row r="21" spans="1:10" ht="15" customHeight="1">
      <c r="A21" s="32" t="s">
        <v>44</v>
      </c>
      <c r="B21" s="3" t="s">
        <v>75</v>
      </c>
      <c r="C21" s="15">
        <v>895799</v>
      </c>
      <c r="D21" s="15">
        <v>0</v>
      </c>
      <c r="E21" s="15">
        <v>7046236.029999999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7942035.029999999</v>
      </c>
    </row>
    <row r="22" spans="1:10" ht="15" customHeight="1">
      <c r="A22" s="32" t="s">
        <v>45</v>
      </c>
      <c r="B22" s="3" t="s">
        <v>76</v>
      </c>
      <c r="C22" s="15">
        <v>1491794</v>
      </c>
      <c r="D22" s="15">
        <v>0</v>
      </c>
      <c r="E22" s="15">
        <v>4768691.11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6260485.11</v>
      </c>
    </row>
    <row r="23" spans="1:10" ht="15" customHeight="1">
      <c r="A23" s="32" t="s">
        <v>46</v>
      </c>
      <c r="B23" s="3" t="s">
        <v>77</v>
      </c>
      <c r="C23" s="15">
        <v>1105450</v>
      </c>
      <c r="D23" s="15">
        <v>0</v>
      </c>
      <c r="E23" s="15">
        <v>11057133.61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12162583.61</v>
      </c>
    </row>
    <row r="24" spans="1:10" ht="15" customHeight="1">
      <c r="A24" s="32" t="s">
        <v>47</v>
      </c>
      <c r="B24" s="3" t="s">
        <v>78</v>
      </c>
      <c r="C24" s="15">
        <v>6802488</v>
      </c>
      <c r="D24" s="15">
        <v>0</v>
      </c>
      <c r="E24" s="15">
        <v>11507313.370000001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18309801.37</v>
      </c>
    </row>
    <row r="25" spans="1:10" ht="15" customHeight="1">
      <c r="A25" s="32" t="s">
        <v>48</v>
      </c>
      <c r="B25" s="3" t="s">
        <v>79</v>
      </c>
      <c r="C25" s="15">
        <v>369516</v>
      </c>
      <c r="D25" s="15">
        <v>0</v>
      </c>
      <c r="E25" s="15">
        <v>5041138.0200000005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5410654.0200000005</v>
      </c>
    </row>
    <row r="26" spans="1:10" ht="15" customHeight="1">
      <c r="A26" s="32" t="s">
        <v>49</v>
      </c>
      <c r="B26" s="3" t="s">
        <v>80</v>
      </c>
      <c r="C26" s="15">
        <v>504697</v>
      </c>
      <c r="D26" s="15">
        <v>0</v>
      </c>
      <c r="E26" s="15">
        <v>3522832.9399999995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4027529.9399999995</v>
      </c>
    </row>
    <row r="27" spans="1:10" ht="15" customHeight="1">
      <c r="A27" s="32" t="s">
        <v>50</v>
      </c>
      <c r="B27" s="3" t="s">
        <v>81</v>
      </c>
      <c r="C27" s="15">
        <v>917158</v>
      </c>
      <c r="D27" s="15">
        <v>0</v>
      </c>
      <c r="E27" s="15">
        <v>986511.0299999999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1903669.0299999998</v>
      </c>
    </row>
    <row r="28" spans="1:10" ht="15" customHeight="1">
      <c r="A28" s="32" t="s">
        <v>51</v>
      </c>
      <c r="B28" s="3" t="s">
        <v>82</v>
      </c>
      <c r="C28" s="15">
        <v>56268</v>
      </c>
      <c r="D28" s="15">
        <v>0</v>
      </c>
      <c r="E28" s="15">
        <v>122115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178383</v>
      </c>
    </row>
    <row r="29" spans="1:10" ht="15" customHeight="1">
      <c r="A29" s="32" t="s">
        <v>52</v>
      </c>
      <c r="B29" s="3" t="s">
        <v>83</v>
      </c>
      <c r="C29" s="15">
        <v>1094510</v>
      </c>
      <c r="D29" s="15">
        <v>0</v>
      </c>
      <c r="E29" s="15">
        <v>2427023.1399999997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3521533.1399999997</v>
      </c>
    </row>
    <row r="30" spans="1:10" ht="15" customHeight="1">
      <c r="A30" s="32" t="s">
        <v>53</v>
      </c>
      <c r="B30" s="3" t="s">
        <v>84</v>
      </c>
      <c r="C30" s="15">
        <v>693660</v>
      </c>
      <c r="D30" s="15">
        <v>0</v>
      </c>
      <c r="E30" s="15">
        <v>5724938.38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6418598.38</v>
      </c>
    </row>
    <row r="31" spans="1:10" ht="15" customHeight="1">
      <c r="A31" s="32" t="s">
        <v>54</v>
      </c>
      <c r="B31" s="3" t="s">
        <v>85</v>
      </c>
      <c r="C31" s="15">
        <v>113180</v>
      </c>
      <c r="D31" s="15">
        <v>0</v>
      </c>
      <c r="E31" s="15">
        <v>1797594.94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1910774.94</v>
      </c>
    </row>
    <row r="32" spans="1:10" ht="15" customHeight="1">
      <c r="A32" s="32" t="s">
        <v>55</v>
      </c>
      <c r="B32" s="3" t="s">
        <v>86</v>
      </c>
      <c r="C32" s="15">
        <v>1228120</v>
      </c>
      <c r="D32" s="15">
        <v>0</v>
      </c>
      <c r="E32" s="15">
        <v>4161795.4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5389915.4</v>
      </c>
    </row>
    <row r="33" spans="1:10" ht="15" customHeight="1">
      <c r="A33" s="32" t="s">
        <v>56</v>
      </c>
      <c r="B33" s="3" t="s">
        <v>87</v>
      </c>
      <c r="C33" s="15">
        <v>1181985</v>
      </c>
      <c r="D33" s="15">
        <v>0</v>
      </c>
      <c r="E33" s="15">
        <v>1177929.36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2359914.3600000003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1092984800.46</v>
      </c>
      <c r="F34" s="15">
        <v>0</v>
      </c>
      <c r="G34" s="15">
        <v>68122189</v>
      </c>
      <c r="H34" s="15">
        <v>0</v>
      </c>
      <c r="I34" s="15">
        <v>0</v>
      </c>
      <c r="J34" s="24">
        <f t="shared" si="0"/>
        <v>1161106989.46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36685805.480000004</v>
      </c>
      <c r="F35" s="15">
        <v>0</v>
      </c>
      <c r="G35" s="15">
        <v>0</v>
      </c>
      <c r="H35" s="15">
        <v>0</v>
      </c>
      <c r="I35" s="15">
        <v>34653824.809999995</v>
      </c>
      <c r="J35" s="24">
        <f t="shared" si="0"/>
        <v>71339630.28999999</v>
      </c>
    </row>
    <row r="36" spans="1:10" ht="15" customHeight="1">
      <c r="A36" s="32" t="s">
        <v>59</v>
      </c>
      <c r="B36" s="3" t="s">
        <v>90</v>
      </c>
      <c r="C36" s="15">
        <v>802164</v>
      </c>
      <c r="D36" s="15">
        <v>0</v>
      </c>
      <c r="E36" s="15">
        <v>8541282.99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9343446.99</v>
      </c>
    </row>
    <row r="37" spans="1:10" ht="15" customHeight="1">
      <c r="A37" s="32" t="s">
        <v>60</v>
      </c>
      <c r="B37" s="3" t="s">
        <v>91</v>
      </c>
      <c r="C37" s="15">
        <v>60792</v>
      </c>
      <c r="D37" s="15">
        <v>0</v>
      </c>
      <c r="E37" s="15">
        <v>3057159.16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3117951.16</v>
      </c>
    </row>
    <row r="38" spans="1:10" ht="15" customHeight="1">
      <c r="A38" s="32" t="s">
        <v>61</v>
      </c>
      <c r="B38" s="3" t="s">
        <v>92</v>
      </c>
      <c r="C38" s="15">
        <v>150382</v>
      </c>
      <c r="D38" s="15">
        <v>0</v>
      </c>
      <c r="E38" s="15">
        <v>42245860.57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42396242.57</v>
      </c>
    </row>
    <row r="39" spans="1:10" ht="15" customHeight="1">
      <c r="A39" s="32" t="s">
        <v>62</v>
      </c>
      <c r="B39" s="3" t="s">
        <v>93</v>
      </c>
      <c r="C39" s="15">
        <v>11672396.8</v>
      </c>
      <c r="D39" s="15">
        <v>0</v>
      </c>
      <c r="E39" s="15">
        <v>41724450.269999996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53396847.06999999</v>
      </c>
    </row>
    <row r="40" spans="1:10" ht="15" customHeight="1">
      <c r="A40" s="32" t="s">
        <v>63</v>
      </c>
      <c r="B40" s="3" t="s">
        <v>94</v>
      </c>
      <c r="C40" s="15">
        <v>9591688</v>
      </c>
      <c r="D40" s="15">
        <v>0</v>
      </c>
      <c r="E40" s="15">
        <v>20147601.509999998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29739289.509999998</v>
      </c>
    </row>
    <row r="41" spans="1:10" ht="15" customHeight="1">
      <c r="A41" s="2" t="s">
        <v>64</v>
      </c>
      <c r="B41" s="3" t="s">
        <v>95</v>
      </c>
      <c r="C41" s="15">
        <v>2829078</v>
      </c>
      <c r="D41" s="15">
        <v>0</v>
      </c>
      <c r="E41" s="15">
        <v>12111517.64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14940595.64</v>
      </c>
    </row>
    <row r="42" spans="1:10" ht="15" customHeight="1">
      <c r="A42" s="32" t="s">
        <v>65</v>
      </c>
      <c r="B42" s="3" t="s">
        <v>96</v>
      </c>
      <c r="C42" s="15">
        <v>1904385</v>
      </c>
      <c r="D42" s="15">
        <v>0</v>
      </c>
      <c r="E42" s="15">
        <v>5993013.109999999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7897398.109999999</v>
      </c>
    </row>
    <row r="43" spans="1:10" ht="15" customHeight="1">
      <c r="A43" s="32" t="s">
        <v>164</v>
      </c>
      <c r="B43" s="3" t="s">
        <v>162</v>
      </c>
      <c r="C43" s="15">
        <v>279120</v>
      </c>
      <c r="D43" s="15">
        <v>0</v>
      </c>
      <c r="E43" s="15">
        <v>20356607.83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20635727.83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5520</v>
      </c>
      <c r="J44" s="24">
        <f t="shared" si="0"/>
        <v>5520</v>
      </c>
    </row>
    <row r="45" spans="1:10" ht="12.75">
      <c r="A45" s="58" t="s">
        <v>7</v>
      </c>
      <c r="B45" s="59"/>
      <c r="C45" s="6">
        <f aca="true" t="shared" si="1" ref="C45:J45">SUM(C12:C44)</f>
        <v>55593258.8</v>
      </c>
      <c r="D45" s="6">
        <f t="shared" si="1"/>
        <v>0</v>
      </c>
      <c r="E45" s="6">
        <f t="shared" si="1"/>
        <v>1486299128.51</v>
      </c>
      <c r="F45" s="6">
        <f t="shared" si="1"/>
        <v>0</v>
      </c>
      <c r="G45" s="6">
        <f t="shared" si="1"/>
        <v>68122189</v>
      </c>
      <c r="H45" s="6">
        <f t="shared" si="1"/>
        <v>0</v>
      </c>
      <c r="I45" s="6">
        <f t="shared" si="1"/>
        <v>209414689.97</v>
      </c>
      <c r="J45" s="6">
        <f t="shared" si="1"/>
        <v>1819429266.28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55.593258799999994</v>
      </c>
      <c r="E67" s="29">
        <f>+C45/J45*100</f>
        <v>3.055532843750822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1486.29912851</v>
      </c>
      <c r="E69" s="29">
        <f>+E45/J45*100</f>
        <v>81.69040457114791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68.122189</v>
      </c>
      <c r="E71" s="29">
        <f>+G45/J45*100</f>
        <v>3.7441515459011185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209.41468997</v>
      </c>
      <c r="E73" s="29">
        <f>+I45/J45*100</f>
        <v>11.50991103920015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409411.12</v>
      </c>
      <c r="E12" s="15">
        <v>0</v>
      </c>
      <c r="F12" s="15">
        <v>0</v>
      </c>
      <c r="G12" s="15">
        <v>91974.26000000001</v>
      </c>
      <c r="H12" s="24">
        <f>SUM(C12:G12)</f>
        <v>501385.38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2061595.64</v>
      </c>
      <c r="E13" s="15">
        <v>0</v>
      </c>
      <c r="F13" s="15">
        <v>0</v>
      </c>
      <c r="G13" s="15">
        <v>24484.4</v>
      </c>
      <c r="H13" s="24">
        <f aca="true" t="shared" si="0" ref="H13:H43">SUM(C13:G13)</f>
        <v>2086080.0399999998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25738.41</v>
      </c>
      <c r="D14" s="15">
        <v>4370467.120000001</v>
      </c>
      <c r="E14" s="15">
        <v>0</v>
      </c>
      <c r="F14" s="15">
        <v>0</v>
      </c>
      <c r="G14" s="15">
        <v>15995.42</v>
      </c>
      <c r="H14" s="24">
        <f t="shared" si="0"/>
        <v>4412200.950000001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5170929.6899999995</v>
      </c>
      <c r="E15" s="15">
        <v>0</v>
      </c>
      <c r="F15" s="15">
        <v>0</v>
      </c>
      <c r="G15" s="15">
        <v>92465.84</v>
      </c>
      <c r="H15" s="24">
        <f t="shared" si="0"/>
        <v>5263395.529999999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1284167.3400000003</v>
      </c>
      <c r="E16" s="15">
        <v>0</v>
      </c>
      <c r="F16" s="15">
        <v>0</v>
      </c>
      <c r="G16" s="15">
        <v>0</v>
      </c>
      <c r="H16" s="24">
        <f t="shared" si="0"/>
        <v>1284167.3400000003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16249647.28</v>
      </c>
      <c r="E17" s="15">
        <v>0</v>
      </c>
      <c r="F17" s="15">
        <v>47745</v>
      </c>
      <c r="G17" s="15">
        <v>145646.4</v>
      </c>
      <c r="H17" s="24">
        <f t="shared" si="0"/>
        <v>16443038.68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14797170.209999999</v>
      </c>
      <c r="E18" s="15">
        <v>0</v>
      </c>
      <c r="F18" s="15">
        <v>0</v>
      </c>
      <c r="G18" s="15">
        <v>5841</v>
      </c>
      <c r="H18" s="24">
        <f t="shared" si="0"/>
        <v>14803011.209999999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15956734.44</v>
      </c>
      <c r="E19" s="15">
        <v>0</v>
      </c>
      <c r="F19" s="15">
        <v>0</v>
      </c>
      <c r="G19" s="15">
        <v>0</v>
      </c>
      <c r="H19" s="24">
        <f t="shared" si="0"/>
        <v>15956734.44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2668469.14</v>
      </c>
      <c r="E20" s="15">
        <v>0</v>
      </c>
      <c r="F20" s="15">
        <v>0</v>
      </c>
      <c r="G20" s="15">
        <v>0</v>
      </c>
      <c r="H20" s="24">
        <f t="shared" si="0"/>
        <v>2668469.14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4167536.82</v>
      </c>
      <c r="E21" s="15">
        <v>0</v>
      </c>
      <c r="F21" s="15">
        <v>0</v>
      </c>
      <c r="G21" s="15">
        <v>0</v>
      </c>
      <c r="H21" s="24">
        <f t="shared" si="0"/>
        <v>4167536.82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21465499.59</v>
      </c>
      <c r="E22" s="15">
        <v>0</v>
      </c>
      <c r="F22" s="15">
        <v>0</v>
      </c>
      <c r="G22" s="15">
        <v>22500</v>
      </c>
      <c r="H22" s="24">
        <f t="shared" si="0"/>
        <v>21487999.59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15791829.96</v>
      </c>
      <c r="E23" s="15">
        <v>0</v>
      </c>
      <c r="F23" s="15">
        <v>0</v>
      </c>
      <c r="G23" s="15">
        <v>1385056</v>
      </c>
      <c r="H23" s="24">
        <f t="shared" si="0"/>
        <v>17176885.96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12965066.899999999</v>
      </c>
      <c r="E24" s="15">
        <v>0</v>
      </c>
      <c r="F24" s="15">
        <v>0</v>
      </c>
      <c r="G24" s="15">
        <v>68650</v>
      </c>
      <c r="H24" s="24">
        <f t="shared" si="0"/>
        <v>13033716.899999999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16127375.600000003</v>
      </c>
      <c r="E25" s="15">
        <v>0</v>
      </c>
      <c r="F25" s="15">
        <v>0</v>
      </c>
      <c r="G25" s="15">
        <v>54851.07</v>
      </c>
      <c r="H25" s="24">
        <f t="shared" si="0"/>
        <v>16182226.670000004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4238604.970000001</v>
      </c>
      <c r="E26" s="15">
        <v>0</v>
      </c>
      <c r="F26" s="15">
        <v>0</v>
      </c>
      <c r="G26" s="15">
        <v>0</v>
      </c>
      <c r="H26" s="24">
        <f t="shared" si="0"/>
        <v>4238604.970000001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3690214.99</v>
      </c>
      <c r="E27" s="15">
        <v>0</v>
      </c>
      <c r="F27" s="15">
        <v>0</v>
      </c>
      <c r="G27" s="15">
        <v>38796</v>
      </c>
      <c r="H27" s="24">
        <f t="shared" si="0"/>
        <v>3729010.99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2823155.14</v>
      </c>
      <c r="E28" s="15">
        <v>0</v>
      </c>
      <c r="F28" s="15">
        <v>0</v>
      </c>
      <c r="G28" s="15">
        <v>0</v>
      </c>
      <c r="H28" s="24">
        <f t="shared" si="0"/>
        <v>2823155.14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2275190.4200000004</v>
      </c>
      <c r="E29" s="15">
        <v>0</v>
      </c>
      <c r="F29" s="15">
        <v>0</v>
      </c>
      <c r="G29" s="15">
        <v>0</v>
      </c>
      <c r="H29" s="24">
        <f t="shared" si="0"/>
        <v>2275190.4200000004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10026371.44</v>
      </c>
      <c r="E30" s="15">
        <v>0</v>
      </c>
      <c r="F30" s="15">
        <v>0</v>
      </c>
      <c r="G30" s="15">
        <v>9087.65</v>
      </c>
      <c r="H30" s="24">
        <f t="shared" si="0"/>
        <v>10035459.09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4748310</v>
      </c>
      <c r="E31" s="15">
        <v>0</v>
      </c>
      <c r="F31" s="15">
        <v>0</v>
      </c>
      <c r="G31" s="15">
        <v>88593.41</v>
      </c>
      <c r="H31" s="24">
        <f t="shared" si="0"/>
        <v>4836903.41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2328341.2199999997</v>
      </c>
      <c r="E32" s="15">
        <v>0</v>
      </c>
      <c r="F32" s="15">
        <v>0</v>
      </c>
      <c r="G32" s="15">
        <v>24227.92</v>
      </c>
      <c r="H32" s="24">
        <f t="shared" si="0"/>
        <v>2352569.1399999997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5525015.299999999</v>
      </c>
      <c r="E33" s="15">
        <v>0</v>
      </c>
      <c r="F33" s="15">
        <v>0</v>
      </c>
      <c r="G33" s="15">
        <v>6800</v>
      </c>
      <c r="H33" s="24">
        <f t="shared" si="0"/>
        <v>5531815.299999999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2154900.9899999998</v>
      </c>
      <c r="E34" s="15">
        <v>0</v>
      </c>
      <c r="F34" s="15">
        <v>0</v>
      </c>
      <c r="G34" s="15">
        <v>0</v>
      </c>
      <c r="H34" s="24">
        <f t="shared" si="0"/>
        <v>2154900.9899999998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3524344.8000000003</v>
      </c>
      <c r="H35" s="24">
        <f t="shared" si="0"/>
        <v>3524344.8000000003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35821870.58999999</v>
      </c>
      <c r="E36" s="15">
        <v>0</v>
      </c>
      <c r="F36" s="15">
        <v>0</v>
      </c>
      <c r="G36" s="15">
        <v>0</v>
      </c>
      <c r="H36" s="24">
        <f t="shared" si="0"/>
        <v>35821870.58999999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2041938.4000000004</v>
      </c>
      <c r="E37" s="15">
        <v>0</v>
      </c>
      <c r="F37" s="15">
        <v>0</v>
      </c>
      <c r="G37" s="15">
        <v>17848.63</v>
      </c>
      <c r="H37" s="24">
        <f t="shared" si="0"/>
        <v>2059787.0300000003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14351346.360000003</v>
      </c>
      <c r="E38" s="15">
        <v>0</v>
      </c>
      <c r="F38" s="15">
        <v>0</v>
      </c>
      <c r="G38" s="15">
        <v>9337.81</v>
      </c>
      <c r="H38" s="24">
        <f t="shared" si="0"/>
        <v>14360684.170000004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17642799.13</v>
      </c>
      <c r="E39" s="15">
        <v>0</v>
      </c>
      <c r="F39" s="15">
        <v>0</v>
      </c>
      <c r="G39" s="15">
        <v>1404061.71</v>
      </c>
      <c r="H39" s="24">
        <f t="shared" si="0"/>
        <v>19046860.84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26886772.849999998</v>
      </c>
      <c r="E40" s="15">
        <v>0</v>
      </c>
      <c r="F40" s="15">
        <v>0</v>
      </c>
      <c r="G40" s="15">
        <v>1354214.0699999998</v>
      </c>
      <c r="H40" s="24">
        <f t="shared" si="0"/>
        <v>28240986.919999998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10998709.71</v>
      </c>
      <c r="E41" s="15">
        <v>0</v>
      </c>
      <c r="F41" s="15">
        <v>0</v>
      </c>
      <c r="G41" s="15">
        <v>2549379.54</v>
      </c>
      <c r="H41" s="24">
        <f t="shared" si="0"/>
        <v>13548089.25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14025231.48</v>
      </c>
      <c r="E42" s="15">
        <v>0</v>
      </c>
      <c r="F42" s="15">
        <v>0</v>
      </c>
      <c r="G42" s="15">
        <v>334715.02</v>
      </c>
      <c r="H42" s="24">
        <f t="shared" si="0"/>
        <v>14359946.5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1368093.2400000002</v>
      </c>
      <c r="E43" s="15">
        <v>0</v>
      </c>
      <c r="F43" s="15">
        <v>0</v>
      </c>
      <c r="G43" s="15">
        <v>0</v>
      </c>
      <c r="H43" s="24">
        <f t="shared" si="0"/>
        <v>1368093.2400000002</v>
      </c>
      <c r="J43" s="18"/>
      <c r="K43" s="31"/>
    </row>
    <row r="44" spans="1:11" ht="15" customHeight="1">
      <c r="A44" s="58" t="s">
        <v>7</v>
      </c>
      <c r="B44" s="59"/>
      <c r="C44" s="6">
        <f aca="true" t="shared" si="1" ref="C44:H44">SUM(C12:C43)</f>
        <v>25738.41</v>
      </c>
      <c r="D44" s="6">
        <f t="shared" si="1"/>
        <v>294432767.08000004</v>
      </c>
      <c r="E44" s="6">
        <f t="shared" si="1"/>
        <v>0</v>
      </c>
      <c r="F44" s="6">
        <f t="shared" si="1"/>
        <v>47745</v>
      </c>
      <c r="G44" s="6">
        <f t="shared" si="1"/>
        <v>11268870.95</v>
      </c>
      <c r="H44" s="6">
        <f t="shared" si="1"/>
        <v>305775121.44000006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0.02573841</v>
      </c>
      <c r="E63" s="29">
        <f>+C44/H44*100</f>
        <v>0.008417431045007516</v>
      </c>
    </row>
    <row r="64" spans="3:5" ht="12.75">
      <c r="C64" s="28" t="s">
        <v>113</v>
      </c>
      <c r="D64" s="29">
        <f>+D44/$C$61</f>
        <v>294.43276708</v>
      </c>
      <c r="E64" s="29">
        <f>+D44/H44*100</f>
        <v>96.29062223683046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0.047745</v>
      </c>
      <c r="E66" s="29">
        <f>+F44/H44*100</f>
        <v>0.015614416168049382</v>
      </c>
    </row>
    <row r="67" spans="3:5" ht="12.75">
      <c r="C67" s="28" t="s">
        <v>118</v>
      </c>
      <c r="D67" s="29">
        <f>+G44/$C$61</f>
        <v>11.268870949999998</v>
      </c>
      <c r="E67" s="29">
        <f>+G44/H44*100</f>
        <v>3.6853459159564768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323100</v>
      </c>
      <c r="F12" s="15">
        <v>0</v>
      </c>
      <c r="G12" s="15">
        <v>0</v>
      </c>
      <c r="H12" s="41">
        <f>SUM(C12:G12)</f>
        <v>323100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1054907</v>
      </c>
      <c r="F13" s="15">
        <v>0</v>
      </c>
      <c r="G13" s="15">
        <v>0</v>
      </c>
      <c r="H13" s="41">
        <f>SUM(C13:G13)</f>
        <v>1054907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24160</v>
      </c>
      <c r="F14" s="15">
        <v>0</v>
      </c>
      <c r="G14" s="15">
        <v>0</v>
      </c>
      <c r="H14" s="41">
        <f>SUM(C14:G14)</f>
        <v>24160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65000</v>
      </c>
      <c r="F15" s="15">
        <v>0</v>
      </c>
      <c r="G15" s="15">
        <v>0</v>
      </c>
      <c r="H15" s="41">
        <f>SUM(C15:G15)</f>
        <v>65000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1467167</v>
      </c>
      <c r="F16" s="6">
        <f t="shared" si="0"/>
        <v>0</v>
      </c>
      <c r="G16" s="6">
        <f t="shared" si="0"/>
        <v>0</v>
      </c>
      <c r="H16" s="42">
        <f t="shared" si="0"/>
        <v>1467167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2022-11-03T19:48:54Z</dcterms:modified>
  <cp:category/>
  <cp:version/>
  <cp:contentType/>
  <cp:contentStatus/>
</cp:coreProperties>
</file>