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<sst xmlns="http://schemas.openxmlformats.org/spreadsheetml/2006/main" count="674" uniqueCount="171">
  <si>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</si>
  <si>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</si>
  <si>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</si>
  <si>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</si>
  <si>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</si>
  <si>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</si>
  <si>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</si>
  <si>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</si>
  <si>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</si>
  <si>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</si>
  <si>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</si>
  <si>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</si>
  <si>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</si>
  <si>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</si>
  <si>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</si>
  <si>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</si>
  <si>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</si>
  <si>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</si>
  <si>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</si>
  <si>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</si>
  <si>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</si>
  <si>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</si>
  <si>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</si>
  <si>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</si>
  <si>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</si>
  <si>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</si>
  <si>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</si>
  <si>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</si>
  <si>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</si>
  <si>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</si>
  <si>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</si>
  <si>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</si>
  <si>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</si>
  <si>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</si>
  <si>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</si>
  <si>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</si>
  <si>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</si>
  <si>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</si>
  <si>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</si>
  <si>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</si>
  <si>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</si>
  <si>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</si>
  <si>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</si>
  <si>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</si>
  <si>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</si>
  <si>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</si>
  <si>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</si>
  <si>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</si>
  <si>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</si>
  <si>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</si>
  <si>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</si>
  <si>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</si>
  <si>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</si>
  <si>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</si>
  <si>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</si>
  <si>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</si>
  <si>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</si>
  <si>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</si>
  <si>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</si>
  <si>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</si>
  <si>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</si>
  <si>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</si>
  <si>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</si>
  <si>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</si>
  <si>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</si>
  <si>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</si>
  <si>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</si>
  <si>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</si>
  <si>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</si>
  <si>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</si>
  <si>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</si>
  <si>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</si>
  <si>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</si>
  <si>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</si>
  <si>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</si>
  <si>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</si>
  <si>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</si>
  <si>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</si>
  <si>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</si>
  <si>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</si>
  <si>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</si>
  <si>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</si>
  <si>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</si>
  <si>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</si>
  <si>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</si>
  <si>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</si>
  <si>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</si>
  <si>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</si>
  <si>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</si>
  <si>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</si>
  <si>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</si>
  <si>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</si>
  <si>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</si>
  <si>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</si>
  <si>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</si>
  <si>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</si>
  <si>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</si>
  <si>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</si>
  <si>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</si>
  <si>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</si>
  <si>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</si>
  <si>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</si>
  <si>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</si>
  <si>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</si>
  <si>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</si>
  <si>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</si>
  <si>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</si>
  <si>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</si>
  <si>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</si>
  <si>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</si>
  <si>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</si>
  <si>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</si>
  <si>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</si>
  <si>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</si>
  <si>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</si>
  <si>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</si>
  <si>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</si>
  <si>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</si>
  <si>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</si>
  <si>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</si>
  <si>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</si>
  <si>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</si>
  <si>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</si>
  <si>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</si>
  <si>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</si>
  <si>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</si>
  <si>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</si>
  <si>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</si>
  <si>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</si>
  <si>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</si>
  <si>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</si>
  <si>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</si>
  <si>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</si>
  <si>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</si>
  <si>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</si>
  <si>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</si>
  <si>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</si>
  <si>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</si>
  <si>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</si>
  <si>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</si>
  <si>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</si>
  <si>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</si>
  <si>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</si>
  <si>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</si>
  <si>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</si>
  <si>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</si>
  <si>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</si>
  <si>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</si>
  <si>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</si>
  <si>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</si>
  <si>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</si>
  <si>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</si>
  <si>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</si>
  <si>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</si>
  <si>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</si>
  <si>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</si>
  <si>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</si>
  <si>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</si>
  <si>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</si>
  <si>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</si>
  <si>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</si>
  <si>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</si>
  <si>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</si>
  <si>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</si>
  <si>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</si>
  <si>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</si>
  <si>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</si>
  <si>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</si>
  <si>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</si>
  <si>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ENERO 2023</t>
  </si>
  <si>
    <t>Fuente: SIAF, Consulta Amigable y Base de Datos al 31 de Enero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</si>
</sst>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Enero - 2023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675"/>
          <c:w val="0.998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23825359"/>
        <c:axId val="13101640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0805897"/>
        <c:axId val="5459989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25359"/>
        <c:crossesAt val="1"/>
        <c:crossBetween val="between"/>
        <c:dispUnits/>
      </c:valAx>
      <c:catAx>
        <c:axId val="508058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9890"/>
        <c:crosses val="autoZero"/>
        <c:auto val="1"/>
        <c:lblOffset val="100"/>
        <c:tickLblSkip val="1"/>
        <c:noMultiLvlLbl val="0"/>
      </c:catAx>
      <c:valAx>
        <c:axId val="54599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058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625"/>
          <c:y val="0.984"/>
          <c:w val="0.0682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ENERO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1636963"/>
        <c:axId val="6051494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7763549"/>
        <c:axId val="2763078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14940"/>
        <c:crosses val="autoZero"/>
        <c:auto val="1"/>
        <c:lblOffset val="100"/>
        <c:tickLblSkip val="1"/>
        <c:noMultiLvlLbl val="0"/>
      </c:catAx>
      <c:valAx>
        <c:axId val="60514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36963"/>
        <c:crossesAt val="1"/>
        <c:crossBetween val="between"/>
        <c:dispUnits/>
      </c:valAx>
      <c:catAx>
        <c:axId val="7763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763078"/>
        <c:crosses val="autoZero"/>
        <c:auto val="1"/>
        <c:lblOffset val="100"/>
        <c:tickLblSkip val="1"/>
        <c:noMultiLvlLbl val="0"/>
      </c:catAx>
      <c:valAx>
        <c:axId val="2763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635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ENERO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4867703"/>
        <c:axId val="2248273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018033"/>
        <c:axId val="9162298"/>
      </c:line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82736"/>
        <c:crosses val="autoZero"/>
        <c:auto val="1"/>
        <c:lblOffset val="100"/>
        <c:tickLblSkip val="1"/>
        <c:noMultiLvlLbl val="0"/>
      </c:catAx>
      <c:valAx>
        <c:axId val="22482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67703"/>
        <c:crossesAt val="1"/>
        <c:crossBetween val="between"/>
        <c:dispUnits/>
      </c:valAx>
      <c:catAx>
        <c:axId val="1018033"/>
        <c:scaling>
          <c:orientation val="minMax"/>
        </c:scaling>
        <c:axPos val="b"/>
        <c:delete val="1"/>
        <c:majorTickMark val="out"/>
        <c:minorTickMark val="none"/>
        <c:tickLblPos val="nextTo"/>
        <c:crossAx val="9162298"/>
        <c:crosses val="autoZero"/>
        <c:auto val="1"/>
        <c:lblOffset val="100"/>
        <c:tickLblSkip val="1"/>
        <c:noMultiLvlLbl val="0"/>
      </c:catAx>
      <c:valAx>
        <c:axId val="9162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80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RDR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5351819"/>
        <c:axId val="3948644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5537797"/>
        <c:axId val="51404718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8644"/>
        <c:crosses val="autoZero"/>
        <c:auto val="1"/>
        <c:lblOffset val="100"/>
        <c:tickLblSkip val="1"/>
        <c:noMultiLvlLbl val="0"/>
      </c:catAx>
      <c:valAx>
        <c:axId val="3948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51819"/>
        <c:crossesAt val="1"/>
        <c:crossBetween val="between"/>
        <c:dispUnits/>
      </c:valAx>
      <c:catAx>
        <c:axId val="355377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404718"/>
        <c:crosses val="autoZero"/>
        <c:auto val="1"/>
        <c:lblOffset val="100"/>
        <c:tickLblSkip val="1"/>
        <c:noMultiLvlLbl val="0"/>
      </c:catAx>
      <c:valAx>
        <c:axId val="51404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377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225"/>
          <c:w val="0.994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59989279"/>
        <c:axId val="3032600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27293401"/>
        <c:axId val="44314018"/>
      </c:line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2600"/>
        <c:crosses val="autoZero"/>
        <c:auto val="1"/>
        <c:lblOffset val="100"/>
        <c:tickLblSkip val="1"/>
        <c:noMultiLvlLbl val="0"/>
      </c:catAx>
      <c:valAx>
        <c:axId val="3032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89279"/>
        <c:crossesAt val="1"/>
        <c:crossBetween val="between"/>
        <c:dispUnits/>
      </c:valAx>
      <c:catAx>
        <c:axId val="27293401"/>
        <c:scaling>
          <c:orientation val="minMax"/>
        </c:scaling>
        <c:axPos val="b"/>
        <c:delete val="1"/>
        <c:majorTickMark val="out"/>
        <c:minorTickMark val="none"/>
        <c:tickLblPos val="nextTo"/>
        <c:crossAx val="44314018"/>
        <c:crosses val="autoZero"/>
        <c:auto val="1"/>
        <c:lblOffset val="100"/>
        <c:tickLblSkip val="1"/>
        <c:noMultiLvlLbl val="0"/>
      </c:catAx>
      <c:valAx>
        <c:axId val="4431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934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63281843"/>
        <c:axId val="32665676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25555629"/>
        <c:axId val="28674070"/>
      </c:line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65676"/>
        <c:crosses val="autoZero"/>
        <c:auto val="1"/>
        <c:lblOffset val="100"/>
        <c:tickLblSkip val="1"/>
        <c:noMultiLvlLbl val="0"/>
      </c:catAx>
      <c:valAx>
        <c:axId val="3266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1843"/>
        <c:crossesAt val="1"/>
        <c:crossBetween val="between"/>
        <c:dispUnits/>
      </c:valAx>
      <c:catAx>
        <c:axId val="25555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674070"/>
        <c:crosses val="autoZero"/>
        <c:auto val="1"/>
        <c:lblOffset val="100"/>
        <c:tickLblSkip val="1"/>
        <c:noMultiLvlLbl val="0"/>
      </c:catAx>
      <c:valAx>
        <c:axId val="28674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556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133350</xdr:rowOff>
    </xdr:from>
    <xdr:to>
      <xdr:col>35</xdr:col>
      <xdr:colOff>523875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38100" y="8991600"/>
        <a:ext cx="133445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57</xdr:row>
      <xdr:rowOff>19050</xdr:rowOff>
    </xdr:from>
    <xdr:to>
      <xdr:col>9</xdr:col>
      <xdr:colOff>685800</xdr:colOff>
      <xdr:row>85</xdr:row>
      <xdr:rowOff>66675</xdr:rowOff>
    </xdr:to>
    <xdr:graphicFrame>
      <xdr:nvGraphicFramePr>
        <xdr:cNvPr id="5" name="Gráfico 1"/>
        <xdr:cNvGraphicFramePr/>
      </xdr:nvGraphicFramePr>
      <xdr:xfrm>
        <a:off x="28575" y="101822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19050</xdr:rowOff>
    </xdr:from>
    <xdr:to>
      <xdr:col>7</xdr:col>
      <xdr:colOff>752475</xdr:colOff>
      <xdr:row>90</xdr:row>
      <xdr:rowOff>104775</xdr:rowOff>
    </xdr:to>
    <xdr:graphicFrame>
      <xdr:nvGraphicFramePr>
        <xdr:cNvPr id="1" name="Gráfico 1"/>
        <xdr:cNvGraphicFramePr/>
      </xdr:nvGraphicFramePr>
      <xdr:xfrm>
        <a:off x="19050" y="98393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hidden="1" customWidth="1"/>
    <col min="6" max="6" width="5.8515625" style="8" hidden="1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hidden="1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/>
      <c r="F13" s="39" t="e">
        <f aca="true" t="shared" si="1" ref="F13:F47">+E13/$E$47*100</f>
        <v>#DIV/0!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100122105.04999994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/>
      <c r="F14" s="39" t="e">
        <f t="shared" si="1"/>
        <v>#DIV/0!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3104335.089999999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/>
      <c r="F15" s="39" t="e">
        <f t="shared" si="1"/>
        <v>#DIV/0!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3794758.930000001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/>
      <c r="F16" s="39" t="e">
        <f t="shared" si="1"/>
        <v>#DIV/0!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2058713.0300000003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/>
      <c r="F17" s="39" t="e">
        <f t="shared" si="1"/>
        <v>#DIV/0!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2903403.29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/>
      <c r="F18" s="39" t="e">
        <f t="shared" si="1"/>
        <v>#DIV/0!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14618191.140000002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/>
      <c r="F19" s="39" t="e">
        <f t="shared" si="1"/>
        <v>#DIV/0!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11168235.969999995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/>
      <c r="F20" s="39" t="e">
        <f t="shared" si="1"/>
        <v>#DIV/0!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13019970.270000009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/>
      <c r="F21" s="39" t="e">
        <f t="shared" si="1"/>
        <v>#DIV/0!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2963619.0699999994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/>
      <c r="F22" s="39" t="e">
        <f t="shared" si="1"/>
        <v>#DIV/0!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7634177.080000003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/>
      <c r="F23" s="39" t="e">
        <f t="shared" si="1"/>
        <v>#DIV/0!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13904199.290000003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/>
      <c r="F24" s="39" t="e">
        <f t="shared" si="1"/>
        <v>#DIV/0!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11768468.62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/>
      <c r="F25" s="39" t="e">
        <f t="shared" si="1"/>
        <v>#DIV/0!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19198998.039999995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/>
      <c r="F26" s="39" t="e">
        <f t="shared" si="1"/>
        <v>#DIV/0!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14724472.770000003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/>
      <c r="F27" s="39" t="e">
        <f t="shared" si="1"/>
        <v>#DIV/0!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7612317.719999999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/>
      <c r="F28" s="39" t="e">
        <f t="shared" si="1"/>
        <v>#DIV/0!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5192820.279999998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/>
      <c r="F29" s="39" t="e">
        <f t="shared" si="1"/>
        <v>#DIV/0!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3631033.0699999984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/>
      <c r="F30" s="39" t="e">
        <f t="shared" si="1"/>
        <v>#DIV/0!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3760888.4199999995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/>
      <c r="F31" s="39" t="e">
        <f t="shared" si="1"/>
        <v>#DIV/0!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8246659.300000007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/>
      <c r="F32" s="39" t="e">
        <f t="shared" si="1"/>
        <v>#DIV/0!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4117622.9699999993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/>
      <c r="F33" s="39" t="e">
        <f t="shared" si="1"/>
        <v>#DIV/0!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1877780.4399999985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/>
      <c r="F34" s="39" t="e">
        <f t="shared" si="1"/>
        <v>#DIV/0!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5453773.329999996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/>
      <c r="F35" s="39" t="e">
        <f t="shared" si="1"/>
        <v>#DIV/0!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4505334.1699999925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/>
      <c r="F36" s="39" t="e">
        <f t="shared" si="1"/>
        <v>#DIV/0!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3721930.1400000006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/>
      <c r="F37" s="39" t="e">
        <f t="shared" si="1"/>
        <v>#DIV/0!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59494935.69999999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/>
      <c r="F38" s="39" t="e">
        <f t="shared" si="1"/>
        <v>#DIV/0!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7605856.840000001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/>
      <c r="F39" s="39" t="e">
        <f t="shared" si="1"/>
        <v>#DIV/0!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1903388.1900000006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/>
      <c r="F40" s="39" t="e">
        <f t="shared" si="1"/>
        <v>#DIV/0!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5879534.820000001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/>
      <c r="F41" s="39" t="e">
        <f t="shared" si="1"/>
        <v>#DIV/0!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19858538.470000017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/>
      <c r="F42" s="39" t="e">
        <f t="shared" si="1"/>
        <v>#DIV/0!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24865392.580000006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/>
      <c r="F43" s="39" t="e">
        <f t="shared" si="1"/>
        <v>#DIV/0!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25023305.720000006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/>
      <c r="F44" s="39" t="e">
        <f t="shared" si="1"/>
        <v>#DIV/0!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12648254.030000007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/>
      <c r="F45" s="39" t="e">
        <f t="shared" si="1"/>
        <v>#DIV/0!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3439508.62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/>
      <c r="F46" s="39" t="e">
        <f t="shared" si="1"/>
        <v>#DIV/0!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454513.4</v>
      </c>
      <c r="AB46" s="8"/>
    </row>
    <row r="47" spans="1:28" ht="18" customHeight="1">
      <c r="A47" s="58" t="s">
        <v>7</v>
      </c>
      <c r="B47" s="59"/>
      <c r="C47" s="42">
        <f>SUM(C13:C46)</f>
        <v>430277035.8499999</v>
      </c>
      <c r="D47" s="40">
        <f t="shared" si="0"/>
        <v>100</v>
      </c>
      <c r="E47" s="42">
        <f>SUM(E13:E46)</f>
        <v>0</v>
      </c>
      <c r="F47" s="40" t="e">
        <f t="shared" si="1"/>
        <v>#DIV/0!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430277035.8499999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100122105.04999994</v>
      </c>
      <c r="C51" s="51">
        <f>+B51/$B$85*100</f>
        <v>23.269218830656765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3104335.089999999</v>
      </c>
      <c r="C52" s="51">
        <f aca="true" t="shared" si="15" ref="C52:C84">+B52/$B$85*100</f>
        <v>0.7214735696659884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3794758.930000001</v>
      </c>
      <c r="C53" s="51">
        <f t="shared" si="15"/>
        <v>0.8819338737201171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2058713.0300000003</v>
      </c>
      <c r="C54" s="51">
        <f t="shared" si="15"/>
        <v>0.478462213520894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2903403.29</v>
      </c>
      <c r="C55" s="51">
        <f t="shared" si="15"/>
        <v>0.6747753303320988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14618191.140000002</v>
      </c>
      <c r="C56" s="51">
        <f t="shared" si="15"/>
        <v>3.3973905000814617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11168235.969999995</v>
      </c>
      <c r="C57" s="51">
        <f t="shared" si="15"/>
        <v>2.5955919185734526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13019970.270000009</v>
      </c>
      <c r="C58" s="51">
        <f t="shared" si="15"/>
        <v>3.0259505353985325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2963619.0699999994</v>
      </c>
      <c r="C59" s="51">
        <f t="shared" si="15"/>
        <v>0.688769983772305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7634177.080000003</v>
      </c>
      <c r="C60" s="51">
        <f t="shared" si="15"/>
        <v>1.7742469255694546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13904199.290000003</v>
      </c>
      <c r="C61" s="51">
        <f t="shared" si="15"/>
        <v>3.231452792392849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11768468.62</v>
      </c>
      <c r="C62" s="51">
        <f t="shared" si="15"/>
        <v>2.7350910319328867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19198998.039999995</v>
      </c>
      <c r="C63" s="51">
        <f t="shared" si="15"/>
        <v>4.4620085294751854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14724472.770000003</v>
      </c>
      <c r="C64" s="51">
        <f t="shared" si="15"/>
        <v>3.4220912442868885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7612317.719999999</v>
      </c>
      <c r="C65" s="51">
        <f t="shared" si="15"/>
        <v>1.7691666265577208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5192820.279999998</v>
      </c>
      <c r="C66" s="51">
        <f t="shared" si="15"/>
        <v>1.2068550834328704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3631033.0699999984</v>
      </c>
      <c r="C67" s="51">
        <f t="shared" si="15"/>
        <v>0.8438826075918733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3760888.4199999995</v>
      </c>
      <c r="C68" s="51">
        <f t="shared" si="15"/>
        <v>0.8740620824837823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8246659.300000007</v>
      </c>
      <c r="C69" s="51">
        <f t="shared" si="15"/>
        <v>1.9165929419656267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4117622.9699999993</v>
      </c>
      <c r="C70" s="51">
        <f t="shared" si="15"/>
        <v>0.9569701905809948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1877780.4399999985</v>
      </c>
      <c r="C71" s="51">
        <f t="shared" si="15"/>
        <v>0.4364119587024897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5453773.329999996</v>
      </c>
      <c r="C72" s="51">
        <f t="shared" si="15"/>
        <v>1.2675027657997653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4505334.1699999925</v>
      </c>
      <c r="C73" s="51">
        <f t="shared" si="15"/>
        <v>1.0470775325250241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3721930.1400000006</v>
      </c>
      <c r="C74" s="51">
        <f t="shared" si="15"/>
        <v>0.8650078507321299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59494935.69999999</v>
      </c>
      <c r="C75" s="51">
        <f t="shared" si="15"/>
        <v>13.827123165536701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7605856.840000001</v>
      </c>
      <c r="C76" s="51">
        <f t="shared" si="15"/>
        <v>1.7676650637361693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1903388.1900000006</v>
      </c>
      <c r="C77" s="51">
        <f t="shared" si="15"/>
        <v>0.44236341505883814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5879534.820000001</v>
      </c>
      <c r="C78" s="51">
        <f t="shared" si="15"/>
        <v>1.366453314986971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19858538.470000017</v>
      </c>
      <c r="C79" s="51">
        <f t="shared" si="15"/>
        <v>4.615291269442267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24865392.580000006</v>
      </c>
      <c r="C80" s="51">
        <f t="shared" si="15"/>
        <v>5.778926251752929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25023305.720000006</v>
      </c>
      <c r="C81" s="51">
        <f t="shared" si="15"/>
        <v>5.815626592891992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12648254.030000007</v>
      </c>
      <c r="C82" s="51">
        <f t="shared" si="15"/>
        <v>2.939560556610637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3439508.62</v>
      </c>
      <c r="C83" s="51">
        <f t="shared" si="15"/>
        <v>0.7993707154752868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454513.4</v>
      </c>
      <c r="C84" s="51">
        <f t="shared" si="15"/>
        <v>0.1056327347570669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430277035.8499999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100122105.04999994</v>
      </c>
      <c r="D12" s="15">
        <v>0</v>
      </c>
      <c r="E12" s="15">
        <v>0</v>
      </c>
      <c r="F12" s="15">
        <v>0</v>
      </c>
      <c r="G12" s="15">
        <v>0</v>
      </c>
      <c r="H12" s="24">
        <f>SUM(C12:G12)</f>
        <v>100122105.04999994</v>
      </c>
    </row>
    <row r="13" spans="1:8" ht="15" customHeight="1">
      <c r="A13" s="2" t="s">
        <v>35</v>
      </c>
      <c r="B13" s="3" t="s">
        <v>66</v>
      </c>
      <c r="C13" s="15">
        <v>3104335.089999999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5">SUM(C13:G13)</f>
        <v>3104335.089999999</v>
      </c>
    </row>
    <row r="14" spans="1:8" ht="15" customHeight="1">
      <c r="A14" s="2" t="s">
        <v>36</v>
      </c>
      <c r="B14" s="3" t="s">
        <v>67</v>
      </c>
      <c r="C14" s="15">
        <v>3794758.930000001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3794758.930000001</v>
      </c>
    </row>
    <row r="15" spans="1:8" ht="15" customHeight="1">
      <c r="A15" s="2" t="s">
        <v>37</v>
      </c>
      <c r="B15" s="3" t="s">
        <v>68</v>
      </c>
      <c r="C15" s="15">
        <v>2058713.0300000003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2058713.0300000003</v>
      </c>
    </row>
    <row r="16" spans="1:8" ht="15" customHeight="1">
      <c r="A16" s="2" t="s">
        <v>38</v>
      </c>
      <c r="B16" s="3" t="s">
        <v>69</v>
      </c>
      <c r="C16" s="15">
        <v>2903403.29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2903403.29</v>
      </c>
    </row>
    <row r="17" spans="1:8" ht="15" customHeight="1">
      <c r="A17" s="2" t="s">
        <v>39</v>
      </c>
      <c r="B17" s="3" t="s">
        <v>70</v>
      </c>
      <c r="C17" s="15">
        <v>14618191.140000002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14618191.140000002</v>
      </c>
    </row>
    <row r="18" spans="1:8" ht="15" customHeight="1">
      <c r="A18" s="2" t="s">
        <v>40</v>
      </c>
      <c r="B18" s="3" t="s">
        <v>71</v>
      </c>
      <c r="C18" s="15">
        <v>11168235.969999995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11168235.969999995</v>
      </c>
    </row>
    <row r="19" spans="1:8" ht="15" customHeight="1">
      <c r="A19" s="2" t="s">
        <v>41</v>
      </c>
      <c r="B19" s="3" t="s">
        <v>72</v>
      </c>
      <c r="C19" s="15">
        <v>12939020.270000009</v>
      </c>
      <c r="D19" s="15">
        <v>0</v>
      </c>
      <c r="E19" s="15">
        <v>0</v>
      </c>
      <c r="F19" s="15">
        <v>80950</v>
      </c>
      <c r="G19" s="15">
        <v>0</v>
      </c>
      <c r="H19" s="24">
        <f t="shared" si="0"/>
        <v>13019970.270000009</v>
      </c>
    </row>
    <row r="20" spans="1:8" ht="15" customHeight="1">
      <c r="A20" s="2" t="s">
        <v>42</v>
      </c>
      <c r="B20" s="3" t="s">
        <v>73</v>
      </c>
      <c r="C20" s="15">
        <v>2963619.0699999994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2963619.0699999994</v>
      </c>
    </row>
    <row r="21" spans="1:8" ht="15" customHeight="1">
      <c r="A21" s="2" t="s">
        <v>43</v>
      </c>
      <c r="B21" s="3" t="s">
        <v>74</v>
      </c>
      <c r="C21" s="15">
        <v>7634177.080000003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7634177.080000003</v>
      </c>
    </row>
    <row r="22" spans="1:8" ht="15" customHeight="1">
      <c r="A22" s="2" t="s">
        <v>44</v>
      </c>
      <c r="B22" s="3" t="s">
        <v>75</v>
      </c>
      <c r="C22" s="15">
        <v>13903849.290000003</v>
      </c>
      <c r="D22" s="15">
        <v>0</v>
      </c>
      <c r="E22" s="15">
        <v>0</v>
      </c>
      <c r="F22" s="15">
        <v>350</v>
      </c>
      <c r="G22" s="15">
        <v>0</v>
      </c>
      <c r="H22" s="24">
        <f t="shared" si="0"/>
        <v>13904199.290000003</v>
      </c>
    </row>
    <row r="23" spans="1:8" ht="15" customHeight="1">
      <c r="A23" s="2" t="s">
        <v>45</v>
      </c>
      <c r="B23" s="3" t="s">
        <v>76</v>
      </c>
      <c r="C23" s="15">
        <v>11768468.62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11768468.62</v>
      </c>
    </row>
    <row r="24" spans="1:8" ht="15" customHeight="1">
      <c r="A24" s="2" t="s">
        <v>46</v>
      </c>
      <c r="B24" s="3" t="s">
        <v>77</v>
      </c>
      <c r="C24" s="15">
        <v>19198998.039999995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19198998.039999995</v>
      </c>
    </row>
    <row r="25" spans="1:8" ht="15" customHeight="1">
      <c r="A25" s="2" t="s">
        <v>47</v>
      </c>
      <c r="B25" s="3" t="s">
        <v>78</v>
      </c>
      <c r="C25" s="15">
        <v>14724472.770000003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14724472.770000003</v>
      </c>
    </row>
    <row r="26" spans="1:8" ht="15" customHeight="1">
      <c r="A26" s="2" t="s">
        <v>48</v>
      </c>
      <c r="B26" s="3" t="s">
        <v>79</v>
      </c>
      <c r="C26" s="15">
        <v>7612317.719999999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7612317.719999999</v>
      </c>
    </row>
    <row r="27" spans="1:8" ht="15" customHeight="1">
      <c r="A27" s="2" t="s">
        <v>49</v>
      </c>
      <c r="B27" s="3" t="s">
        <v>80</v>
      </c>
      <c r="C27" s="15">
        <v>5169860.279999998</v>
      </c>
      <c r="D27" s="15">
        <v>0</v>
      </c>
      <c r="E27" s="15">
        <v>0</v>
      </c>
      <c r="F27" s="15">
        <v>22960</v>
      </c>
      <c r="G27" s="15">
        <v>0</v>
      </c>
      <c r="H27" s="24">
        <f t="shared" si="0"/>
        <v>5192820.279999998</v>
      </c>
    </row>
    <row r="28" spans="1:8" ht="15" customHeight="1">
      <c r="A28" s="2" t="s">
        <v>50</v>
      </c>
      <c r="B28" s="3" t="s">
        <v>81</v>
      </c>
      <c r="C28" s="15">
        <v>3631033.0699999984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3631033.0699999984</v>
      </c>
    </row>
    <row r="29" spans="1:8" ht="15" customHeight="1">
      <c r="A29" s="2" t="s">
        <v>51</v>
      </c>
      <c r="B29" s="3" t="s">
        <v>82</v>
      </c>
      <c r="C29" s="15">
        <v>3760888.4199999995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3760888.4199999995</v>
      </c>
    </row>
    <row r="30" spans="1:8" ht="15" customHeight="1">
      <c r="A30" s="2" t="s">
        <v>52</v>
      </c>
      <c r="B30" s="3" t="s">
        <v>83</v>
      </c>
      <c r="C30" s="15">
        <v>8244099.300000007</v>
      </c>
      <c r="D30" s="15">
        <v>0</v>
      </c>
      <c r="E30" s="15">
        <v>0</v>
      </c>
      <c r="F30" s="15">
        <v>2560</v>
      </c>
      <c r="G30" s="15">
        <v>0</v>
      </c>
      <c r="H30" s="24">
        <f t="shared" si="0"/>
        <v>8246659.300000007</v>
      </c>
    </row>
    <row r="31" spans="1:8" ht="15" customHeight="1">
      <c r="A31" s="2" t="s">
        <v>53</v>
      </c>
      <c r="B31" s="3" t="s">
        <v>84</v>
      </c>
      <c r="C31" s="15">
        <v>4117622.9699999993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4117622.9699999993</v>
      </c>
    </row>
    <row r="32" spans="1:8" ht="15" customHeight="1">
      <c r="A32" s="2" t="s">
        <v>54</v>
      </c>
      <c r="B32" s="3" t="s">
        <v>85</v>
      </c>
      <c r="C32" s="15">
        <v>1877780.4399999985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1877780.4399999985</v>
      </c>
    </row>
    <row r="33" spans="1:8" ht="15" customHeight="1">
      <c r="A33" s="2" t="s">
        <v>55</v>
      </c>
      <c r="B33" s="3" t="s">
        <v>86</v>
      </c>
      <c r="C33" s="15">
        <v>5453773.329999996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5453773.329999996</v>
      </c>
    </row>
    <row r="34" spans="1:8" ht="15" customHeight="1">
      <c r="A34" s="2" t="s">
        <v>56</v>
      </c>
      <c r="B34" s="3" t="s">
        <v>87</v>
      </c>
      <c r="C34" s="15">
        <v>4505334.1699999925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4505334.1699999925</v>
      </c>
    </row>
    <row r="35" spans="1:8" ht="15" customHeight="1">
      <c r="A35" s="2" t="s">
        <v>57</v>
      </c>
      <c r="B35" s="3" t="s">
        <v>88</v>
      </c>
      <c r="C35" s="15">
        <v>3721930.1400000006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3721930.1400000006</v>
      </c>
    </row>
    <row r="36" spans="1:8" ht="15" customHeight="1">
      <c r="A36" s="2" t="s">
        <v>58</v>
      </c>
      <c r="B36" s="3" t="s">
        <v>89</v>
      </c>
      <c r="C36" s="15">
        <v>59494935.69999999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59494935.69999999</v>
      </c>
    </row>
    <row r="37" spans="1:8" ht="15" customHeight="1">
      <c r="A37" s="2" t="s">
        <v>59</v>
      </c>
      <c r="B37" s="3" t="s">
        <v>90</v>
      </c>
      <c r="C37" s="15">
        <v>7605856.840000001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7605856.840000001</v>
      </c>
    </row>
    <row r="38" spans="1:8" ht="15" customHeight="1">
      <c r="A38" s="2" t="s">
        <v>60</v>
      </c>
      <c r="B38" s="3" t="s">
        <v>91</v>
      </c>
      <c r="C38" s="15">
        <v>1903388.1900000006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1903388.1900000006</v>
      </c>
    </row>
    <row r="39" spans="1:8" ht="15" customHeight="1">
      <c r="A39" s="2" t="s">
        <v>61</v>
      </c>
      <c r="B39" s="3" t="s">
        <v>92</v>
      </c>
      <c r="C39" s="15">
        <v>5879534.820000001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5879534.820000001</v>
      </c>
    </row>
    <row r="40" spans="1:8" ht="15" customHeight="1">
      <c r="A40" s="2" t="s">
        <v>62</v>
      </c>
      <c r="B40" s="3" t="s">
        <v>93</v>
      </c>
      <c r="C40" s="15">
        <v>19858538.470000017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19858538.470000017</v>
      </c>
    </row>
    <row r="41" spans="1:8" ht="15" customHeight="1">
      <c r="A41" s="2" t="s">
        <v>63</v>
      </c>
      <c r="B41" s="3" t="s">
        <v>94</v>
      </c>
      <c r="C41" s="15">
        <v>24865392.580000006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24865392.580000006</v>
      </c>
    </row>
    <row r="42" spans="1:8" ht="15" customHeight="1">
      <c r="A42" s="2" t="s">
        <v>64</v>
      </c>
      <c r="B42" s="3" t="s">
        <v>95</v>
      </c>
      <c r="C42" s="15">
        <v>25023305.720000006</v>
      </c>
      <c r="D42" s="15">
        <v>0</v>
      </c>
      <c r="E42" s="15">
        <v>0</v>
      </c>
      <c r="F42" s="15">
        <v>0</v>
      </c>
      <c r="G42" s="15">
        <v>0</v>
      </c>
      <c r="H42" s="24">
        <f>SUM(C42:G42)</f>
        <v>25023305.720000006</v>
      </c>
    </row>
    <row r="43" spans="1:8" ht="15" customHeight="1">
      <c r="A43" s="2" t="s">
        <v>65</v>
      </c>
      <c r="B43" s="3" t="s">
        <v>96</v>
      </c>
      <c r="C43" s="15">
        <v>12648254.030000007</v>
      </c>
      <c r="D43" s="15">
        <v>0</v>
      </c>
      <c r="E43" s="15">
        <v>0</v>
      </c>
      <c r="F43" s="15">
        <v>0</v>
      </c>
      <c r="G43" s="15">
        <v>0</v>
      </c>
      <c r="H43" s="24">
        <f>SUM(C43:G43)</f>
        <v>12648254.030000007</v>
      </c>
    </row>
    <row r="44" spans="1:8" ht="15" customHeight="1">
      <c r="A44" s="2" t="s">
        <v>164</v>
      </c>
      <c r="B44" s="3" t="s">
        <v>162</v>
      </c>
      <c r="C44" s="15">
        <v>3439508.62</v>
      </c>
      <c r="D44" s="15">
        <v>0</v>
      </c>
      <c r="E44" s="15">
        <v>0</v>
      </c>
      <c r="F44" s="15">
        <v>0</v>
      </c>
      <c r="G44" s="15">
        <v>0</v>
      </c>
      <c r="H44" s="24">
        <f>SUM(C44:G44)</f>
        <v>3439508.62</v>
      </c>
    </row>
    <row r="45" spans="1:8" ht="15" customHeight="1">
      <c r="A45" s="2" t="s">
        <v>165</v>
      </c>
      <c r="B45" s="3" t="s">
        <v>166</v>
      </c>
      <c r="C45" s="15">
        <v>454513.4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454513.4</v>
      </c>
    </row>
    <row r="46" spans="1:9" ht="19.5" customHeight="1">
      <c r="A46" s="58" t="s">
        <v>7</v>
      </c>
      <c r="B46" s="59"/>
      <c r="C46" s="6">
        <f aca="true" t="shared" si="1" ref="C46:H46">SUM(C12:C45)</f>
        <v>430170215.8499999</v>
      </c>
      <c r="D46" s="6">
        <f t="shared" si="1"/>
        <v>0</v>
      </c>
      <c r="E46" s="6">
        <f t="shared" si="1"/>
        <v>0</v>
      </c>
      <c r="F46" s="6">
        <f t="shared" si="1"/>
        <v>106820</v>
      </c>
      <c r="G46" s="6">
        <f t="shared" si="1"/>
        <v>0</v>
      </c>
      <c r="H46" s="6">
        <f t="shared" si="1"/>
        <v>430277035.8499999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430.1702158499999</v>
      </c>
      <c r="E60" s="25">
        <f>+C46/H46*100</f>
        <v>99.97517413408109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0</v>
      </c>
      <c r="E62" s="25">
        <f>+E46/H46*100</f>
        <v>0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0.10682</v>
      </c>
      <c r="E63" s="25">
        <f>+F46/H46*100</f>
        <v>0.02482586591891435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77419762.45999998</v>
      </c>
      <c r="D12" s="15">
        <v>2385866.81</v>
      </c>
      <c r="E12" s="15">
        <v>16659048.530000009</v>
      </c>
      <c r="F12" s="15">
        <v>0</v>
      </c>
      <c r="G12" s="15">
        <v>3657427.25</v>
      </c>
      <c r="H12" s="43">
        <v>0</v>
      </c>
      <c r="I12" s="43">
        <v>0</v>
      </c>
      <c r="J12" s="24">
        <f>SUM(C12:I12)</f>
        <v>100122105.04999998</v>
      </c>
      <c r="M12" s="31"/>
    </row>
    <row r="13" spans="1:13" ht="15" customHeight="1">
      <c r="A13" s="2" t="s">
        <v>35</v>
      </c>
      <c r="B13" s="3" t="s">
        <v>66</v>
      </c>
      <c r="C13" s="15">
        <v>2628471.13</v>
      </c>
      <c r="D13" s="15">
        <v>94986.53</v>
      </c>
      <c r="E13" s="15">
        <v>380877.4299999999</v>
      </c>
      <c r="F13" s="15">
        <v>0</v>
      </c>
      <c r="G13" s="15">
        <v>0</v>
      </c>
      <c r="H13" s="43">
        <v>0</v>
      </c>
      <c r="I13" s="43">
        <v>0</v>
      </c>
      <c r="J13" s="24">
        <f aca="true" t="shared" si="0" ref="J13:J45">SUM(C13:I13)</f>
        <v>3104335.0899999994</v>
      </c>
      <c r="M13" s="31"/>
    </row>
    <row r="14" spans="1:13" ht="15" customHeight="1">
      <c r="A14" s="2" t="s">
        <v>36</v>
      </c>
      <c r="B14" s="3" t="s">
        <v>67</v>
      </c>
      <c r="C14" s="15">
        <v>2915702.84</v>
      </c>
      <c r="D14" s="15">
        <v>190878.81</v>
      </c>
      <c r="E14" s="15">
        <v>688177.2799999998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3794758.9299999997</v>
      </c>
      <c r="M14" s="31"/>
    </row>
    <row r="15" spans="1:13" ht="15" customHeight="1">
      <c r="A15" s="2" t="s">
        <v>37</v>
      </c>
      <c r="B15" s="3" t="s">
        <v>68</v>
      </c>
      <c r="C15" s="15">
        <v>1435768.09</v>
      </c>
      <c r="D15" s="15">
        <v>61735.3</v>
      </c>
      <c r="E15" s="15">
        <v>561209.6399999999</v>
      </c>
      <c r="F15" s="15">
        <v>0</v>
      </c>
      <c r="G15" s="15">
        <v>0</v>
      </c>
      <c r="H15" s="43">
        <v>0</v>
      </c>
      <c r="I15" s="43">
        <v>0</v>
      </c>
      <c r="J15" s="24">
        <f t="shared" si="0"/>
        <v>2058713.03</v>
      </c>
      <c r="M15" s="31"/>
    </row>
    <row r="16" spans="1:13" ht="15" customHeight="1">
      <c r="A16" s="2" t="s">
        <v>38</v>
      </c>
      <c r="B16" s="3" t="s">
        <v>69</v>
      </c>
      <c r="C16" s="15">
        <v>1963280.5499999998</v>
      </c>
      <c r="D16" s="15">
        <v>169737.69</v>
      </c>
      <c r="E16" s="15">
        <v>770333.99</v>
      </c>
      <c r="F16" s="15">
        <v>0</v>
      </c>
      <c r="G16" s="15">
        <v>51.06</v>
      </c>
      <c r="H16" s="43">
        <v>0</v>
      </c>
      <c r="I16" s="43">
        <v>0</v>
      </c>
      <c r="J16" s="24">
        <f t="shared" si="0"/>
        <v>2903403.2899999996</v>
      </c>
      <c r="M16" s="31"/>
    </row>
    <row r="17" spans="1:13" ht="15" customHeight="1">
      <c r="A17" s="2" t="s">
        <v>39</v>
      </c>
      <c r="B17" s="3" t="s">
        <v>70</v>
      </c>
      <c r="C17" s="15">
        <v>11319230.190000003</v>
      </c>
      <c r="D17" s="15">
        <v>1295711.2</v>
      </c>
      <c r="E17" s="15">
        <v>2003249.75</v>
      </c>
      <c r="F17" s="15">
        <v>0</v>
      </c>
      <c r="G17" s="15">
        <v>0</v>
      </c>
      <c r="H17" s="43">
        <v>0</v>
      </c>
      <c r="I17" s="43">
        <v>0</v>
      </c>
      <c r="J17" s="24">
        <f t="shared" si="0"/>
        <v>14618191.140000002</v>
      </c>
      <c r="M17" s="31"/>
    </row>
    <row r="18" spans="1:13" ht="15" customHeight="1">
      <c r="A18" s="2" t="s">
        <v>40</v>
      </c>
      <c r="B18" s="3" t="s">
        <v>71</v>
      </c>
      <c r="C18" s="15">
        <v>8600359.749999998</v>
      </c>
      <c r="D18" s="15">
        <v>907652.05</v>
      </c>
      <c r="E18" s="15">
        <v>1660224.1700000002</v>
      </c>
      <c r="F18" s="15">
        <v>0</v>
      </c>
      <c r="G18" s="15">
        <v>0</v>
      </c>
      <c r="H18" s="43">
        <v>0</v>
      </c>
      <c r="I18" s="43">
        <v>0</v>
      </c>
      <c r="J18" s="24">
        <f t="shared" si="0"/>
        <v>11168235.969999999</v>
      </c>
      <c r="M18" s="31"/>
    </row>
    <row r="19" spans="1:13" ht="15" customHeight="1">
      <c r="A19" s="2" t="s">
        <v>41</v>
      </c>
      <c r="B19" s="3" t="s">
        <v>72</v>
      </c>
      <c r="C19" s="15">
        <v>8615713.000000004</v>
      </c>
      <c r="D19" s="15">
        <v>846851</v>
      </c>
      <c r="E19" s="15">
        <v>3476456.269999997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12939020.270000001</v>
      </c>
      <c r="M19" s="31"/>
    </row>
    <row r="20" spans="1:13" ht="15" customHeight="1">
      <c r="A20" s="2" t="s">
        <v>42</v>
      </c>
      <c r="B20" s="3" t="s">
        <v>73</v>
      </c>
      <c r="C20" s="15">
        <v>2332864.23</v>
      </c>
      <c r="D20" s="15">
        <v>193468.58</v>
      </c>
      <c r="E20" s="15">
        <v>437286.26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2963619.0700000003</v>
      </c>
      <c r="M20" s="31"/>
    </row>
    <row r="21" spans="1:13" ht="15" customHeight="1">
      <c r="A21" s="2" t="s">
        <v>43</v>
      </c>
      <c r="B21" s="3" t="s">
        <v>74</v>
      </c>
      <c r="C21" s="15">
        <v>5525235.699999998</v>
      </c>
      <c r="D21" s="15">
        <v>577945.85</v>
      </c>
      <c r="E21" s="15">
        <v>1530995.5299999982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7634177.079999996</v>
      </c>
      <c r="M21" s="31"/>
    </row>
    <row r="22" spans="1:13" ht="15" customHeight="1">
      <c r="A22" s="2" t="s">
        <v>44</v>
      </c>
      <c r="B22" s="3" t="s">
        <v>75</v>
      </c>
      <c r="C22" s="15">
        <v>8721804.3</v>
      </c>
      <c r="D22" s="15">
        <v>839107.6</v>
      </c>
      <c r="E22" s="15">
        <v>4342937.389999996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13903849.289999995</v>
      </c>
      <c r="M22" s="31"/>
    </row>
    <row r="23" spans="1:13" ht="15" customHeight="1">
      <c r="A23" s="2" t="s">
        <v>45</v>
      </c>
      <c r="B23" s="3" t="s">
        <v>76</v>
      </c>
      <c r="C23" s="15">
        <v>8860949.559999997</v>
      </c>
      <c r="D23" s="15">
        <v>502031.67</v>
      </c>
      <c r="E23" s="15">
        <v>2405487.3900000015</v>
      </c>
      <c r="F23" s="15">
        <v>0</v>
      </c>
      <c r="G23" s="15">
        <v>0</v>
      </c>
      <c r="H23" s="43">
        <v>0</v>
      </c>
      <c r="I23" s="43">
        <v>0</v>
      </c>
      <c r="J23" s="24">
        <f t="shared" si="0"/>
        <v>11768468.619999997</v>
      </c>
      <c r="M23" s="31"/>
    </row>
    <row r="24" spans="1:13" ht="15" customHeight="1">
      <c r="A24" s="2" t="s">
        <v>46</v>
      </c>
      <c r="B24" s="3" t="s">
        <v>77</v>
      </c>
      <c r="C24" s="15">
        <v>13863682.370000003</v>
      </c>
      <c r="D24" s="15">
        <v>1525659.77</v>
      </c>
      <c r="E24" s="15">
        <v>3809655.899999999</v>
      </c>
      <c r="F24" s="15">
        <v>0</v>
      </c>
      <c r="G24" s="15">
        <v>0</v>
      </c>
      <c r="H24" s="43">
        <v>0</v>
      </c>
      <c r="I24" s="43">
        <v>0</v>
      </c>
      <c r="J24" s="24">
        <f t="shared" si="0"/>
        <v>19198998.040000003</v>
      </c>
      <c r="M24" s="31"/>
    </row>
    <row r="25" spans="1:13" ht="15" customHeight="1">
      <c r="A25" s="2" t="s">
        <v>47</v>
      </c>
      <c r="B25" s="3" t="s">
        <v>78</v>
      </c>
      <c r="C25" s="15">
        <v>9185605.17</v>
      </c>
      <c r="D25" s="15">
        <v>1304125.67</v>
      </c>
      <c r="E25" s="15">
        <v>4234741.93</v>
      </c>
      <c r="F25" s="15">
        <v>0</v>
      </c>
      <c r="G25" s="15">
        <v>0</v>
      </c>
      <c r="H25" s="43">
        <v>0</v>
      </c>
      <c r="I25" s="43">
        <v>0</v>
      </c>
      <c r="J25" s="24">
        <f t="shared" si="0"/>
        <v>14724472.77</v>
      </c>
      <c r="M25" s="31"/>
    </row>
    <row r="26" spans="1:13" ht="15" customHeight="1">
      <c r="A26" s="2" t="s">
        <v>48</v>
      </c>
      <c r="B26" s="3" t="s">
        <v>79</v>
      </c>
      <c r="C26" s="15">
        <v>5120656.300000001</v>
      </c>
      <c r="D26" s="15">
        <v>962467.44</v>
      </c>
      <c r="E26" s="15">
        <v>1529193.9799999995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7612317.72</v>
      </c>
      <c r="M26" s="31"/>
    </row>
    <row r="27" spans="1:13" ht="15" customHeight="1">
      <c r="A27" s="2" t="s">
        <v>49</v>
      </c>
      <c r="B27" s="3" t="s">
        <v>80</v>
      </c>
      <c r="C27" s="15">
        <v>3879981.2699999996</v>
      </c>
      <c r="D27" s="15">
        <v>233353.04</v>
      </c>
      <c r="E27" s="15">
        <v>1056525.9699999997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5169860.279999999</v>
      </c>
      <c r="M27" s="31"/>
    </row>
    <row r="28" spans="1:13" ht="15" customHeight="1">
      <c r="A28" s="2" t="s">
        <v>50</v>
      </c>
      <c r="B28" s="3" t="s">
        <v>81</v>
      </c>
      <c r="C28" s="15">
        <v>2960078.7800000003</v>
      </c>
      <c r="D28" s="15">
        <v>13698.05</v>
      </c>
      <c r="E28" s="15">
        <v>498856.24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3631033.0700000003</v>
      </c>
      <c r="M28" s="31"/>
    </row>
    <row r="29" spans="1:13" ht="15" customHeight="1">
      <c r="A29" s="2" t="s">
        <v>51</v>
      </c>
      <c r="B29" s="3" t="s">
        <v>82</v>
      </c>
      <c r="C29" s="15">
        <v>3174737.41</v>
      </c>
      <c r="D29" s="15">
        <v>369187.73</v>
      </c>
      <c r="E29" s="15">
        <v>216963.28</v>
      </c>
      <c r="F29" s="15">
        <v>0</v>
      </c>
      <c r="G29" s="15">
        <v>0</v>
      </c>
      <c r="H29" s="43">
        <v>0</v>
      </c>
      <c r="I29" s="43">
        <v>0</v>
      </c>
      <c r="J29" s="24">
        <f t="shared" si="0"/>
        <v>3760888.42</v>
      </c>
      <c r="M29" s="31"/>
    </row>
    <row r="30" spans="1:13" ht="15" customHeight="1">
      <c r="A30" s="2" t="s">
        <v>52</v>
      </c>
      <c r="B30" s="3" t="s">
        <v>83</v>
      </c>
      <c r="C30" s="15">
        <v>6536332.8599999985</v>
      </c>
      <c r="D30" s="15">
        <v>555228.35</v>
      </c>
      <c r="E30" s="15">
        <v>1152538.0899999992</v>
      </c>
      <c r="F30" s="15">
        <v>0</v>
      </c>
      <c r="G30" s="15">
        <v>0</v>
      </c>
      <c r="H30" s="43">
        <v>0</v>
      </c>
      <c r="I30" s="43">
        <v>0</v>
      </c>
      <c r="J30" s="24">
        <f t="shared" si="0"/>
        <v>8244099.299999997</v>
      </c>
      <c r="M30" s="31"/>
    </row>
    <row r="31" spans="1:13" ht="15" customHeight="1">
      <c r="A31" s="2" t="s">
        <v>53</v>
      </c>
      <c r="B31" s="3" t="s">
        <v>84</v>
      </c>
      <c r="C31" s="15">
        <v>2661861.9899999998</v>
      </c>
      <c r="D31" s="15">
        <v>85731.98000000001</v>
      </c>
      <c r="E31" s="15">
        <v>1370029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4117622.9699999997</v>
      </c>
      <c r="M31" s="31"/>
    </row>
    <row r="32" spans="1:13" ht="15" customHeight="1">
      <c r="A32" s="2" t="s">
        <v>54</v>
      </c>
      <c r="B32" s="3" t="s">
        <v>85</v>
      </c>
      <c r="C32" s="15">
        <v>1512914.6300000001</v>
      </c>
      <c r="D32" s="15">
        <v>4179.85</v>
      </c>
      <c r="E32" s="15">
        <v>360685.9600000004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1877780.4400000006</v>
      </c>
      <c r="M32" s="31"/>
    </row>
    <row r="33" spans="1:13" ht="15" customHeight="1">
      <c r="A33" s="2" t="s">
        <v>55</v>
      </c>
      <c r="B33" s="3" t="s">
        <v>86</v>
      </c>
      <c r="C33" s="15">
        <v>3503549.4599999995</v>
      </c>
      <c r="D33" s="15">
        <v>18292.120000000003</v>
      </c>
      <c r="E33" s="15">
        <v>1931931.7499999998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5453773.329999999</v>
      </c>
      <c r="M33" s="31"/>
    </row>
    <row r="34" spans="1:13" ht="15" customHeight="1">
      <c r="A34" s="2" t="s">
        <v>56</v>
      </c>
      <c r="B34" s="3" t="s">
        <v>87</v>
      </c>
      <c r="C34" s="15">
        <v>3302151.0799999987</v>
      </c>
      <c r="D34" s="15">
        <v>4185.23</v>
      </c>
      <c r="E34" s="15">
        <v>1198997.8599999992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4505334.169999998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2355797.1400000006</v>
      </c>
      <c r="F35" s="15">
        <v>0</v>
      </c>
      <c r="G35" s="15">
        <v>1366133</v>
      </c>
      <c r="H35" s="43">
        <v>0</v>
      </c>
      <c r="I35" s="43">
        <v>0</v>
      </c>
      <c r="J35" s="24">
        <f t="shared" si="0"/>
        <v>3721930.1400000006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5630902.44</v>
      </c>
      <c r="F36" s="15">
        <v>0</v>
      </c>
      <c r="G36" s="15">
        <v>700</v>
      </c>
      <c r="H36" s="43">
        <v>0</v>
      </c>
      <c r="I36" s="43">
        <v>53863333.260000005</v>
      </c>
      <c r="J36" s="24">
        <f t="shared" si="0"/>
        <v>59494935.7</v>
      </c>
      <c r="M36" s="31"/>
    </row>
    <row r="37" spans="1:13" ht="15" customHeight="1">
      <c r="A37" s="2" t="s">
        <v>59</v>
      </c>
      <c r="B37" s="3" t="s">
        <v>90</v>
      </c>
      <c r="C37" s="15">
        <v>1573693.6199999994</v>
      </c>
      <c r="D37" s="15">
        <v>0</v>
      </c>
      <c r="E37" s="15">
        <v>6032163.2200000025</v>
      </c>
      <c r="F37" s="15">
        <v>0</v>
      </c>
      <c r="G37" s="15">
        <v>0</v>
      </c>
      <c r="H37" s="43">
        <v>0</v>
      </c>
      <c r="I37" s="43">
        <v>0</v>
      </c>
      <c r="J37" s="24">
        <f t="shared" si="0"/>
        <v>7605856.840000002</v>
      </c>
      <c r="M37" s="31"/>
    </row>
    <row r="38" spans="1:13" ht="15" customHeight="1">
      <c r="A38" s="2" t="s">
        <v>60</v>
      </c>
      <c r="B38" s="3" t="s">
        <v>91</v>
      </c>
      <c r="C38" s="15">
        <v>1136351.3900000004</v>
      </c>
      <c r="D38" s="15">
        <v>1445.41</v>
      </c>
      <c r="E38" s="15">
        <v>765591.3900000001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1903388.1900000004</v>
      </c>
      <c r="M38" s="31"/>
    </row>
    <row r="39" spans="1:13" ht="15" customHeight="1">
      <c r="A39" s="2" t="s">
        <v>61</v>
      </c>
      <c r="B39" s="3" t="s">
        <v>92</v>
      </c>
      <c r="C39" s="15">
        <v>188112.27</v>
      </c>
      <c r="D39" s="15">
        <v>0</v>
      </c>
      <c r="E39" s="15">
        <v>5691422.550000002</v>
      </c>
      <c r="F39" s="15">
        <v>0</v>
      </c>
      <c r="G39" s="15">
        <v>0</v>
      </c>
      <c r="H39" s="43">
        <v>0</v>
      </c>
      <c r="I39" s="43">
        <v>0</v>
      </c>
      <c r="J39" s="24">
        <f t="shared" si="0"/>
        <v>5879534.820000001</v>
      </c>
      <c r="M39" s="31"/>
    </row>
    <row r="40" spans="1:13" ht="15" customHeight="1">
      <c r="A40" s="2" t="s">
        <v>62</v>
      </c>
      <c r="B40" s="3" t="s">
        <v>93</v>
      </c>
      <c r="C40" s="15">
        <v>13385059.240000002</v>
      </c>
      <c r="D40" s="15">
        <v>566561.1799999999</v>
      </c>
      <c r="E40" s="15">
        <v>5906918.049999997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19858538.47</v>
      </c>
      <c r="M40" s="31"/>
    </row>
    <row r="41" spans="1:13" ht="15" customHeight="1">
      <c r="A41" s="2" t="s">
        <v>63</v>
      </c>
      <c r="B41" s="3" t="s">
        <v>94</v>
      </c>
      <c r="C41" s="15">
        <v>15422956.249999993</v>
      </c>
      <c r="D41" s="15">
        <v>274925.73</v>
      </c>
      <c r="E41" s="15">
        <v>7782008.219999999</v>
      </c>
      <c r="F41" s="15">
        <v>0</v>
      </c>
      <c r="G41" s="15">
        <v>1385502.38</v>
      </c>
      <c r="H41" s="43">
        <v>0</v>
      </c>
      <c r="I41" s="43">
        <v>0</v>
      </c>
      <c r="J41" s="24">
        <f t="shared" si="0"/>
        <v>24865392.57999999</v>
      </c>
      <c r="M41" s="31"/>
    </row>
    <row r="42" spans="1:13" ht="15" customHeight="1">
      <c r="A42" s="2" t="s">
        <v>64</v>
      </c>
      <c r="B42" s="3" t="s">
        <v>95</v>
      </c>
      <c r="C42" s="15">
        <v>18585515.609999996</v>
      </c>
      <c r="D42" s="15">
        <v>789314.3</v>
      </c>
      <c r="E42" s="15">
        <v>5648475.8100000005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25023305.72</v>
      </c>
      <c r="M42" s="31"/>
    </row>
    <row r="43" spans="1:13" ht="15" customHeight="1">
      <c r="A43" s="2" t="s">
        <v>65</v>
      </c>
      <c r="B43" s="3" t="s">
        <v>96</v>
      </c>
      <c r="C43" s="15">
        <v>8896798.879999997</v>
      </c>
      <c r="D43" s="15">
        <v>217432.04</v>
      </c>
      <c r="E43" s="15">
        <v>3534023.1099999994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12648254.029999996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3439508.6199999996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3439508.6199999996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454513.4</v>
      </c>
      <c r="J45" s="24">
        <f t="shared" si="0"/>
        <v>454513.4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255229180.38</v>
      </c>
      <c r="D46" s="6">
        <f t="shared" si="1"/>
        <v>14991760.979999999</v>
      </c>
      <c r="E46" s="6">
        <f t="shared" si="1"/>
        <v>99063214.14</v>
      </c>
      <c r="F46" s="6">
        <f t="shared" si="1"/>
        <v>0</v>
      </c>
      <c r="G46" s="6">
        <f t="shared" si="1"/>
        <v>6568213.69</v>
      </c>
      <c r="H46" s="6">
        <f t="shared" si="1"/>
        <v>0</v>
      </c>
      <c r="I46" s="6">
        <f t="shared" si="1"/>
        <v>54317846.660000004</v>
      </c>
      <c r="J46" s="6">
        <f t="shared" si="1"/>
        <v>430170215.8499998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255.22918038</v>
      </c>
      <c r="E61" s="25">
        <f>+C46/J46*100</f>
        <v>59.33213666959182</v>
      </c>
      <c r="L61" s="35"/>
    </row>
    <row r="62" spans="1:12" s="16" customFormat="1" ht="12.75">
      <c r="A62" s="44"/>
      <c r="C62" s="27" t="s">
        <v>106</v>
      </c>
      <c r="D62" s="37">
        <f>+D46/$C$59</f>
        <v>14.991760979999999</v>
      </c>
      <c r="E62" s="25">
        <f>+D46/J46*100</f>
        <v>3.4850764715025324</v>
      </c>
      <c r="L62" s="35"/>
    </row>
    <row r="63" spans="1:12" s="16" customFormat="1" ht="12.75">
      <c r="A63" s="44"/>
      <c r="C63" s="27" t="s">
        <v>107</v>
      </c>
      <c r="D63" s="37">
        <f>+E46/$C$59</f>
        <v>99.06321414</v>
      </c>
      <c r="E63" s="25">
        <f>+E46/J46*100</f>
        <v>23.028840791372527</v>
      </c>
      <c r="L63" s="35"/>
    </row>
    <row r="64" spans="1:12" s="16" customFormat="1" ht="12.75">
      <c r="A64" s="44"/>
      <c r="C64" s="27" t="s">
        <v>108</v>
      </c>
      <c r="D64" s="37">
        <f>+F46/$C$59</f>
        <v>0</v>
      </c>
      <c r="E64" s="25">
        <f>+F46/J46*100</f>
        <v>0</v>
      </c>
      <c r="L64" s="35"/>
    </row>
    <row r="65" spans="1:12" s="16" customFormat="1" ht="12.75">
      <c r="A65" s="44"/>
      <c r="C65" s="27" t="s">
        <v>109</v>
      </c>
      <c r="D65" s="37">
        <f>+G46/$C$59</f>
        <v>6.56821369</v>
      </c>
      <c r="E65" s="25">
        <f>+G46/J46*100</f>
        <v>1.5268871362982357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54.31784666</v>
      </c>
      <c r="E67" s="25">
        <f>+I46/J46*100</f>
        <v>12.627058931234936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170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5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5" customHeight="1">
      <c r="A45" s="3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8" t="s">
        <v>7</v>
      </c>
      <c r="B46" s="59"/>
      <c r="C46" s="6">
        <f aca="true" t="shared" si="1" ref="C46:J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  <c r="J46" s="6">
        <f t="shared" si="1"/>
        <v>0</v>
      </c>
    </row>
    <row r="47" ht="12.75">
      <c r="A47" s="33" t="s">
        <v>170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0</v>
      </c>
      <c r="E68" s="29" t="e">
        <f>+C46/J46*100</f>
        <v>#DIV/0!</v>
      </c>
      <c r="F68" s="29"/>
    </row>
    <row r="69" spans="3:6" ht="12.75">
      <c r="C69" s="28" t="s">
        <v>113</v>
      </c>
      <c r="D69" s="29">
        <f>+D46/$C$66</f>
        <v>0</v>
      </c>
      <c r="E69" s="29" t="e">
        <f>+D46/J46*100</f>
        <v>#DIV/0!</v>
      </c>
      <c r="F69" s="29"/>
    </row>
    <row r="70" spans="3:6" ht="12.75">
      <c r="C70" s="28" t="s">
        <v>114</v>
      </c>
      <c r="D70" s="29">
        <f>+E46/$C$66</f>
        <v>0</v>
      </c>
      <c r="E70" s="29" t="e">
        <f>+E46/J46*100</f>
        <v>#DIV/0!</v>
      </c>
      <c r="F70" s="29"/>
    </row>
    <row r="71" spans="3:6" ht="12.75">
      <c r="C71" s="28" t="s">
        <v>115</v>
      </c>
      <c r="D71" s="29">
        <f>+F46/$C$66</f>
        <v>0</v>
      </c>
      <c r="E71" s="29" t="e">
        <f>+F46/J46*100</f>
        <v>#DIV/0!</v>
      </c>
      <c r="F71" s="29"/>
    </row>
    <row r="72" spans="3:6" ht="12.75">
      <c r="C72" s="28" t="s">
        <v>116</v>
      </c>
      <c r="D72" s="29">
        <f>+G46/$C$66</f>
        <v>0</v>
      </c>
      <c r="E72" s="29" t="e">
        <f>+G46/J46*100</f>
        <v>#DIV/0!</v>
      </c>
      <c r="F72" s="29"/>
    </row>
    <row r="73" spans="3:6" ht="12.75">
      <c r="C73" s="28" t="s">
        <v>168</v>
      </c>
      <c r="D73" s="29">
        <f>+H46/$C$66</f>
        <v>0</v>
      </c>
      <c r="E73" s="29" t="e">
        <f>+H46/J46*100</f>
        <v>#DIV/0!</v>
      </c>
      <c r="F73" s="29"/>
    </row>
    <row r="74" spans="3:6" ht="12.75">
      <c r="C74" s="28" t="s">
        <v>117</v>
      </c>
      <c r="D74" s="29">
        <f>+I46/$C$66</f>
        <v>0</v>
      </c>
      <c r="E74" s="29" t="e">
        <f>+I46/J46*100</f>
        <v>#DIV/0!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>SUM(C12:G12)</f>
        <v>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3">SUM(C13:G13)</f>
        <v>0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80950</v>
      </c>
      <c r="E19" s="15">
        <v>0</v>
      </c>
      <c r="F19" s="15">
        <v>0</v>
      </c>
      <c r="G19" s="15">
        <v>0</v>
      </c>
      <c r="H19" s="24">
        <f t="shared" si="0"/>
        <v>80950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350</v>
      </c>
      <c r="E22" s="15">
        <v>0</v>
      </c>
      <c r="F22" s="15">
        <v>0</v>
      </c>
      <c r="G22" s="15">
        <v>0</v>
      </c>
      <c r="H22" s="24">
        <f t="shared" si="0"/>
        <v>350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22960</v>
      </c>
      <c r="E27" s="15">
        <v>0</v>
      </c>
      <c r="F27" s="15">
        <v>0</v>
      </c>
      <c r="G27" s="15">
        <v>0</v>
      </c>
      <c r="H27" s="24">
        <f t="shared" si="0"/>
        <v>22960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2560</v>
      </c>
      <c r="E30" s="15">
        <v>0</v>
      </c>
      <c r="F30" s="15">
        <v>0</v>
      </c>
      <c r="G30" s="15">
        <v>0</v>
      </c>
      <c r="H30" s="24">
        <f t="shared" si="0"/>
        <v>2560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  <c r="J43" s="18"/>
      <c r="K43" s="31"/>
    </row>
    <row r="44" spans="1:11" ht="15" customHeight="1">
      <c r="A44" s="58" t="s">
        <v>7</v>
      </c>
      <c r="B44" s="59"/>
      <c r="C44" s="6">
        <f>SUM(C12:C43)</f>
        <v>0</v>
      </c>
      <c r="D44" s="6">
        <f>SUM(D12:D43)</f>
        <v>106820</v>
      </c>
      <c r="E44" s="6">
        <f>SUM(E12:E43)</f>
        <v>0</v>
      </c>
      <c r="F44" s="6">
        <f>SUM(F12:F43)</f>
        <v>0</v>
      </c>
      <c r="G44" s="6">
        <f>SUM(G12:G43)</f>
        <v>0</v>
      </c>
      <c r="H44" s="6">
        <f>SUM(H12:H43)</f>
        <v>106820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0.10682</v>
      </c>
      <c r="E64" s="29">
        <f>+D44/H44*100</f>
        <v>100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</v>
      </c>
      <c r="E66" s="29">
        <f>+F44/H44*100</f>
        <v>0</v>
      </c>
    </row>
    <row r="67" spans="3:5" ht="12.75">
      <c r="C67" s="28" t="s">
        <v>118</v>
      </c>
      <c r="D67" s="29">
        <f>+G44/$C$61</f>
        <v>0</v>
      </c>
      <c r="E67" s="29">
        <f>+G44/H44*100</f>
        <v>0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2023-05-29T20:09:00Z</dcterms:modified>
  <cp:category/>
  <cp:version/>
  <cp:contentType/>
  <cp:contentStatus/>
</cp:coreProperties>
</file>