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<sst xmlns="http://schemas.openxmlformats.org/spreadsheetml/2006/main" count="666" uniqueCount="171">
  <si>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</si>
  <si>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</si>
  <si>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</si>
  <si>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</si>
  <si>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</si>
  <si>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</si>
  <si>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</si>
  <si>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</si>
  <si>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</si>
  <si>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</si>
  <si>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</si>
  <si>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</si>
  <si>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</si>
  <si>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</si>
  <si>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</si>
  <si>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</si>
  <si>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</si>
  <si>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</si>
  <si>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</si>
  <si>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</si>
  <si>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</si>
  <si>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</si>
  <si>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</si>
  <si>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</si>
  <si>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</si>
  <si>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</si>
  <si>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</si>
  <si>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</si>
  <si>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</si>
  <si>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</si>
  <si>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</si>
  <si>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</si>
  <si>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</si>
  <si>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</si>
  <si>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</si>
  <si>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</si>
  <si>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</si>
  <si>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</si>
  <si>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</si>
  <si>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</si>
  <si>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</si>
  <si>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</si>
  <si>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</si>
  <si>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</si>
  <si>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</si>
  <si>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</si>
  <si>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</si>
  <si>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</si>
  <si>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</si>
  <si>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</si>
  <si>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</si>
  <si>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</si>
  <si>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</si>
  <si>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</si>
  <si>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</si>
  <si>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</si>
  <si>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</si>
  <si>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</si>
  <si>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</si>
  <si>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</si>
  <si>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</si>
  <si>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</si>
  <si>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</si>
  <si>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</si>
  <si>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</si>
  <si>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</si>
  <si>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</si>
  <si>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</si>
  <si>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</si>
  <si>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</si>
  <si>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</si>
  <si>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</si>
  <si>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</si>
  <si>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</si>
  <si>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</si>
  <si>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</si>
  <si>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</si>
  <si>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</si>
  <si>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</si>
  <si>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</si>
  <si>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</si>
  <si>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</si>
  <si>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</si>
  <si>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</si>
  <si>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</si>
  <si>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</si>
  <si>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</si>
  <si>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</si>
  <si>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</si>
  <si>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</si>
  <si>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</si>
  <si>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</si>
  <si>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</si>
  <si>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</si>
  <si>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</si>
  <si>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</si>
  <si>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</si>
  <si>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</si>
  <si>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</si>
  <si>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</si>
  <si>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</si>
  <si>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</si>
  <si>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</si>
  <si>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</si>
  <si>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</si>
  <si>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</si>
  <si>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</si>
  <si>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</si>
  <si>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</si>
  <si>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</si>
  <si>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</si>
  <si>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</si>
  <si>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</si>
  <si>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</si>
  <si>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</si>
  <si>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</si>
  <si>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</si>
  <si>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</si>
  <si>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</si>
  <si>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</si>
  <si>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</si>
  <si>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</si>
  <si>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</si>
  <si>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</si>
  <si>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</si>
  <si>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</si>
  <si>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</si>
  <si>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</si>
  <si>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</si>
  <si>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</si>
  <si>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</si>
  <si>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</si>
  <si>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</si>
  <si>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</si>
  <si>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</si>
  <si>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</si>
  <si>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</si>
  <si>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</si>
  <si>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</si>
  <si>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</si>
  <si>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</si>
  <si>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</si>
  <si>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</si>
  <si>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</si>
  <si>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</si>
  <si>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</si>
  <si>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</si>
  <si>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</si>
  <si>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</si>
  <si>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</si>
  <si>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</si>
  <si>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</si>
  <si>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</si>
  <si>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</si>
  <si>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</si>
  <si>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</si>
  <si>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</si>
  <si>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</si>
  <si>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</si>
  <si>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</si>
  <si>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</si>
  <si>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</si>
  <si>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</si>
  <si>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</si>
  <si>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</si>
  <si>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>149</t>
  </si>
  <si>
    <t>PROGRAMA DE CREACIÓN DE REDES INTEGRADAS EN SALUD</t>
  </si>
  <si>
    <t>149 PCRIS</t>
  </si>
  <si>
    <t>6-2.4</t>
  </si>
  <si>
    <t>Fuente: SIAF, Consulta Amigable y Base de Datos al 28 de Febrero del 2023</t>
  </si>
  <si>
    <t>EJECUCION PRESUPUESTAL AL MES DE FEBRERO 2023</t>
  </si>
</sst>
</file>

<file path=xl/styles.xml><?xml version="1.0" encoding="utf-8"?>
<styleSheet xmlns="http://schemas.openxmlformats.org/spreadsheetml/2006/main">
  <numFmts count="6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&quot;#,##0;\-&quot;S/&quot;#,##0"/>
    <numFmt numFmtId="173" formatCode="&quot;S/&quot;#,##0;[Red]\-&quot;S/&quot;#,##0"/>
    <numFmt numFmtId="174" formatCode="&quot;S/&quot;#,##0.00;\-&quot;S/&quot;#,##0.00"/>
    <numFmt numFmtId="175" formatCode="&quot;S/&quot;#,##0.00;[Red]\-&quot;S/&quot;#,##0.00"/>
    <numFmt numFmtId="176" formatCode="_-&quot;S/&quot;* #,##0_-;\-&quot;S/&quot;* #,##0_-;_-&quot;S/&quot;* &quot;-&quot;_-;_-@_-"/>
    <numFmt numFmtId="177" formatCode="_-&quot;S/&quot;* #,##0.00_-;\-&quot;S/&quot;* #,##0.00_-;_-&quot;S/&quot;* &quot;-&quot;??_-;_-@_-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&quot;S/.&quot;\ #,##0_);\(&quot;S/.&quot;\ #,##0\)"/>
    <numFmt numFmtId="185" formatCode="&quot;S/.&quot;\ #,##0_);[Red]\(&quot;S/.&quot;\ #,##0\)"/>
    <numFmt numFmtId="186" formatCode="&quot;S/.&quot;\ #,##0.00_);\(&quot;S/.&quot;\ #,##0.00\)"/>
    <numFmt numFmtId="187" formatCode="&quot;S/.&quot;\ #,##0.00_);[Red]\(&quot;S/.&quot;\ #,##0.00\)"/>
    <numFmt numFmtId="188" formatCode="_(&quot;S/.&quot;\ * #,##0_);_(&quot;S/.&quot;\ * \(#,##0\);_(&quot;S/.&quot;\ * &quot;-&quot;_);_(@_)"/>
    <numFmt numFmtId="189" formatCode="_(* #,##0_);_(* \(#,##0\);_(* &quot;-&quot;_);_(@_)"/>
    <numFmt numFmtId="190" formatCode="_(&quot;S/.&quot;\ * #,##0.00_);_(&quot;S/.&quot;\ * \(#,##0.00\);_(&quot;S/.&quot;\ * &quot;-&quot;??_);_(@_)"/>
    <numFmt numFmtId="191" formatCode="_(* #,##0.00_);_(* \(#,##0.00\);_(* &quot;-&quot;??_);_(@_)"/>
    <numFmt numFmtId="192" formatCode="&quot;S/.&quot;#,##0;&quot;S/.&quot;\-#,##0"/>
    <numFmt numFmtId="193" formatCode="&quot;S/.&quot;#,##0;[Red]&quot;S/.&quot;\-#,##0"/>
    <numFmt numFmtId="194" formatCode="&quot;S/.&quot;#,##0.00;&quot;S/.&quot;\-#,##0.00"/>
    <numFmt numFmtId="195" formatCode="&quot;S/.&quot;#,##0.00;[Red]&quot;S/.&quot;\-#,##0.00"/>
    <numFmt numFmtId="196" formatCode="_ &quot;S/.&quot;* #,##0_ ;_ &quot;S/.&quot;* \-#,##0_ ;_ &quot;S/.&quot;* &quot;-&quot;_ ;_ @_ "/>
    <numFmt numFmtId="197" formatCode="_ &quot;S/.&quot;* #,##0.00_ ;_ &quot;S/.&quot;* \-#,##0.00_ ;_ &quot;S/.&quot;* &quot;-&quot;??_ ;_ @_ 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.0"/>
    <numFmt numFmtId="207" formatCode="_-* #,##0.0\ _€_-;\-* #,##0.0\ _€_-;_-* &quot;-&quot;??\ _€_-;_-@_-"/>
    <numFmt numFmtId="208" formatCode="_-* #,##0\ _€_-;\-* #,##0\ _€_-;_-* &quot;-&quot;??\ _€_-;_-@_-"/>
    <numFmt numFmtId="209" formatCode="0.000000"/>
    <numFmt numFmtId="210" formatCode="0.00000"/>
    <numFmt numFmtId="211" formatCode="0.0000"/>
    <numFmt numFmtId="212" formatCode="0.000"/>
    <numFmt numFmtId="213" formatCode="0.0"/>
    <numFmt numFmtId="214" formatCode="0.0000000"/>
    <numFmt numFmtId="215" formatCode="_ * #,##0_ ;_ * \-#,##0_ ;_ * &quot;-&quot;??_ ;_ @_ "/>
    <numFmt numFmtId="216" formatCode="0.0%"/>
    <numFmt numFmtId="217" formatCode="#,##0.000"/>
    <numFmt numFmtId="218" formatCode="_-* #,##0_-;\-* #,##0_-;_-* &quot;-&quot;??_-;_-@_-"/>
    <numFmt numFmtId="219" formatCode="&quot;Sí&quot;;&quot;Sí&quot;;&quot;No&quot;"/>
    <numFmt numFmtId="220" formatCode="&quot;Verdadero&quot;;&quot;Verdadero&quot;;&quot;Falso&quot;"/>
    <numFmt numFmtId="221" formatCode="&quot;Activado&quot;;&quot;Activado&quot;;&quot;Desactivado&quot;"/>
    <numFmt numFmtId="222" formatCode="[$€-2]\ #,##0.00_);[Red]\([$€-2]\ #,##0.00\)"/>
  </numFmts>
  <fonts count="5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3" fontId="56" fillId="0" borderId="0" xfId="0" applyNumberFormat="1" applyFont="1" applyFill="1" applyBorder="1" applyAlignment="1" applyProtection="1">
      <alignment vertical="center"/>
      <protection/>
    </xf>
    <xf numFmtId="208" fontId="2" fillId="0" borderId="0" xfId="49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13" fontId="56" fillId="0" borderId="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208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08" fontId="1" fillId="0" borderId="0" xfId="49" applyNumberFormat="1" applyFont="1" applyFill="1" applyBorder="1" applyAlignment="1" applyProtection="1">
      <alignment vertical="center"/>
      <protection/>
    </xf>
    <xf numFmtId="208" fontId="56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18" fontId="2" fillId="0" borderId="10" xfId="0" applyNumberFormat="1" applyFont="1" applyFill="1" applyBorder="1" applyAlignment="1" applyProtection="1">
      <alignment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58" fillId="0" borderId="0" xfId="0" applyNumberFormat="1" applyFont="1" applyFill="1" applyBorder="1" applyAlignment="1" applyProtection="1">
      <alignment vertical="center"/>
      <protection/>
    </xf>
    <xf numFmtId="208" fontId="58" fillId="0" borderId="0" xfId="49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08" fontId="2" fillId="0" borderId="0" xfId="51" applyNumberFormat="1" applyFont="1" applyFill="1" applyBorder="1" applyAlignment="1" applyProtection="1">
      <alignment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Febrero - 2023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25"/>
          <c:y val="0.02675"/>
          <c:w val="0.999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24511208"/>
        <c:axId val="19274281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39250802"/>
        <c:axId val="17712899"/>
      </c:line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9274281"/>
        <c:crosses val="autoZero"/>
        <c:auto val="1"/>
        <c:lblOffset val="100"/>
        <c:tickLblSkip val="1"/>
        <c:noMultiLvlLbl val="0"/>
      </c:catAx>
      <c:valAx>
        <c:axId val="192742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511208"/>
        <c:crossesAt val="1"/>
        <c:crossBetween val="between"/>
        <c:dispUnits/>
      </c:valAx>
      <c:catAx>
        <c:axId val="39250802"/>
        <c:scaling>
          <c:orientation val="minMax"/>
        </c:scaling>
        <c:axPos val="b"/>
        <c:delete val="1"/>
        <c:majorTickMark val="out"/>
        <c:minorTickMark val="none"/>
        <c:tickLblPos val="nextTo"/>
        <c:crossAx val="17712899"/>
        <c:crosses val="autoZero"/>
        <c:auto val="1"/>
        <c:lblOffset val="100"/>
        <c:tickLblSkip val="1"/>
        <c:noMultiLvlLbl val="0"/>
      </c:catAx>
      <c:valAx>
        <c:axId val="177128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2508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875"/>
          <c:y val="0.984"/>
          <c:w val="0.059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FEBRERO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25198364"/>
        <c:axId val="25458685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27801574"/>
        <c:axId val="48887575"/>
      </c:lineChart>
      <c:catAx>
        <c:axId val="251983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458685"/>
        <c:crosses val="autoZero"/>
        <c:auto val="1"/>
        <c:lblOffset val="100"/>
        <c:tickLblSkip val="1"/>
        <c:noMultiLvlLbl val="0"/>
      </c:catAx>
      <c:valAx>
        <c:axId val="254586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98364"/>
        <c:crossesAt val="1"/>
        <c:crossBetween val="between"/>
        <c:dispUnits/>
      </c:valAx>
      <c:catAx>
        <c:axId val="27801574"/>
        <c:scaling>
          <c:orientation val="minMax"/>
        </c:scaling>
        <c:axPos val="b"/>
        <c:delete val="1"/>
        <c:majorTickMark val="out"/>
        <c:minorTickMark val="none"/>
        <c:tickLblPos val="nextTo"/>
        <c:crossAx val="48887575"/>
        <c:crosses val="autoZero"/>
        <c:auto val="1"/>
        <c:lblOffset val="100"/>
        <c:tickLblSkip val="1"/>
        <c:noMultiLvlLbl val="0"/>
      </c:catAx>
      <c:valAx>
        <c:axId val="48887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80157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37334992"/>
        <c:axId val="470609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4235482"/>
        <c:axId val="38119339"/>
      </c:lineChart>
      <c:catAx>
        <c:axId val="37334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0609"/>
        <c:crosses val="autoZero"/>
        <c:auto val="1"/>
        <c:lblOffset val="100"/>
        <c:tickLblSkip val="1"/>
        <c:noMultiLvlLbl val="0"/>
      </c:catAx>
      <c:valAx>
        <c:axId val="470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334992"/>
        <c:crossesAt val="1"/>
        <c:crossBetween val="between"/>
        <c:dispUnits/>
      </c:valAx>
      <c:catAx>
        <c:axId val="4235482"/>
        <c:scaling>
          <c:orientation val="minMax"/>
        </c:scaling>
        <c:axPos val="b"/>
        <c:delete val="1"/>
        <c:majorTickMark val="out"/>
        <c:minorTickMark val="none"/>
        <c:tickLblPos val="nextTo"/>
        <c:crossAx val="38119339"/>
        <c:crosses val="autoZero"/>
        <c:auto val="1"/>
        <c:lblOffset val="100"/>
        <c:tickLblSkip val="1"/>
        <c:noMultiLvlLbl val="0"/>
      </c:catAx>
      <c:valAx>
        <c:axId val="381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3548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RDR</a:t>
            </a:r>
          </a:p>
        </c:rich>
      </c:tx>
      <c:layout>
        <c:manualLayout>
          <c:xMode val="factor"/>
          <c:yMode val="factor"/>
          <c:x val="0.01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5"/>
          <c:w val="0.994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7529732"/>
        <c:axId val="658725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5928526"/>
        <c:axId val="53356735"/>
      </c:lineChart>
      <c:catAx>
        <c:axId val="7529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529732"/>
        <c:crossesAt val="1"/>
        <c:crossBetween val="between"/>
        <c:dispUnits/>
      </c:valAx>
      <c:catAx>
        <c:axId val="5928526"/>
        <c:scaling>
          <c:orientation val="minMax"/>
        </c:scaling>
        <c:axPos val="b"/>
        <c:delete val="1"/>
        <c:majorTickMark val="out"/>
        <c:minorTickMark val="none"/>
        <c:tickLblPos val="nextTo"/>
        <c:crossAx val="53356735"/>
        <c:crosses val="autoZero"/>
        <c:auto val="1"/>
        <c:lblOffset val="100"/>
        <c:tickLblSkip val="1"/>
        <c:noMultiLvlLbl val="0"/>
      </c:catAx>
      <c:valAx>
        <c:axId val="53356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285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ROOC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67"/>
          <c:w val="0.992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ROOC'!$C$67:$C$71</c:f>
              <c:strCache/>
            </c:strRef>
          </c:cat>
          <c:val>
            <c:numRef>
              <c:f>'EJECUCION ROOC'!$D$67:$D$71</c:f>
              <c:numCache/>
            </c:numRef>
          </c:val>
        </c:ser>
        <c:axId val="10448568"/>
        <c:axId val="26928249"/>
      </c:barChart>
      <c:lineChart>
        <c:grouping val="standard"/>
        <c:varyColors val="0"/>
        <c:ser>
          <c:idx val="1"/>
          <c:order val="1"/>
          <c:tx>
            <c:strRef>
              <c:f>'EJECUCION ROOC'!$E$66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ROOC'!$C$67:$C$71</c:f>
              <c:strCache/>
            </c:strRef>
          </c:cat>
          <c:val>
            <c:numRef>
              <c:f>'EJECUCION ROOC'!$E$67:$E$71</c:f>
              <c:numCache/>
            </c:numRef>
          </c:val>
          <c:smooth val="0"/>
        </c:ser>
        <c:axId val="41027650"/>
        <c:axId val="33704531"/>
      </c:lineChart>
      <c:catAx>
        <c:axId val="104485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28249"/>
        <c:crosses val="autoZero"/>
        <c:auto val="1"/>
        <c:lblOffset val="100"/>
        <c:tickLblSkip val="1"/>
        <c:noMultiLvlLbl val="0"/>
      </c:catAx>
      <c:valAx>
        <c:axId val="269282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448568"/>
        <c:crossesAt val="1"/>
        <c:crossBetween val="between"/>
        <c:dispUnits/>
      </c:valAx>
      <c:catAx>
        <c:axId val="41027650"/>
        <c:scaling>
          <c:orientation val="minMax"/>
        </c:scaling>
        <c:axPos val="b"/>
        <c:delete val="1"/>
        <c:majorTickMark val="out"/>
        <c:minorTickMark val="none"/>
        <c:tickLblPos val="nextTo"/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02765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535"/>
          <c:w val="0.1587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FEBRERO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6625"/>
          <c:w val="0.991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DYT'!$D$62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DYT'!$C$63:$C$66</c:f>
              <c:strCache/>
            </c:strRef>
          </c:cat>
          <c:val>
            <c:numRef>
              <c:f>'EJECUCION DYT'!$D$63:$D$66</c:f>
              <c:numCache/>
            </c:numRef>
          </c:val>
        </c:ser>
        <c:axId val="34905324"/>
        <c:axId val="45712461"/>
      </c:barChart>
      <c:lineChart>
        <c:grouping val="standard"/>
        <c:varyColors val="0"/>
        <c:ser>
          <c:idx val="1"/>
          <c:order val="1"/>
          <c:tx>
            <c:strRef>
              <c:f>'EJECUCION DYT'!$E$62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DYT'!$C$63:$C$66</c:f>
              <c:strCache/>
            </c:strRef>
          </c:cat>
          <c:val>
            <c:numRef>
              <c:f>'EJECUCION DYT'!$E$63:$E$66</c:f>
              <c:numCache/>
            </c:numRef>
          </c:val>
          <c:smooth val="0"/>
        </c:ser>
        <c:axId val="8758966"/>
        <c:axId val="11721831"/>
      </c:line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905324"/>
        <c:crossesAt val="1"/>
        <c:crossBetween val="between"/>
        <c:dispUnits/>
      </c:valAx>
      <c:catAx>
        <c:axId val="8758966"/>
        <c:scaling>
          <c:orientation val="minMax"/>
        </c:scaling>
        <c:axPos val="b"/>
        <c:delete val="1"/>
        <c:majorTickMark val="out"/>
        <c:minorTickMark val="none"/>
        <c:tickLblPos val="nextTo"/>
        <c:crossAx val="11721831"/>
        <c:crosses val="autoZero"/>
        <c:auto val="1"/>
        <c:lblOffset val="100"/>
        <c:tickLblSkip val="1"/>
        <c:noMultiLvlLbl val="0"/>
      </c:catAx>
      <c:valAx>
        <c:axId val="1172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7589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5"/>
          <c:y val="0.954"/>
          <c:w val="0.17075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5306675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28575</xdr:colOff>
      <xdr:row>56</xdr:row>
      <xdr:rowOff>9525</xdr:rowOff>
    </xdr:from>
    <xdr:to>
      <xdr:col>7</xdr:col>
      <xdr:colOff>733425</xdr:colOff>
      <xdr:row>90</xdr:row>
      <xdr:rowOff>133350</xdr:rowOff>
    </xdr:to>
    <xdr:graphicFrame>
      <xdr:nvGraphicFramePr>
        <xdr:cNvPr id="5" name="Gráfico 5"/>
        <xdr:cNvGraphicFramePr/>
      </xdr:nvGraphicFramePr>
      <xdr:xfrm>
        <a:off x="28575" y="9982200"/>
        <a:ext cx="97440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1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3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47625</xdr:colOff>
      <xdr:row>54</xdr:row>
      <xdr:rowOff>152400</xdr:rowOff>
    </xdr:from>
    <xdr:to>
      <xdr:col>7</xdr:col>
      <xdr:colOff>28575</xdr:colOff>
      <xdr:row>89</xdr:row>
      <xdr:rowOff>161925</xdr:rowOff>
    </xdr:to>
    <xdr:graphicFrame>
      <xdr:nvGraphicFramePr>
        <xdr:cNvPr id="5" name="Gráfico 5"/>
        <xdr:cNvGraphicFramePr/>
      </xdr:nvGraphicFramePr>
      <xdr:xfrm>
        <a:off x="47625" y="9810750"/>
        <a:ext cx="90678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hidden="1" customWidth="1"/>
    <col min="8" max="8" width="5.8515625" style="8" hidden="1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170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5" t="s">
        <v>1</v>
      </c>
      <c r="B10" s="62" t="s">
        <v>33</v>
      </c>
      <c r="C10" s="68" t="s">
        <v>31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56" t="s">
        <v>30</v>
      </c>
    </row>
    <row r="11" spans="1:27" s="10" customFormat="1" ht="12.75" customHeight="1">
      <c r="A11" s="66"/>
      <c r="B11" s="63"/>
      <c r="C11" s="61" t="s">
        <v>2</v>
      </c>
      <c r="D11" s="61"/>
      <c r="E11" s="61" t="s">
        <v>3</v>
      </c>
      <c r="F11" s="61"/>
      <c r="G11" s="61" t="s">
        <v>4</v>
      </c>
      <c r="H11" s="61"/>
      <c r="I11" s="61" t="s">
        <v>20</v>
      </c>
      <c r="J11" s="61"/>
      <c r="K11" s="61" t="s">
        <v>21</v>
      </c>
      <c r="L11" s="61"/>
      <c r="M11" s="61" t="s">
        <v>22</v>
      </c>
      <c r="N11" s="61"/>
      <c r="O11" s="61" t="s">
        <v>24</v>
      </c>
      <c r="P11" s="61"/>
      <c r="Q11" s="61" t="s">
        <v>25</v>
      </c>
      <c r="R11" s="61"/>
      <c r="S11" s="61" t="s">
        <v>26</v>
      </c>
      <c r="T11" s="61"/>
      <c r="U11" s="61" t="s">
        <v>27</v>
      </c>
      <c r="V11" s="61"/>
      <c r="W11" s="61" t="s">
        <v>28</v>
      </c>
      <c r="X11" s="61"/>
      <c r="Y11" s="61" t="s">
        <v>29</v>
      </c>
      <c r="Z11" s="61"/>
      <c r="AA11" s="57"/>
    </row>
    <row r="12" spans="1:27" s="10" customFormat="1" ht="15.75" customHeight="1">
      <c r="A12" s="67"/>
      <c r="B12" s="64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8"/>
    </row>
    <row r="13" spans="1:28" ht="15" customHeight="1">
      <c r="A13" s="2" t="s">
        <v>5</v>
      </c>
      <c r="B13" s="3" t="s">
        <v>6</v>
      </c>
      <c r="C13" s="41">
        <v>100122105.04999994</v>
      </c>
      <c r="D13" s="39">
        <f aca="true" t="shared" si="0" ref="D13:D47">+C13/$C$47*100</f>
        <v>23.269218830656765</v>
      </c>
      <c r="E13" s="41">
        <v>95864095.97000006</v>
      </c>
      <c r="F13" s="39">
        <f aca="true" t="shared" si="1" ref="F13:F47">+E13/$E$47*100</f>
        <v>16.80439961601261</v>
      </c>
      <c r="G13" s="41"/>
      <c r="H13" s="39" t="e">
        <f aca="true" t="shared" si="2" ref="H13:H47">+G13/$G$47*100</f>
        <v>#DIV/0!</v>
      </c>
      <c r="I13" s="4"/>
      <c r="J13" s="39" t="e">
        <f aca="true" t="shared" si="3" ref="J13:J47">+I13/$I$47*100</f>
        <v>#DIV/0!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195986201.01999998</v>
      </c>
      <c r="AB13" s="8"/>
    </row>
    <row r="14" spans="1:28" ht="15" customHeight="1">
      <c r="A14" s="2" t="s">
        <v>35</v>
      </c>
      <c r="B14" s="3" t="s">
        <v>66</v>
      </c>
      <c r="C14" s="41">
        <v>3104335.089999999</v>
      </c>
      <c r="D14" s="39">
        <f t="shared" si="0"/>
        <v>0.7214735696659884</v>
      </c>
      <c r="E14" s="41">
        <v>2961024.69</v>
      </c>
      <c r="F14" s="39">
        <f t="shared" si="1"/>
        <v>0.5190498242346261</v>
      </c>
      <c r="G14" s="41"/>
      <c r="H14" s="39" t="e">
        <f t="shared" si="2"/>
        <v>#DIV/0!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6065359.779999999</v>
      </c>
      <c r="AB14" s="8"/>
    </row>
    <row r="15" spans="1:28" ht="15" customHeight="1">
      <c r="A15" s="2" t="s">
        <v>36</v>
      </c>
      <c r="B15" s="3" t="s">
        <v>67</v>
      </c>
      <c r="C15" s="41">
        <v>3794758.930000001</v>
      </c>
      <c r="D15" s="39">
        <f t="shared" si="0"/>
        <v>0.8819338737201171</v>
      </c>
      <c r="E15" s="41">
        <v>5484671.389999998</v>
      </c>
      <c r="F15" s="39">
        <f t="shared" si="1"/>
        <v>0.9614299166698882</v>
      </c>
      <c r="G15" s="41"/>
      <c r="H15" s="39" t="e">
        <f t="shared" si="2"/>
        <v>#DIV/0!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9279430.319999998</v>
      </c>
      <c r="AB15" s="8"/>
    </row>
    <row r="16" spans="1:28" ht="15" customHeight="1">
      <c r="A16" s="2" t="s">
        <v>37</v>
      </c>
      <c r="B16" s="3" t="s">
        <v>68</v>
      </c>
      <c r="C16" s="41">
        <v>2058713.0300000003</v>
      </c>
      <c r="D16" s="39">
        <f t="shared" si="0"/>
        <v>0.478462213520894</v>
      </c>
      <c r="E16" s="41">
        <v>2810920.0799999996</v>
      </c>
      <c r="F16" s="39">
        <f t="shared" si="1"/>
        <v>0.492737388644193</v>
      </c>
      <c r="G16" s="41"/>
      <c r="H16" s="39" t="e">
        <f t="shared" si="2"/>
        <v>#DIV/0!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4869633.109999999</v>
      </c>
      <c r="AB16" s="8"/>
    </row>
    <row r="17" spans="1:28" ht="15" customHeight="1">
      <c r="A17" s="2" t="s">
        <v>38</v>
      </c>
      <c r="B17" s="3" t="s">
        <v>69</v>
      </c>
      <c r="C17" s="41">
        <v>2903403.29</v>
      </c>
      <c r="D17" s="39">
        <f t="shared" si="0"/>
        <v>0.6747753303320988</v>
      </c>
      <c r="E17" s="41">
        <v>3551871.939999999</v>
      </c>
      <c r="F17" s="39">
        <f t="shared" si="1"/>
        <v>0.6226217945385994</v>
      </c>
      <c r="G17" s="41"/>
      <c r="H17" s="39" t="e">
        <f t="shared" si="2"/>
        <v>#DIV/0!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6455275.229999999</v>
      </c>
      <c r="AB17" s="8"/>
    </row>
    <row r="18" spans="1:28" ht="15" customHeight="1">
      <c r="A18" s="2" t="s">
        <v>39</v>
      </c>
      <c r="B18" s="3" t="s">
        <v>70</v>
      </c>
      <c r="C18" s="41">
        <v>14618191.140000002</v>
      </c>
      <c r="D18" s="39">
        <f t="shared" si="0"/>
        <v>3.3973905000814617</v>
      </c>
      <c r="E18" s="41">
        <v>21553061.869999994</v>
      </c>
      <c r="F18" s="39">
        <f t="shared" si="1"/>
        <v>3.778122152484152</v>
      </c>
      <c r="G18" s="41"/>
      <c r="H18" s="39" t="e">
        <f t="shared" si="2"/>
        <v>#DIV/0!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36171253.01</v>
      </c>
      <c r="AB18" s="8"/>
    </row>
    <row r="19" spans="1:28" ht="15" customHeight="1">
      <c r="A19" s="2" t="s">
        <v>40</v>
      </c>
      <c r="B19" s="3" t="s">
        <v>71</v>
      </c>
      <c r="C19" s="41">
        <v>11168235.969999995</v>
      </c>
      <c r="D19" s="39">
        <f t="shared" si="0"/>
        <v>2.5955919185734526</v>
      </c>
      <c r="E19" s="41">
        <v>13134162.019999994</v>
      </c>
      <c r="F19" s="39">
        <f t="shared" si="1"/>
        <v>2.302339629579414</v>
      </c>
      <c r="G19" s="41"/>
      <c r="H19" s="39" t="e">
        <f t="shared" si="2"/>
        <v>#DIV/0!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24302397.989999987</v>
      </c>
      <c r="AB19" s="8"/>
    </row>
    <row r="20" spans="1:28" ht="15" customHeight="1">
      <c r="A20" s="2" t="s">
        <v>41</v>
      </c>
      <c r="B20" s="3" t="s">
        <v>72</v>
      </c>
      <c r="C20" s="41">
        <v>13019970.270000009</v>
      </c>
      <c r="D20" s="39">
        <f t="shared" si="0"/>
        <v>3.0259505353985325</v>
      </c>
      <c r="E20" s="41">
        <v>17793276.619999997</v>
      </c>
      <c r="F20" s="39">
        <f t="shared" si="1"/>
        <v>3.119054404834794</v>
      </c>
      <c r="G20" s="41"/>
      <c r="H20" s="39" t="e">
        <f t="shared" si="2"/>
        <v>#DIV/0!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30813246.890000008</v>
      </c>
      <c r="AB20" s="8"/>
    </row>
    <row r="21" spans="1:28" ht="15" customHeight="1">
      <c r="A21" s="2" t="s">
        <v>42</v>
      </c>
      <c r="B21" s="3" t="s">
        <v>73</v>
      </c>
      <c r="C21" s="41">
        <v>2963619.0699999994</v>
      </c>
      <c r="D21" s="39">
        <f t="shared" si="0"/>
        <v>0.688769983772305</v>
      </c>
      <c r="E21" s="41">
        <v>3912916.279999997</v>
      </c>
      <c r="F21" s="39">
        <f t="shared" si="1"/>
        <v>0.6859106964686625</v>
      </c>
      <c r="G21" s="41"/>
      <c r="H21" s="39" t="e">
        <f t="shared" si="2"/>
        <v>#DIV/0!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6876535.349999996</v>
      </c>
      <c r="AB21" s="8"/>
    </row>
    <row r="22" spans="1:28" ht="15" customHeight="1">
      <c r="A22" s="2" t="s">
        <v>43</v>
      </c>
      <c r="B22" s="3" t="s">
        <v>74</v>
      </c>
      <c r="C22" s="41">
        <v>7634177.080000003</v>
      </c>
      <c r="D22" s="39">
        <f t="shared" si="0"/>
        <v>1.7742469255694546</v>
      </c>
      <c r="E22" s="41">
        <v>8492287.870000001</v>
      </c>
      <c r="F22" s="39">
        <f t="shared" si="1"/>
        <v>1.4886470015463964</v>
      </c>
      <c r="G22" s="41"/>
      <c r="H22" s="39" t="e">
        <f t="shared" si="2"/>
        <v>#DIV/0!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16126464.950000003</v>
      </c>
      <c r="AB22" s="8"/>
    </row>
    <row r="23" spans="1:28" ht="15" customHeight="1">
      <c r="A23" s="2" t="s">
        <v>44</v>
      </c>
      <c r="B23" s="3" t="s">
        <v>75</v>
      </c>
      <c r="C23" s="41">
        <v>13904199.290000003</v>
      </c>
      <c r="D23" s="39">
        <f t="shared" si="0"/>
        <v>3.231452792392849</v>
      </c>
      <c r="E23" s="41">
        <v>20226513.590000004</v>
      </c>
      <c r="F23" s="39">
        <f t="shared" si="1"/>
        <v>3.5455862152128077</v>
      </c>
      <c r="G23" s="41"/>
      <c r="H23" s="39" t="e">
        <f t="shared" si="2"/>
        <v>#DIV/0!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34130712.88000001</v>
      </c>
      <c r="AB23" s="8"/>
    </row>
    <row r="24" spans="1:28" ht="15" customHeight="1">
      <c r="A24" s="2" t="s">
        <v>45</v>
      </c>
      <c r="B24" s="3" t="s">
        <v>76</v>
      </c>
      <c r="C24" s="41">
        <v>11768468.62</v>
      </c>
      <c r="D24" s="39">
        <f t="shared" si="0"/>
        <v>2.7350910319328867</v>
      </c>
      <c r="E24" s="41">
        <v>15949384.920000004</v>
      </c>
      <c r="F24" s="39">
        <f t="shared" si="1"/>
        <v>2.795831276697797</v>
      </c>
      <c r="G24" s="41"/>
      <c r="H24" s="39" t="e">
        <f t="shared" si="2"/>
        <v>#DIV/0!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27717853.540000003</v>
      </c>
      <c r="AB24" s="8"/>
    </row>
    <row r="25" spans="1:28" ht="15" customHeight="1">
      <c r="A25" s="2" t="s">
        <v>46</v>
      </c>
      <c r="B25" s="3" t="s">
        <v>77</v>
      </c>
      <c r="C25" s="41">
        <v>19198998.039999995</v>
      </c>
      <c r="D25" s="39">
        <f t="shared" si="0"/>
        <v>4.4620085294751854</v>
      </c>
      <c r="E25" s="41">
        <v>22609093.310000014</v>
      </c>
      <c r="F25" s="39">
        <f t="shared" si="1"/>
        <v>3.963238114255565</v>
      </c>
      <c r="G25" s="41"/>
      <c r="H25" s="39" t="e">
        <f t="shared" si="2"/>
        <v>#DIV/0!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41808091.35000001</v>
      </c>
      <c r="AB25" s="8"/>
    </row>
    <row r="26" spans="1:28" ht="15" customHeight="1">
      <c r="A26" s="2" t="s">
        <v>47</v>
      </c>
      <c r="B26" s="3" t="s">
        <v>78</v>
      </c>
      <c r="C26" s="41">
        <v>14724472.770000003</v>
      </c>
      <c r="D26" s="39">
        <f t="shared" si="0"/>
        <v>3.4220912442868885</v>
      </c>
      <c r="E26" s="41">
        <v>20239523.010000013</v>
      </c>
      <c r="F26" s="39">
        <f t="shared" si="1"/>
        <v>3.5478666883163266</v>
      </c>
      <c r="G26" s="41"/>
      <c r="H26" s="39" t="e">
        <f t="shared" si="2"/>
        <v>#DIV/0!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34963995.780000016</v>
      </c>
      <c r="AB26" s="8"/>
    </row>
    <row r="27" spans="1:28" ht="15" customHeight="1">
      <c r="A27" s="2" t="s">
        <v>48</v>
      </c>
      <c r="B27" s="3" t="s">
        <v>79</v>
      </c>
      <c r="C27" s="41">
        <v>7612317.719999999</v>
      </c>
      <c r="D27" s="39">
        <f t="shared" si="0"/>
        <v>1.7691666265577208</v>
      </c>
      <c r="E27" s="41">
        <v>9719853.769999998</v>
      </c>
      <c r="F27" s="39">
        <f t="shared" si="1"/>
        <v>1.7038319227607543</v>
      </c>
      <c r="G27" s="41"/>
      <c r="H27" s="39" t="e">
        <f t="shared" si="2"/>
        <v>#DIV/0!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17332171.489999995</v>
      </c>
      <c r="AB27" s="8"/>
    </row>
    <row r="28" spans="1:28" ht="15" customHeight="1">
      <c r="A28" s="2" t="s">
        <v>49</v>
      </c>
      <c r="B28" s="3" t="s">
        <v>80</v>
      </c>
      <c r="C28" s="41">
        <v>5192820.279999998</v>
      </c>
      <c r="D28" s="39">
        <f t="shared" si="0"/>
        <v>1.2068550834328704</v>
      </c>
      <c r="E28" s="41">
        <v>6799682.72</v>
      </c>
      <c r="F28" s="39">
        <f t="shared" si="1"/>
        <v>1.1919434959751127</v>
      </c>
      <c r="G28" s="41"/>
      <c r="H28" s="39" t="e">
        <f t="shared" si="2"/>
        <v>#DIV/0!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11992502.999999998</v>
      </c>
      <c r="AB28" s="8"/>
    </row>
    <row r="29" spans="1:28" ht="15" customHeight="1">
      <c r="A29" s="2" t="s">
        <v>50</v>
      </c>
      <c r="B29" s="3" t="s">
        <v>81</v>
      </c>
      <c r="C29" s="41">
        <v>3631033.0699999984</v>
      </c>
      <c r="D29" s="39">
        <f t="shared" si="0"/>
        <v>0.8438826075918733</v>
      </c>
      <c r="E29" s="41">
        <v>3881595.459999997</v>
      </c>
      <c r="F29" s="39">
        <f t="shared" si="1"/>
        <v>0.6804203450471469</v>
      </c>
      <c r="G29" s="41"/>
      <c r="H29" s="39" t="e">
        <f t="shared" si="2"/>
        <v>#DIV/0!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7512628.529999996</v>
      </c>
      <c r="AB29" s="8"/>
    </row>
    <row r="30" spans="1:28" ht="15" customHeight="1">
      <c r="A30" s="2" t="s">
        <v>51</v>
      </c>
      <c r="B30" s="3" t="s">
        <v>82</v>
      </c>
      <c r="C30" s="41">
        <v>3760888.4199999995</v>
      </c>
      <c r="D30" s="39">
        <f t="shared" si="0"/>
        <v>0.8740620824837823</v>
      </c>
      <c r="E30" s="41">
        <v>4978839.540000001</v>
      </c>
      <c r="F30" s="39">
        <f t="shared" si="1"/>
        <v>0.8727606348089612</v>
      </c>
      <c r="G30" s="41"/>
      <c r="H30" s="39" t="e">
        <f t="shared" si="2"/>
        <v>#DIV/0!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8739727.96</v>
      </c>
      <c r="AB30" s="8"/>
    </row>
    <row r="31" spans="1:28" ht="15" customHeight="1">
      <c r="A31" s="2" t="s">
        <v>52</v>
      </c>
      <c r="B31" s="3" t="s">
        <v>83</v>
      </c>
      <c r="C31" s="41">
        <v>8246659.300000007</v>
      </c>
      <c r="D31" s="39">
        <f t="shared" si="0"/>
        <v>1.9165929419656267</v>
      </c>
      <c r="E31" s="41">
        <v>10485725.190000003</v>
      </c>
      <c r="F31" s="39">
        <f t="shared" si="1"/>
        <v>1.8380845776878996</v>
      </c>
      <c r="G31" s="41"/>
      <c r="H31" s="39" t="e">
        <f t="shared" si="2"/>
        <v>#DIV/0!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18732384.49000001</v>
      </c>
      <c r="AB31" s="8"/>
    </row>
    <row r="32" spans="1:28" ht="15" customHeight="1">
      <c r="A32" s="2" t="s">
        <v>53</v>
      </c>
      <c r="B32" s="3" t="s">
        <v>84</v>
      </c>
      <c r="C32" s="41">
        <v>4117622.9699999993</v>
      </c>
      <c r="D32" s="39">
        <f t="shared" si="0"/>
        <v>0.9569701905809948</v>
      </c>
      <c r="E32" s="41">
        <v>4341959.880000001</v>
      </c>
      <c r="F32" s="39">
        <f t="shared" si="1"/>
        <v>0.7611194598136899</v>
      </c>
      <c r="G32" s="41"/>
      <c r="H32" s="39" t="e">
        <f t="shared" si="2"/>
        <v>#DIV/0!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8459582.85</v>
      </c>
      <c r="AB32" s="8"/>
    </row>
    <row r="33" spans="1:28" ht="15" customHeight="1">
      <c r="A33" s="2" t="s">
        <v>54</v>
      </c>
      <c r="B33" s="3" t="s">
        <v>85</v>
      </c>
      <c r="C33" s="41">
        <v>1877780.4399999985</v>
      </c>
      <c r="D33" s="39">
        <f t="shared" si="0"/>
        <v>0.4364119587024897</v>
      </c>
      <c r="E33" s="41">
        <v>4061529.069999999</v>
      </c>
      <c r="F33" s="39">
        <f t="shared" si="1"/>
        <v>0.7119616249830473</v>
      </c>
      <c r="G33" s="41"/>
      <c r="H33" s="39" t="e">
        <f t="shared" si="2"/>
        <v>#DIV/0!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5939309.509999998</v>
      </c>
      <c r="AB33" s="8"/>
    </row>
    <row r="34" spans="1:28" ht="15" customHeight="1">
      <c r="A34" s="2" t="s">
        <v>55</v>
      </c>
      <c r="B34" s="3" t="s">
        <v>86</v>
      </c>
      <c r="C34" s="41">
        <v>5453773.329999996</v>
      </c>
      <c r="D34" s="39">
        <f t="shared" si="0"/>
        <v>1.2675027657997653</v>
      </c>
      <c r="E34" s="41">
        <v>8390129.800000004</v>
      </c>
      <c r="F34" s="39">
        <f t="shared" si="1"/>
        <v>1.4707393061270628</v>
      </c>
      <c r="G34" s="41"/>
      <c r="H34" s="39" t="e">
        <f t="shared" si="2"/>
        <v>#DIV/0!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13843903.13</v>
      </c>
      <c r="AB34" s="8"/>
    </row>
    <row r="35" spans="1:28" ht="15" customHeight="1">
      <c r="A35" s="2" t="s">
        <v>56</v>
      </c>
      <c r="B35" s="3" t="s">
        <v>87</v>
      </c>
      <c r="C35" s="41">
        <v>4505334.1699999925</v>
      </c>
      <c r="D35" s="39">
        <f t="shared" si="0"/>
        <v>1.0470775325250241</v>
      </c>
      <c r="E35" s="41">
        <v>4989696.369999992</v>
      </c>
      <c r="F35" s="39">
        <f t="shared" si="1"/>
        <v>0.8746637718284773</v>
      </c>
      <c r="G35" s="41"/>
      <c r="H35" s="39" t="e">
        <f t="shared" si="2"/>
        <v>#DIV/0!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9495030.539999984</v>
      </c>
      <c r="AB35" s="8"/>
    </row>
    <row r="36" spans="1:28" ht="15" customHeight="1">
      <c r="A36" s="2" t="s">
        <v>57</v>
      </c>
      <c r="B36" s="3" t="s">
        <v>88</v>
      </c>
      <c r="C36" s="41">
        <v>3721930.1400000006</v>
      </c>
      <c r="D36" s="39">
        <f t="shared" si="0"/>
        <v>0.8650078507321299</v>
      </c>
      <c r="E36" s="41">
        <v>120496409.03000002</v>
      </c>
      <c r="F36" s="39">
        <f t="shared" si="1"/>
        <v>21.12229598731415</v>
      </c>
      <c r="G36" s="41"/>
      <c r="H36" s="39" t="e">
        <f t="shared" si="2"/>
        <v>#DIV/0!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124218339.17000002</v>
      </c>
      <c r="AB36" s="8"/>
    </row>
    <row r="37" spans="1:28" ht="15" customHeight="1">
      <c r="A37" s="2" t="s">
        <v>58</v>
      </c>
      <c r="B37" s="3" t="s">
        <v>89</v>
      </c>
      <c r="C37" s="41">
        <v>59494935.69999999</v>
      </c>
      <c r="D37" s="39">
        <f t="shared" si="0"/>
        <v>13.827123165536701</v>
      </c>
      <c r="E37" s="41">
        <v>13583683.469999999</v>
      </c>
      <c r="F37" s="39">
        <f t="shared" si="1"/>
        <v>2.381138036901102</v>
      </c>
      <c r="G37" s="41"/>
      <c r="H37" s="39" t="e">
        <f t="shared" si="2"/>
        <v>#DIV/0!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73078619.16999999</v>
      </c>
      <c r="AB37" s="8"/>
    </row>
    <row r="38" spans="1:28" ht="15" customHeight="1">
      <c r="A38" s="2" t="s">
        <v>59</v>
      </c>
      <c r="B38" s="3" t="s">
        <v>90</v>
      </c>
      <c r="C38" s="41">
        <v>7605856.840000001</v>
      </c>
      <c r="D38" s="39">
        <f t="shared" si="0"/>
        <v>1.7676650637361693</v>
      </c>
      <c r="E38" s="41">
        <v>10698577.550000004</v>
      </c>
      <c r="F38" s="39">
        <f t="shared" si="1"/>
        <v>1.8753963165663503</v>
      </c>
      <c r="G38" s="41"/>
      <c r="H38" s="39" t="e">
        <f t="shared" si="2"/>
        <v>#DIV/0!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18304434.390000004</v>
      </c>
      <c r="AB38" s="8"/>
    </row>
    <row r="39" spans="1:28" ht="15" customHeight="1">
      <c r="A39" s="2" t="s">
        <v>60</v>
      </c>
      <c r="B39" s="3" t="s">
        <v>91</v>
      </c>
      <c r="C39" s="41">
        <v>1903388.1900000006</v>
      </c>
      <c r="D39" s="39">
        <f t="shared" si="0"/>
        <v>0.44236341505883814</v>
      </c>
      <c r="E39" s="41">
        <v>2238168.1900000004</v>
      </c>
      <c r="F39" s="39">
        <f t="shared" si="1"/>
        <v>0.3923374261452144</v>
      </c>
      <c r="G39" s="41"/>
      <c r="H39" s="39" t="e">
        <f t="shared" si="2"/>
        <v>#DIV/0!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4141556.380000001</v>
      </c>
      <c r="AB39" s="8"/>
    </row>
    <row r="40" spans="1:28" ht="15" customHeight="1">
      <c r="A40" s="2" t="s">
        <v>61</v>
      </c>
      <c r="B40" s="3" t="s">
        <v>92</v>
      </c>
      <c r="C40" s="41">
        <v>5879534.820000001</v>
      </c>
      <c r="D40" s="39">
        <f t="shared" si="0"/>
        <v>1.366453314986971</v>
      </c>
      <c r="E40" s="41">
        <v>10194040.32000001</v>
      </c>
      <c r="F40" s="39">
        <f t="shared" si="1"/>
        <v>1.7869539738071878</v>
      </c>
      <c r="G40" s="41"/>
      <c r="H40" s="39" t="e">
        <f t="shared" si="2"/>
        <v>#DIV/0!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16073575.140000012</v>
      </c>
      <c r="AB40" s="8"/>
    </row>
    <row r="41" spans="1:28" ht="15" customHeight="1">
      <c r="A41" s="2" t="s">
        <v>62</v>
      </c>
      <c r="B41" s="3" t="s">
        <v>93</v>
      </c>
      <c r="C41" s="41">
        <v>19858538.470000017</v>
      </c>
      <c r="D41" s="39">
        <f t="shared" si="0"/>
        <v>4.615291269442267</v>
      </c>
      <c r="E41" s="41">
        <v>25130122.44999999</v>
      </c>
      <c r="F41" s="39">
        <f t="shared" si="1"/>
        <v>4.405159364161576</v>
      </c>
      <c r="G41" s="41"/>
      <c r="H41" s="39" t="e">
        <f t="shared" si="2"/>
        <v>#DIV/0!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44988660.92000001</v>
      </c>
      <c r="AB41" s="8"/>
    </row>
    <row r="42" spans="1:28" ht="15" customHeight="1">
      <c r="A42" s="2" t="s">
        <v>63</v>
      </c>
      <c r="B42" s="3" t="s">
        <v>94</v>
      </c>
      <c r="C42" s="41">
        <v>24865392.580000006</v>
      </c>
      <c r="D42" s="39">
        <f t="shared" si="0"/>
        <v>5.778926251752929</v>
      </c>
      <c r="E42" s="41">
        <v>29246017.510000005</v>
      </c>
      <c r="F42" s="39">
        <f t="shared" si="1"/>
        <v>5.1266510203021305</v>
      </c>
      <c r="G42" s="41"/>
      <c r="H42" s="39" t="e">
        <f t="shared" si="2"/>
        <v>#DIV/0!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54111410.09000001</v>
      </c>
      <c r="AB42" s="8"/>
    </row>
    <row r="43" spans="1:28" ht="15" customHeight="1">
      <c r="A43" s="2" t="s">
        <v>64</v>
      </c>
      <c r="B43" s="3" t="s">
        <v>95</v>
      </c>
      <c r="C43" s="41">
        <v>25023305.720000006</v>
      </c>
      <c r="D43" s="39">
        <f t="shared" si="0"/>
        <v>5.815626592891992</v>
      </c>
      <c r="E43" s="41">
        <v>27798724.739999976</v>
      </c>
      <c r="F43" s="39">
        <f t="shared" si="1"/>
        <v>4.872949299941076</v>
      </c>
      <c r="G43" s="41"/>
      <c r="H43" s="39" t="e">
        <f t="shared" si="2"/>
        <v>#DIV/0!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52822030.45999998</v>
      </c>
      <c r="AB43" s="8"/>
    </row>
    <row r="44" spans="1:28" ht="15" customHeight="1">
      <c r="A44" s="2" t="s">
        <v>65</v>
      </c>
      <c r="B44" s="3" t="s">
        <v>96</v>
      </c>
      <c r="C44" s="41">
        <v>12648254.030000007</v>
      </c>
      <c r="D44" s="39">
        <f t="shared" si="0"/>
        <v>2.939560556610637</v>
      </c>
      <c r="E44" s="41">
        <v>13209425.330000013</v>
      </c>
      <c r="F44" s="39">
        <f t="shared" si="1"/>
        <v>2.315532835282412</v>
      </c>
      <c r="G44" s="41"/>
      <c r="H44" s="39" t="e">
        <f t="shared" si="2"/>
        <v>#DIV/0!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25857679.36000002</v>
      </c>
      <c r="AB44" s="8"/>
    </row>
    <row r="45" spans="1:28" ht="15" customHeight="1">
      <c r="A45" s="2" t="s">
        <v>164</v>
      </c>
      <c r="B45" s="3" t="s">
        <v>162</v>
      </c>
      <c r="C45" s="41">
        <v>3439508.62</v>
      </c>
      <c r="D45" s="39">
        <f t="shared" si="0"/>
        <v>0.7993707154752868</v>
      </c>
      <c r="E45" s="41">
        <v>4712162.42</v>
      </c>
      <c r="F45" s="39">
        <f t="shared" si="1"/>
        <v>0.8260137391377207</v>
      </c>
      <c r="G45" s="41"/>
      <c r="H45" s="39" t="e">
        <f t="shared" si="2"/>
        <v>#DIV/0!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8151671.04</v>
      </c>
      <c r="AB45" s="8"/>
    </row>
    <row r="46" spans="1:28" ht="15" customHeight="1">
      <c r="A46" s="2" t="s">
        <v>165</v>
      </c>
      <c r="B46" s="3" t="s">
        <v>166</v>
      </c>
      <c r="C46" s="41">
        <v>454513.4</v>
      </c>
      <c r="D46" s="39">
        <f t="shared" si="0"/>
        <v>0.1056327347570669</v>
      </c>
      <c r="E46" s="41">
        <v>931076.6699999999</v>
      </c>
      <c r="F46" s="39">
        <f t="shared" si="1"/>
        <v>0.16321214191309596</v>
      </c>
      <c r="G46" s="41"/>
      <c r="H46" s="39" t="e">
        <f t="shared" si="2"/>
        <v>#DIV/0!</v>
      </c>
      <c r="I46" s="4"/>
      <c r="J46" s="39" t="e">
        <f t="shared" si="3"/>
        <v>#DIV/0!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1385590.0699999998</v>
      </c>
      <c r="AB46" s="8"/>
    </row>
    <row r="47" spans="1:28" ht="18" customHeight="1">
      <c r="A47" s="59" t="s">
        <v>7</v>
      </c>
      <c r="B47" s="60"/>
      <c r="C47" s="42">
        <f>SUM(C13:C46)</f>
        <v>430277035.8499999</v>
      </c>
      <c r="D47" s="40">
        <f t="shared" si="0"/>
        <v>100</v>
      </c>
      <c r="E47" s="42">
        <f>SUM(E13:E46)</f>
        <v>570470223.0400001</v>
      </c>
      <c r="F47" s="40">
        <f t="shared" si="1"/>
        <v>100</v>
      </c>
      <c r="G47" s="6">
        <f aca="true" t="shared" si="13" ref="G47:AA47">SUM(G13:G46)</f>
        <v>0</v>
      </c>
      <c r="H47" s="40" t="e">
        <f t="shared" si="2"/>
        <v>#DIV/0!</v>
      </c>
      <c r="I47" s="6">
        <f t="shared" si="13"/>
        <v>0</v>
      </c>
      <c r="J47" s="40" t="e">
        <f t="shared" si="3"/>
        <v>#DIV/0!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1000747258.8899999</v>
      </c>
      <c r="AB47" s="18"/>
    </row>
    <row r="48" spans="1:4" ht="12.75">
      <c r="A48" s="33" t="s">
        <v>169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195986201.01999998</v>
      </c>
      <c r="C51" s="51">
        <f>+B51/$B$85*100</f>
        <v>19.583985794513417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6065359.779999999</v>
      </c>
      <c r="C52" s="51">
        <f aca="true" t="shared" si="15" ref="C52:C84">+B52/$B$85*100</f>
        <v>0.6060830770326088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9279430.319999998</v>
      </c>
      <c r="C53" s="51">
        <f t="shared" si="15"/>
        <v>0.927250136092551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4869633.109999999</v>
      </c>
      <c r="C54" s="51">
        <f t="shared" si="15"/>
        <v>0.48659969505200107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6455275.229999999</v>
      </c>
      <c r="C55" s="51">
        <f t="shared" si="15"/>
        <v>0.6450455070104318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36171253.01</v>
      </c>
      <c r="C56" s="51">
        <f t="shared" si="15"/>
        <v>3.6144243902421587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24302397.989999987</v>
      </c>
      <c r="C57" s="51">
        <f t="shared" si="15"/>
        <v>2.4284251367278795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30813246.890000008</v>
      </c>
      <c r="C58" s="51">
        <f t="shared" si="15"/>
        <v>3.0790238610473115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6876535.349999996</v>
      </c>
      <c r="C59" s="51">
        <f t="shared" si="15"/>
        <v>0.6871400634788899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16126464.950000003</v>
      </c>
      <c r="C60" s="51">
        <f t="shared" si="15"/>
        <v>1.611442330392892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34130712.88000001</v>
      </c>
      <c r="C61" s="51">
        <f t="shared" si="15"/>
        <v>3.410522744559582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27717853.540000003</v>
      </c>
      <c r="C62" s="51">
        <f t="shared" si="15"/>
        <v>2.7697156593507786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41808091.35000001</v>
      </c>
      <c r="C63" s="51">
        <f t="shared" si="15"/>
        <v>4.177687321009737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34963995.780000016</v>
      </c>
      <c r="C64" s="51">
        <f t="shared" si="15"/>
        <v>3.4937888132495187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17332171.489999995</v>
      </c>
      <c r="C65" s="51">
        <f t="shared" si="15"/>
        <v>1.7319229541756969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11992502.999999998</v>
      </c>
      <c r="C66" s="51">
        <f t="shared" si="15"/>
        <v>1.198354818708346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7512628.529999996</v>
      </c>
      <c r="C67" s="51">
        <f t="shared" si="15"/>
        <v>0.7507018843431845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8739727.96</v>
      </c>
      <c r="C68" s="51">
        <f t="shared" si="15"/>
        <v>0.8733201997169451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18732384.49000001</v>
      </c>
      <c r="C69" s="51">
        <f t="shared" si="15"/>
        <v>1.8718397001434142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8459582.85</v>
      </c>
      <c r="C70" s="51">
        <f t="shared" si="15"/>
        <v>0.8453266071778329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5939309.509999998</v>
      </c>
      <c r="C71" s="51">
        <f t="shared" si="15"/>
        <v>0.5934874622177541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13843903.13</v>
      </c>
      <c r="C72" s="51">
        <f t="shared" si="15"/>
        <v>1.383356587491957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9495030.539999984</v>
      </c>
      <c r="C73" s="51">
        <f t="shared" si="15"/>
        <v>0.9487940592044788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124218339.17000002</v>
      </c>
      <c r="C74" s="51">
        <f t="shared" si="15"/>
        <v>12.412558522296573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73078619.16999999</v>
      </c>
      <c r="C75" s="51">
        <f t="shared" si="15"/>
        <v>7.302405129848339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18304434.390000004</v>
      </c>
      <c r="C76" s="51">
        <f t="shared" si="15"/>
        <v>1.8290766452163714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4141556.380000001</v>
      </c>
      <c r="C77" s="51">
        <f t="shared" si="15"/>
        <v>0.4138463876077659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16073575.140000012</v>
      </c>
      <c r="C78" s="51">
        <f t="shared" si="15"/>
        <v>1.6061572986798243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44988660.92000001</v>
      </c>
      <c r="C79" s="51">
        <f t="shared" si="15"/>
        <v>4.4955067845901615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54111410.09000001</v>
      </c>
      <c r="C80" s="51">
        <f t="shared" si="15"/>
        <v>5.407100505078458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52822030.45999998</v>
      </c>
      <c r="C81" s="51">
        <f t="shared" si="15"/>
        <v>5.278258820172903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25857679.36000002</v>
      </c>
      <c r="C82" s="51">
        <f t="shared" si="15"/>
        <v>2.5838371407262826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8151671.04</v>
      </c>
      <c r="C83" s="51">
        <f t="shared" si="15"/>
        <v>0.8145584179807397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167</v>
      </c>
      <c r="B84" s="18">
        <f t="shared" si="14"/>
        <v>1385590.0699999998</v>
      </c>
      <c r="C84" s="51">
        <f t="shared" si="15"/>
        <v>0.13845554486323117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1000747258.8899999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C10:Z10"/>
    <mergeCell ref="Q11:R11"/>
    <mergeCell ref="O11:P11"/>
    <mergeCell ref="M11:N11"/>
    <mergeCell ref="K11:L11"/>
    <mergeCell ref="I11:J11"/>
    <mergeCell ref="G11:H11"/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5" t="s">
        <v>1</v>
      </c>
      <c r="B10" s="62" t="s">
        <v>33</v>
      </c>
      <c r="C10" s="59" t="s">
        <v>10</v>
      </c>
      <c r="D10" s="69"/>
      <c r="E10" s="69"/>
      <c r="F10" s="69"/>
      <c r="G10" s="60"/>
      <c r="H10" s="65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7"/>
      <c r="B11" s="64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4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195986201.01999992</v>
      </c>
      <c r="D12" s="15">
        <v>0</v>
      </c>
      <c r="E12" s="15"/>
      <c r="F12" s="15">
        <v>0</v>
      </c>
      <c r="G12" s="15"/>
      <c r="H12" s="24">
        <f>SUM(C12:G12)</f>
        <v>195986201.01999992</v>
      </c>
    </row>
    <row r="13" spans="1:8" ht="15" customHeight="1">
      <c r="A13" s="2" t="s">
        <v>35</v>
      </c>
      <c r="B13" s="3" t="s">
        <v>66</v>
      </c>
      <c r="C13" s="15">
        <v>6065359.779999998</v>
      </c>
      <c r="D13" s="15"/>
      <c r="E13" s="15"/>
      <c r="F13" s="15">
        <v>0</v>
      </c>
      <c r="G13" s="15"/>
      <c r="H13" s="24">
        <f aca="true" t="shared" si="0" ref="H13:H45">SUM(C13:G13)</f>
        <v>6065359.779999998</v>
      </c>
    </row>
    <row r="14" spans="1:8" ht="15" customHeight="1">
      <c r="A14" s="2" t="s">
        <v>36</v>
      </c>
      <c r="B14" s="3" t="s">
        <v>67</v>
      </c>
      <c r="C14" s="15">
        <v>8506451.120000001</v>
      </c>
      <c r="D14" s="15"/>
      <c r="E14" s="15"/>
      <c r="F14" s="15">
        <v>772979.2</v>
      </c>
      <c r="G14" s="15"/>
      <c r="H14" s="24">
        <f t="shared" si="0"/>
        <v>9279430.32</v>
      </c>
    </row>
    <row r="15" spans="1:8" ht="15" customHeight="1">
      <c r="A15" s="2" t="s">
        <v>37</v>
      </c>
      <c r="B15" s="3" t="s">
        <v>68</v>
      </c>
      <c r="C15" s="15">
        <v>4807133.110000001</v>
      </c>
      <c r="D15" s="15"/>
      <c r="E15" s="15"/>
      <c r="F15" s="15">
        <v>62500</v>
      </c>
      <c r="G15" s="15"/>
      <c r="H15" s="24">
        <f t="shared" si="0"/>
        <v>4869633.110000001</v>
      </c>
    </row>
    <row r="16" spans="1:8" ht="15" customHeight="1">
      <c r="A16" s="2" t="s">
        <v>38</v>
      </c>
      <c r="B16" s="3" t="s">
        <v>69</v>
      </c>
      <c r="C16" s="15">
        <v>6455275.229999998</v>
      </c>
      <c r="D16" s="15"/>
      <c r="E16" s="15"/>
      <c r="F16" s="15">
        <v>0</v>
      </c>
      <c r="G16" s="15"/>
      <c r="H16" s="24">
        <f t="shared" si="0"/>
        <v>6455275.229999998</v>
      </c>
    </row>
    <row r="17" spans="1:8" ht="15" customHeight="1">
      <c r="A17" s="2" t="s">
        <v>39</v>
      </c>
      <c r="B17" s="3" t="s">
        <v>70</v>
      </c>
      <c r="C17" s="15">
        <v>33776445.76000002</v>
      </c>
      <c r="D17" s="15"/>
      <c r="E17" s="15"/>
      <c r="F17" s="15">
        <v>2394807.25</v>
      </c>
      <c r="G17" s="15"/>
      <c r="H17" s="24">
        <f t="shared" si="0"/>
        <v>36171253.01000002</v>
      </c>
    </row>
    <row r="18" spans="1:8" ht="15" customHeight="1">
      <c r="A18" s="2" t="s">
        <v>40</v>
      </c>
      <c r="B18" s="3" t="s">
        <v>71</v>
      </c>
      <c r="C18" s="15">
        <v>23779824.460000012</v>
      </c>
      <c r="D18" s="15"/>
      <c r="E18" s="15"/>
      <c r="F18" s="15">
        <v>522573.53</v>
      </c>
      <c r="G18" s="15"/>
      <c r="H18" s="24">
        <f t="shared" si="0"/>
        <v>24302397.990000013</v>
      </c>
    </row>
    <row r="19" spans="1:8" ht="15" customHeight="1">
      <c r="A19" s="2" t="s">
        <v>41</v>
      </c>
      <c r="B19" s="3" t="s">
        <v>72</v>
      </c>
      <c r="C19" s="15">
        <v>29012955.880000014</v>
      </c>
      <c r="D19" s="15"/>
      <c r="E19" s="15"/>
      <c r="F19" s="15">
        <v>1800291.0100000002</v>
      </c>
      <c r="G19" s="15"/>
      <c r="H19" s="24">
        <f t="shared" si="0"/>
        <v>30813246.890000015</v>
      </c>
    </row>
    <row r="20" spans="1:8" ht="15" customHeight="1">
      <c r="A20" s="2" t="s">
        <v>42</v>
      </c>
      <c r="B20" s="3" t="s">
        <v>73</v>
      </c>
      <c r="C20" s="15">
        <v>6716002.009999998</v>
      </c>
      <c r="D20" s="15"/>
      <c r="E20" s="15"/>
      <c r="F20" s="15">
        <v>160533.34</v>
      </c>
      <c r="G20" s="15"/>
      <c r="H20" s="24">
        <f t="shared" si="0"/>
        <v>6876535.349999998</v>
      </c>
    </row>
    <row r="21" spans="1:8" ht="15" customHeight="1">
      <c r="A21" s="2" t="s">
        <v>43</v>
      </c>
      <c r="B21" s="3" t="s">
        <v>74</v>
      </c>
      <c r="C21" s="15">
        <v>16092282.200000003</v>
      </c>
      <c r="D21" s="15"/>
      <c r="E21" s="15"/>
      <c r="F21" s="15">
        <v>34182.75</v>
      </c>
      <c r="G21" s="15"/>
      <c r="H21" s="24">
        <f t="shared" si="0"/>
        <v>16126464.950000003</v>
      </c>
    </row>
    <row r="22" spans="1:8" ht="15" customHeight="1">
      <c r="A22" s="2" t="s">
        <v>44</v>
      </c>
      <c r="B22" s="3" t="s">
        <v>75</v>
      </c>
      <c r="C22" s="15">
        <v>29601529.059999995</v>
      </c>
      <c r="D22" s="15"/>
      <c r="E22" s="15"/>
      <c r="F22" s="15">
        <v>4529183.82</v>
      </c>
      <c r="G22" s="15"/>
      <c r="H22" s="24">
        <f t="shared" si="0"/>
        <v>34130712.879999995</v>
      </c>
    </row>
    <row r="23" spans="1:8" ht="15" customHeight="1">
      <c r="A23" s="2" t="s">
        <v>45</v>
      </c>
      <c r="B23" s="3" t="s">
        <v>76</v>
      </c>
      <c r="C23" s="15">
        <v>25185134.439999998</v>
      </c>
      <c r="D23" s="15">
        <v>0</v>
      </c>
      <c r="E23" s="15"/>
      <c r="F23" s="15">
        <v>2532719.1</v>
      </c>
      <c r="G23" s="15"/>
      <c r="H23" s="24">
        <f t="shared" si="0"/>
        <v>27717853.54</v>
      </c>
    </row>
    <row r="24" spans="1:8" ht="15" customHeight="1">
      <c r="A24" s="2" t="s">
        <v>46</v>
      </c>
      <c r="B24" s="3" t="s">
        <v>77</v>
      </c>
      <c r="C24" s="15">
        <v>40644190.56000003</v>
      </c>
      <c r="D24" s="15"/>
      <c r="E24" s="15"/>
      <c r="F24" s="15">
        <v>1163900.79</v>
      </c>
      <c r="G24" s="15"/>
      <c r="H24" s="24">
        <f t="shared" si="0"/>
        <v>41808091.35000003</v>
      </c>
    </row>
    <row r="25" spans="1:8" ht="15" customHeight="1">
      <c r="A25" s="2" t="s">
        <v>47</v>
      </c>
      <c r="B25" s="3" t="s">
        <v>78</v>
      </c>
      <c r="C25" s="15">
        <v>32408859.23000001</v>
      </c>
      <c r="D25" s="15"/>
      <c r="E25" s="15"/>
      <c r="F25" s="15">
        <v>2555136.55</v>
      </c>
      <c r="G25" s="15"/>
      <c r="H25" s="24">
        <f t="shared" si="0"/>
        <v>34963995.78000001</v>
      </c>
    </row>
    <row r="26" spans="1:8" ht="15" customHeight="1">
      <c r="A26" s="2" t="s">
        <v>48</v>
      </c>
      <c r="B26" s="3" t="s">
        <v>79</v>
      </c>
      <c r="C26" s="15">
        <v>17195090.109999996</v>
      </c>
      <c r="D26" s="15"/>
      <c r="E26" s="15"/>
      <c r="F26" s="15">
        <v>137081.38</v>
      </c>
      <c r="G26" s="15"/>
      <c r="H26" s="24">
        <f t="shared" si="0"/>
        <v>17332171.489999995</v>
      </c>
    </row>
    <row r="27" spans="1:8" ht="15" customHeight="1">
      <c r="A27" s="2" t="s">
        <v>49</v>
      </c>
      <c r="B27" s="3" t="s">
        <v>80</v>
      </c>
      <c r="C27" s="15">
        <v>11412423.459999997</v>
      </c>
      <c r="D27" s="15"/>
      <c r="E27" s="15"/>
      <c r="F27" s="15">
        <v>580079.54</v>
      </c>
      <c r="G27" s="15"/>
      <c r="H27" s="24">
        <f t="shared" si="0"/>
        <v>11992502.999999996</v>
      </c>
    </row>
    <row r="28" spans="1:8" ht="15" customHeight="1">
      <c r="A28" s="2" t="s">
        <v>50</v>
      </c>
      <c r="B28" s="3" t="s">
        <v>81</v>
      </c>
      <c r="C28" s="15">
        <v>7453908.529999998</v>
      </c>
      <c r="D28" s="15"/>
      <c r="E28" s="15"/>
      <c r="F28" s="15">
        <v>58720</v>
      </c>
      <c r="G28" s="15"/>
      <c r="H28" s="24">
        <f t="shared" si="0"/>
        <v>7512628.529999998</v>
      </c>
    </row>
    <row r="29" spans="1:8" ht="15" customHeight="1">
      <c r="A29" s="2" t="s">
        <v>51</v>
      </c>
      <c r="B29" s="3" t="s">
        <v>82</v>
      </c>
      <c r="C29" s="15">
        <v>8557583.890000004</v>
      </c>
      <c r="D29" s="15"/>
      <c r="E29" s="15"/>
      <c r="F29" s="15">
        <v>182144.07</v>
      </c>
      <c r="G29" s="15"/>
      <c r="H29" s="24">
        <f t="shared" si="0"/>
        <v>8739727.960000005</v>
      </c>
    </row>
    <row r="30" spans="1:8" ht="15" customHeight="1">
      <c r="A30" s="2" t="s">
        <v>52</v>
      </c>
      <c r="B30" s="3" t="s">
        <v>83</v>
      </c>
      <c r="C30" s="15">
        <v>17360021.39</v>
      </c>
      <c r="D30" s="15"/>
      <c r="E30" s="15"/>
      <c r="F30" s="15">
        <v>1372363.0999999999</v>
      </c>
      <c r="G30" s="15"/>
      <c r="H30" s="24">
        <f t="shared" si="0"/>
        <v>18732384.490000002</v>
      </c>
    </row>
    <row r="31" spans="1:8" ht="15" customHeight="1">
      <c r="A31" s="2" t="s">
        <v>53</v>
      </c>
      <c r="B31" s="3" t="s">
        <v>84</v>
      </c>
      <c r="C31" s="15">
        <v>8330462.849999999</v>
      </c>
      <c r="D31" s="15"/>
      <c r="E31" s="15"/>
      <c r="F31" s="15">
        <v>129120</v>
      </c>
      <c r="G31" s="15"/>
      <c r="H31" s="24">
        <f t="shared" si="0"/>
        <v>8459582.849999998</v>
      </c>
    </row>
    <row r="32" spans="1:8" ht="15" customHeight="1">
      <c r="A32" s="2" t="s">
        <v>54</v>
      </c>
      <c r="B32" s="3" t="s">
        <v>85</v>
      </c>
      <c r="C32" s="15">
        <v>5714064.509999999</v>
      </c>
      <c r="D32" s="15"/>
      <c r="E32" s="15"/>
      <c r="F32" s="15">
        <v>225245</v>
      </c>
      <c r="G32" s="15"/>
      <c r="H32" s="24">
        <f t="shared" si="0"/>
        <v>5939309.509999999</v>
      </c>
    </row>
    <row r="33" spans="1:8" ht="15" customHeight="1">
      <c r="A33" s="2" t="s">
        <v>55</v>
      </c>
      <c r="B33" s="3" t="s">
        <v>86</v>
      </c>
      <c r="C33" s="15">
        <v>13016280.170000004</v>
      </c>
      <c r="D33" s="15"/>
      <c r="E33" s="15"/>
      <c r="F33" s="15">
        <v>827622.96</v>
      </c>
      <c r="G33" s="15"/>
      <c r="H33" s="24">
        <f t="shared" si="0"/>
        <v>13843903.130000003</v>
      </c>
    </row>
    <row r="34" spans="1:8" ht="15" customHeight="1">
      <c r="A34" s="2" t="s">
        <v>56</v>
      </c>
      <c r="B34" s="3" t="s">
        <v>87</v>
      </c>
      <c r="C34" s="15">
        <v>9495030.539999997</v>
      </c>
      <c r="D34" s="15"/>
      <c r="E34" s="15"/>
      <c r="F34" s="15">
        <v>0</v>
      </c>
      <c r="G34" s="15"/>
      <c r="H34" s="24">
        <f t="shared" si="0"/>
        <v>9495030.539999997</v>
      </c>
    </row>
    <row r="35" spans="1:8" ht="15" customHeight="1">
      <c r="A35" s="2" t="s">
        <v>57</v>
      </c>
      <c r="B35" s="3" t="s">
        <v>88</v>
      </c>
      <c r="C35" s="15">
        <v>124218339.17000002</v>
      </c>
      <c r="D35" s="15"/>
      <c r="E35" s="15"/>
      <c r="F35" s="15"/>
      <c r="G35" s="15"/>
      <c r="H35" s="24">
        <f t="shared" si="0"/>
        <v>124218339.17000002</v>
      </c>
    </row>
    <row r="36" spans="1:8" ht="15" customHeight="1">
      <c r="A36" s="2" t="s">
        <v>58</v>
      </c>
      <c r="B36" s="3" t="s">
        <v>89</v>
      </c>
      <c r="C36" s="15">
        <v>73078619.16999999</v>
      </c>
      <c r="D36" s="15"/>
      <c r="E36" s="15"/>
      <c r="F36" s="15">
        <v>0</v>
      </c>
      <c r="G36" s="15"/>
      <c r="H36" s="24">
        <f t="shared" si="0"/>
        <v>73078619.16999999</v>
      </c>
    </row>
    <row r="37" spans="1:8" ht="15" customHeight="1">
      <c r="A37" s="2" t="s">
        <v>59</v>
      </c>
      <c r="B37" s="3" t="s">
        <v>90</v>
      </c>
      <c r="C37" s="15">
        <v>17851755.260000017</v>
      </c>
      <c r="D37" s="15"/>
      <c r="E37" s="15"/>
      <c r="F37" s="15">
        <v>452679.13000000006</v>
      </c>
      <c r="G37" s="15"/>
      <c r="H37" s="24">
        <f t="shared" si="0"/>
        <v>18304434.390000015</v>
      </c>
    </row>
    <row r="38" spans="1:8" ht="15" customHeight="1">
      <c r="A38" s="2" t="s">
        <v>60</v>
      </c>
      <c r="B38" s="3" t="s">
        <v>91</v>
      </c>
      <c r="C38" s="15">
        <v>4141556.3800000013</v>
      </c>
      <c r="D38" s="15"/>
      <c r="E38" s="15"/>
      <c r="F38" s="15">
        <v>0</v>
      </c>
      <c r="G38" s="15"/>
      <c r="H38" s="24">
        <f t="shared" si="0"/>
        <v>4141556.3800000013</v>
      </c>
    </row>
    <row r="39" spans="1:8" ht="15" customHeight="1">
      <c r="A39" s="2" t="s">
        <v>61</v>
      </c>
      <c r="B39" s="3" t="s">
        <v>92</v>
      </c>
      <c r="C39" s="15">
        <v>15971034.339999996</v>
      </c>
      <c r="D39" s="15"/>
      <c r="E39" s="15"/>
      <c r="F39" s="15">
        <v>102540.8</v>
      </c>
      <c r="G39" s="15"/>
      <c r="H39" s="24">
        <f t="shared" si="0"/>
        <v>16073575.139999997</v>
      </c>
    </row>
    <row r="40" spans="1:8" ht="15" customHeight="1">
      <c r="A40" s="2" t="s">
        <v>62</v>
      </c>
      <c r="B40" s="3" t="s">
        <v>93</v>
      </c>
      <c r="C40" s="15">
        <v>43340205.42000001</v>
      </c>
      <c r="D40" s="15"/>
      <c r="E40" s="15"/>
      <c r="F40" s="15">
        <v>1648455.5</v>
      </c>
      <c r="G40" s="15">
        <v>0</v>
      </c>
      <c r="H40" s="24">
        <f t="shared" si="0"/>
        <v>44988660.92000001</v>
      </c>
    </row>
    <row r="41" spans="1:8" ht="15" customHeight="1">
      <c r="A41" s="2" t="s">
        <v>63</v>
      </c>
      <c r="B41" s="3" t="s">
        <v>94</v>
      </c>
      <c r="C41" s="15">
        <v>52553819.78999999</v>
      </c>
      <c r="D41" s="15"/>
      <c r="E41" s="15"/>
      <c r="F41" s="15">
        <v>1557590.3</v>
      </c>
      <c r="G41" s="15">
        <v>0</v>
      </c>
      <c r="H41" s="24">
        <f t="shared" si="0"/>
        <v>54111410.08999999</v>
      </c>
    </row>
    <row r="42" spans="1:8" ht="15" customHeight="1">
      <c r="A42" s="2" t="s">
        <v>64</v>
      </c>
      <c r="B42" s="3" t="s">
        <v>95</v>
      </c>
      <c r="C42" s="15">
        <v>52289029.46000002</v>
      </c>
      <c r="D42" s="15"/>
      <c r="E42" s="15"/>
      <c r="F42" s="15">
        <v>533001</v>
      </c>
      <c r="G42" s="15">
        <v>0</v>
      </c>
      <c r="H42" s="24">
        <f>SUM(C42:G42)</f>
        <v>52822030.46000002</v>
      </c>
    </row>
    <row r="43" spans="1:8" ht="15" customHeight="1">
      <c r="A43" s="2" t="s">
        <v>65</v>
      </c>
      <c r="B43" s="3" t="s">
        <v>96</v>
      </c>
      <c r="C43" s="15">
        <v>25837679.360000014</v>
      </c>
      <c r="D43" s="15"/>
      <c r="E43" s="15"/>
      <c r="F43" s="15">
        <v>20000</v>
      </c>
      <c r="G43" s="15">
        <v>0</v>
      </c>
      <c r="H43" s="24">
        <f>SUM(C43:G43)</f>
        <v>25857679.360000014</v>
      </c>
    </row>
    <row r="44" spans="1:8" ht="15" customHeight="1">
      <c r="A44" s="2" t="s">
        <v>164</v>
      </c>
      <c r="B44" s="3" t="s">
        <v>162</v>
      </c>
      <c r="C44" s="15">
        <v>8151671.04</v>
      </c>
      <c r="D44" s="15"/>
      <c r="E44" s="15"/>
      <c r="F44" s="15">
        <v>0</v>
      </c>
      <c r="G44" s="15"/>
      <c r="H44" s="24">
        <f>SUM(C44:G44)</f>
        <v>8151671.04</v>
      </c>
    </row>
    <row r="45" spans="1:8" ht="15" customHeight="1">
      <c r="A45" s="2" t="s">
        <v>165</v>
      </c>
      <c r="B45" s="3" t="s">
        <v>166</v>
      </c>
      <c r="C45" s="15">
        <v>1362550.07</v>
      </c>
      <c r="D45" s="15"/>
      <c r="E45" s="15">
        <v>23040</v>
      </c>
      <c r="F45" s="15"/>
      <c r="G45" s="15"/>
      <c r="H45" s="24">
        <f t="shared" si="0"/>
        <v>1385590.07</v>
      </c>
    </row>
    <row r="46" spans="1:9" ht="19.5" customHeight="1">
      <c r="A46" s="59" t="s">
        <v>7</v>
      </c>
      <c r="B46" s="60"/>
      <c r="C46" s="6">
        <f aca="true" t="shared" si="1" ref="C46:H46">SUM(C12:C45)</f>
        <v>976368768.77</v>
      </c>
      <c r="D46" s="6">
        <f t="shared" si="1"/>
        <v>0</v>
      </c>
      <c r="E46" s="6">
        <f t="shared" si="1"/>
        <v>23040</v>
      </c>
      <c r="F46" s="6">
        <f t="shared" si="1"/>
        <v>24355450.120000005</v>
      </c>
      <c r="G46" s="6">
        <f t="shared" si="1"/>
        <v>0</v>
      </c>
      <c r="H46" s="6">
        <f t="shared" si="1"/>
        <v>1000747258.8900001</v>
      </c>
      <c r="I46" s="5"/>
    </row>
    <row r="47" spans="1:8" ht="12.75">
      <c r="A47" s="33" t="s">
        <v>169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70"/>
      <c r="D57" s="70"/>
      <c r="E57" s="70"/>
      <c r="F57" s="70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976.36876877</v>
      </c>
      <c r="E60" s="25">
        <f>+C46/H46*100</f>
        <v>97.5639713320784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0</v>
      </c>
      <c r="E61" s="25">
        <f>+D46/H46*100</f>
        <v>0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0.02304</v>
      </c>
      <c r="E62" s="25">
        <f>+E46/H46*100</f>
        <v>0.0023022796011008114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24.355450120000004</v>
      </c>
      <c r="E63" s="25">
        <f>+F46/H46*100</f>
        <v>2.4337263883205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170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9"/>
      <c r="I10" s="69"/>
      <c r="J10" s="65" t="s">
        <v>30</v>
      </c>
      <c r="L10" s="34"/>
      <c r="Q10" s="23"/>
      <c r="R10" s="23"/>
      <c r="S10" s="23"/>
      <c r="T10" s="23"/>
    </row>
    <row r="11" spans="1:20" s="10" customFormat="1" ht="12.75">
      <c r="A11" s="67"/>
      <c r="B11" s="64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4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151718857.01999992</v>
      </c>
      <c r="D12" s="15">
        <v>4344445.72</v>
      </c>
      <c r="E12" s="15">
        <v>35819904.69999999</v>
      </c>
      <c r="F12" s="15">
        <v>0</v>
      </c>
      <c r="G12" s="15">
        <v>4097565.76</v>
      </c>
      <c r="H12" s="43">
        <v>0</v>
      </c>
      <c r="I12" s="43">
        <v>5427.82</v>
      </c>
      <c r="J12" s="24">
        <f>SUM(C12:I12)</f>
        <v>195986201.0199999</v>
      </c>
      <c r="M12" s="31"/>
    </row>
    <row r="13" spans="1:13" ht="15" customHeight="1">
      <c r="A13" s="2" t="s">
        <v>35</v>
      </c>
      <c r="B13" s="3" t="s">
        <v>66</v>
      </c>
      <c r="C13" s="15">
        <v>5045553.110000001</v>
      </c>
      <c r="D13" s="15">
        <v>171353.06</v>
      </c>
      <c r="E13" s="15">
        <v>811370.2499999999</v>
      </c>
      <c r="F13" s="15">
        <v>0</v>
      </c>
      <c r="G13" s="15">
        <v>37083.36</v>
      </c>
      <c r="H13" s="43">
        <v>0</v>
      </c>
      <c r="I13" s="43">
        <v>0</v>
      </c>
      <c r="J13" s="24">
        <f aca="true" t="shared" si="0" ref="J13:J45">SUM(C13:I13)</f>
        <v>6065359.780000001</v>
      </c>
      <c r="M13" s="31"/>
    </row>
    <row r="14" spans="1:13" ht="15" customHeight="1">
      <c r="A14" s="2" t="s">
        <v>36</v>
      </c>
      <c r="B14" s="3" t="s">
        <v>67</v>
      </c>
      <c r="C14" s="15">
        <v>5626145.450000001</v>
      </c>
      <c r="D14" s="15">
        <v>342746.82999999996</v>
      </c>
      <c r="E14" s="15">
        <v>2506222.84</v>
      </c>
      <c r="F14" s="15">
        <v>0</v>
      </c>
      <c r="G14" s="15">
        <v>31336</v>
      </c>
      <c r="H14" s="43">
        <v>0</v>
      </c>
      <c r="I14" s="43">
        <v>0</v>
      </c>
      <c r="J14" s="24">
        <f t="shared" si="0"/>
        <v>8506451.120000001</v>
      </c>
      <c r="M14" s="31"/>
    </row>
    <row r="15" spans="1:13" ht="15" customHeight="1">
      <c r="A15" s="2" t="s">
        <v>37</v>
      </c>
      <c r="B15" s="3" t="s">
        <v>68</v>
      </c>
      <c r="C15" s="15">
        <v>2756486.8100000005</v>
      </c>
      <c r="D15" s="15">
        <v>113370.6</v>
      </c>
      <c r="E15" s="15">
        <v>1861809.8199999994</v>
      </c>
      <c r="F15" s="15">
        <v>0</v>
      </c>
      <c r="G15" s="15">
        <v>75465.88</v>
      </c>
      <c r="H15" s="43">
        <v>0</v>
      </c>
      <c r="I15" s="43">
        <v>0</v>
      </c>
      <c r="J15" s="24">
        <f t="shared" si="0"/>
        <v>4807133.11</v>
      </c>
      <c r="M15" s="31"/>
    </row>
    <row r="16" spans="1:13" ht="15" customHeight="1">
      <c r="A16" s="2" t="s">
        <v>38</v>
      </c>
      <c r="B16" s="3" t="s">
        <v>69</v>
      </c>
      <c r="C16" s="15">
        <v>3765198.26</v>
      </c>
      <c r="D16" s="15">
        <v>304095.38</v>
      </c>
      <c r="E16" s="15">
        <v>2385879.4699999997</v>
      </c>
      <c r="F16" s="15">
        <v>0</v>
      </c>
      <c r="G16" s="15">
        <v>102.12</v>
      </c>
      <c r="H16" s="43">
        <v>0</v>
      </c>
      <c r="I16" s="43">
        <v>0</v>
      </c>
      <c r="J16" s="24">
        <f t="shared" si="0"/>
        <v>6455275.2299999995</v>
      </c>
      <c r="M16" s="31"/>
    </row>
    <row r="17" spans="1:13" ht="15" customHeight="1">
      <c r="A17" s="2" t="s">
        <v>39</v>
      </c>
      <c r="B17" s="3" t="s">
        <v>70</v>
      </c>
      <c r="C17" s="15">
        <v>21930767.840000004</v>
      </c>
      <c r="D17" s="15">
        <v>2360168.6399999997</v>
      </c>
      <c r="E17" s="15">
        <v>9208500.959999999</v>
      </c>
      <c r="F17" s="15">
        <v>0</v>
      </c>
      <c r="G17" s="15">
        <v>271391.42</v>
      </c>
      <c r="H17" s="43">
        <v>0</v>
      </c>
      <c r="I17" s="43">
        <v>5616.9</v>
      </c>
      <c r="J17" s="24">
        <f t="shared" si="0"/>
        <v>33776445.760000005</v>
      </c>
      <c r="M17" s="31"/>
    </row>
    <row r="18" spans="1:13" ht="15" customHeight="1">
      <c r="A18" s="2" t="s">
        <v>40</v>
      </c>
      <c r="B18" s="3" t="s">
        <v>71</v>
      </c>
      <c r="C18" s="15">
        <v>16616785.100000007</v>
      </c>
      <c r="D18" s="15">
        <v>1626321.84</v>
      </c>
      <c r="E18" s="15">
        <v>5510581.04</v>
      </c>
      <c r="F18" s="15">
        <v>0</v>
      </c>
      <c r="G18" s="15">
        <v>26136.48</v>
      </c>
      <c r="H18" s="43">
        <v>0</v>
      </c>
      <c r="I18" s="43">
        <v>0</v>
      </c>
      <c r="J18" s="24">
        <f t="shared" si="0"/>
        <v>23779824.46000001</v>
      </c>
      <c r="M18" s="31"/>
    </row>
    <row r="19" spans="1:13" ht="15" customHeight="1">
      <c r="A19" s="2" t="s">
        <v>41</v>
      </c>
      <c r="B19" s="3" t="s">
        <v>72</v>
      </c>
      <c r="C19" s="15">
        <v>16536506.820000006</v>
      </c>
      <c r="D19" s="15">
        <v>1599127.6600000001</v>
      </c>
      <c r="E19" s="15">
        <v>10877321.400000006</v>
      </c>
      <c r="F19" s="15">
        <v>0</v>
      </c>
      <c r="G19" s="15">
        <v>0</v>
      </c>
      <c r="H19" s="43">
        <v>0</v>
      </c>
      <c r="I19" s="43">
        <v>0</v>
      </c>
      <c r="J19" s="24">
        <f t="shared" si="0"/>
        <v>29012955.88000001</v>
      </c>
      <c r="M19" s="31"/>
    </row>
    <row r="20" spans="1:13" ht="15" customHeight="1">
      <c r="A20" s="2" t="s">
        <v>42</v>
      </c>
      <c r="B20" s="3" t="s">
        <v>73</v>
      </c>
      <c r="C20" s="15">
        <v>4444496.8999999985</v>
      </c>
      <c r="D20" s="15">
        <v>352927.16</v>
      </c>
      <c r="E20" s="15">
        <v>1848577.9499999997</v>
      </c>
      <c r="F20" s="15">
        <v>0</v>
      </c>
      <c r="G20" s="15">
        <v>70000</v>
      </c>
      <c r="H20" s="43">
        <v>0</v>
      </c>
      <c r="I20" s="43">
        <v>0</v>
      </c>
      <c r="J20" s="24">
        <f t="shared" si="0"/>
        <v>6716002.009999998</v>
      </c>
      <c r="M20" s="31"/>
    </row>
    <row r="21" spans="1:13" ht="15" customHeight="1">
      <c r="A21" s="2" t="s">
        <v>43</v>
      </c>
      <c r="B21" s="3" t="s">
        <v>74</v>
      </c>
      <c r="C21" s="15">
        <v>10655930.630000005</v>
      </c>
      <c r="D21" s="15">
        <v>978851.1799999999</v>
      </c>
      <c r="E21" s="15">
        <v>4457500.39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16092282.200000003</v>
      </c>
      <c r="M21" s="31"/>
    </row>
    <row r="22" spans="1:13" ht="15" customHeight="1">
      <c r="A22" s="2" t="s">
        <v>44</v>
      </c>
      <c r="B22" s="3" t="s">
        <v>75</v>
      </c>
      <c r="C22" s="15">
        <v>17533793.90999999</v>
      </c>
      <c r="D22" s="15">
        <v>1552317.4599999997</v>
      </c>
      <c r="E22" s="15">
        <v>10499127.490000004</v>
      </c>
      <c r="F22" s="15">
        <v>0</v>
      </c>
      <c r="G22" s="15">
        <v>0</v>
      </c>
      <c r="H22" s="43">
        <v>0</v>
      </c>
      <c r="I22" s="43">
        <v>16290.2</v>
      </c>
      <c r="J22" s="24">
        <f t="shared" si="0"/>
        <v>29601529.05999999</v>
      </c>
      <c r="M22" s="31"/>
    </row>
    <row r="23" spans="1:13" ht="15" customHeight="1">
      <c r="A23" s="2" t="s">
        <v>45</v>
      </c>
      <c r="B23" s="3" t="s">
        <v>76</v>
      </c>
      <c r="C23" s="15">
        <v>17042786.88</v>
      </c>
      <c r="D23" s="15">
        <v>852683.02</v>
      </c>
      <c r="E23" s="15">
        <v>7215480.809999999</v>
      </c>
      <c r="F23" s="15">
        <v>0</v>
      </c>
      <c r="G23" s="15">
        <v>74183.73</v>
      </c>
      <c r="H23" s="43">
        <v>0</v>
      </c>
      <c r="I23" s="43">
        <v>0</v>
      </c>
      <c r="J23" s="24">
        <f t="shared" si="0"/>
        <v>25185134.439999998</v>
      </c>
      <c r="M23" s="31"/>
    </row>
    <row r="24" spans="1:13" ht="15" customHeight="1">
      <c r="A24" s="2" t="s">
        <v>46</v>
      </c>
      <c r="B24" s="3" t="s">
        <v>77</v>
      </c>
      <c r="C24" s="15">
        <v>26700388.450000003</v>
      </c>
      <c r="D24" s="15">
        <v>2737267.6599999997</v>
      </c>
      <c r="E24" s="15">
        <v>11142468.700000003</v>
      </c>
      <c r="F24" s="15">
        <v>0</v>
      </c>
      <c r="G24" s="15">
        <v>64065.75</v>
      </c>
      <c r="H24" s="43">
        <v>0</v>
      </c>
      <c r="I24" s="43">
        <v>0</v>
      </c>
      <c r="J24" s="24">
        <f t="shared" si="0"/>
        <v>40644190.56</v>
      </c>
      <c r="M24" s="31"/>
    </row>
    <row r="25" spans="1:13" ht="15" customHeight="1">
      <c r="A25" s="2" t="s">
        <v>47</v>
      </c>
      <c r="B25" s="3" t="s">
        <v>78</v>
      </c>
      <c r="C25" s="15">
        <v>18825017.54</v>
      </c>
      <c r="D25" s="15">
        <v>2489596.49</v>
      </c>
      <c r="E25" s="15">
        <v>10970782.24</v>
      </c>
      <c r="F25" s="15">
        <v>0</v>
      </c>
      <c r="G25" s="15">
        <v>123462.96</v>
      </c>
      <c r="H25" s="43">
        <v>0</v>
      </c>
      <c r="I25" s="43">
        <v>0</v>
      </c>
      <c r="J25" s="24">
        <f t="shared" si="0"/>
        <v>32408859.230000004</v>
      </c>
      <c r="M25" s="31"/>
    </row>
    <row r="26" spans="1:13" ht="15" customHeight="1">
      <c r="A26" s="2" t="s">
        <v>48</v>
      </c>
      <c r="B26" s="3" t="s">
        <v>79</v>
      </c>
      <c r="C26" s="15">
        <v>9864588.809999995</v>
      </c>
      <c r="D26" s="15">
        <v>1747798.54</v>
      </c>
      <c r="E26" s="15">
        <v>5582702.759999998</v>
      </c>
      <c r="F26" s="15">
        <v>0</v>
      </c>
      <c r="G26" s="15">
        <v>0</v>
      </c>
      <c r="H26" s="43">
        <v>0</v>
      </c>
      <c r="I26" s="43">
        <v>0</v>
      </c>
      <c r="J26" s="24">
        <f t="shared" si="0"/>
        <v>17195090.109999992</v>
      </c>
      <c r="M26" s="31"/>
    </row>
    <row r="27" spans="1:13" ht="15" customHeight="1">
      <c r="A27" s="2" t="s">
        <v>49</v>
      </c>
      <c r="B27" s="3" t="s">
        <v>80</v>
      </c>
      <c r="C27" s="15">
        <v>7430493.819999999</v>
      </c>
      <c r="D27" s="15">
        <v>434828.80000000005</v>
      </c>
      <c r="E27" s="15">
        <v>3544175.8400000003</v>
      </c>
      <c r="F27" s="15">
        <v>0</v>
      </c>
      <c r="G27" s="15">
        <v>925</v>
      </c>
      <c r="H27" s="43">
        <v>0</v>
      </c>
      <c r="I27" s="43">
        <v>2000</v>
      </c>
      <c r="J27" s="24">
        <f t="shared" si="0"/>
        <v>11412423.459999999</v>
      </c>
      <c r="M27" s="31"/>
    </row>
    <row r="28" spans="1:13" ht="15" customHeight="1">
      <c r="A28" s="2" t="s">
        <v>50</v>
      </c>
      <c r="B28" s="3" t="s">
        <v>81</v>
      </c>
      <c r="C28" s="15">
        <v>5714619.349999999</v>
      </c>
      <c r="D28" s="15">
        <v>24356.1</v>
      </c>
      <c r="E28" s="15">
        <v>1556533.0799999984</v>
      </c>
      <c r="F28" s="15">
        <v>0</v>
      </c>
      <c r="G28" s="15">
        <v>158400</v>
      </c>
      <c r="H28" s="43">
        <v>0</v>
      </c>
      <c r="I28" s="43">
        <v>0</v>
      </c>
      <c r="J28" s="24">
        <f t="shared" si="0"/>
        <v>7453908.529999997</v>
      </c>
      <c r="M28" s="31"/>
    </row>
    <row r="29" spans="1:13" ht="15" customHeight="1">
      <c r="A29" s="2" t="s">
        <v>51</v>
      </c>
      <c r="B29" s="3" t="s">
        <v>82</v>
      </c>
      <c r="C29" s="15">
        <v>6703816.410000001</v>
      </c>
      <c r="D29" s="15">
        <v>659934.0599999999</v>
      </c>
      <c r="E29" s="15">
        <v>1193833.42</v>
      </c>
      <c r="F29" s="15">
        <v>0</v>
      </c>
      <c r="G29" s="15">
        <v>0</v>
      </c>
      <c r="H29" s="43">
        <v>0</v>
      </c>
      <c r="I29" s="43">
        <v>0</v>
      </c>
      <c r="J29" s="24">
        <f t="shared" si="0"/>
        <v>8557583.89</v>
      </c>
      <c r="M29" s="31"/>
    </row>
    <row r="30" spans="1:13" ht="15" customHeight="1">
      <c r="A30" s="2" t="s">
        <v>52</v>
      </c>
      <c r="B30" s="3" t="s">
        <v>83</v>
      </c>
      <c r="C30" s="15">
        <v>12622682.46</v>
      </c>
      <c r="D30" s="15">
        <v>1003870.4099999999</v>
      </c>
      <c r="E30" s="15">
        <v>3630660.9199999953</v>
      </c>
      <c r="F30" s="15">
        <v>0</v>
      </c>
      <c r="G30" s="15">
        <v>102807.6</v>
      </c>
      <c r="H30" s="43">
        <v>0</v>
      </c>
      <c r="I30" s="43">
        <v>0</v>
      </c>
      <c r="J30" s="24">
        <f t="shared" si="0"/>
        <v>17360021.389999997</v>
      </c>
      <c r="M30" s="31"/>
    </row>
    <row r="31" spans="1:13" ht="15" customHeight="1">
      <c r="A31" s="2" t="s">
        <v>53</v>
      </c>
      <c r="B31" s="3" t="s">
        <v>84</v>
      </c>
      <c r="C31" s="15">
        <v>5247939.51</v>
      </c>
      <c r="D31" s="15">
        <v>153473.96</v>
      </c>
      <c r="E31" s="15">
        <v>2929049.3800000004</v>
      </c>
      <c r="F31" s="15">
        <v>0</v>
      </c>
      <c r="G31" s="15">
        <v>0</v>
      </c>
      <c r="H31" s="43">
        <v>0</v>
      </c>
      <c r="I31" s="43">
        <v>0</v>
      </c>
      <c r="J31" s="24">
        <f t="shared" si="0"/>
        <v>8330462.85</v>
      </c>
      <c r="M31" s="31"/>
    </row>
    <row r="32" spans="1:13" ht="15" customHeight="1">
      <c r="A32" s="2" t="s">
        <v>54</v>
      </c>
      <c r="B32" s="3" t="s">
        <v>85</v>
      </c>
      <c r="C32" s="15">
        <v>2925151.8100000005</v>
      </c>
      <c r="D32" s="15">
        <v>8029.7</v>
      </c>
      <c r="E32" s="15">
        <v>2780882.999999999</v>
      </c>
      <c r="F32" s="15">
        <v>0</v>
      </c>
      <c r="G32" s="15">
        <v>0</v>
      </c>
      <c r="H32" s="43">
        <v>0</v>
      </c>
      <c r="I32" s="43">
        <v>0</v>
      </c>
      <c r="J32" s="24">
        <f t="shared" si="0"/>
        <v>5714064.51</v>
      </c>
      <c r="M32" s="31"/>
    </row>
    <row r="33" spans="1:13" ht="15" customHeight="1">
      <c r="A33" s="2" t="s">
        <v>55</v>
      </c>
      <c r="B33" s="3" t="s">
        <v>86</v>
      </c>
      <c r="C33" s="15">
        <v>6766702.549999999</v>
      </c>
      <c r="D33" s="15">
        <v>32938.7</v>
      </c>
      <c r="E33" s="15">
        <v>6216638.920000002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13016280.170000002</v>
      </c>
      <c r="M33" s="31"/>
    </row>
    <row r="34" spans="1:13" ht="15" customHeight="1">
      <c r="A34" s="2" t="s">
        <v>56</v>
      </c>
      <c r="B34" s="3" t="s">
        <v>87</v>
      </c>
      <c r="C34" s="15">
        <v>6353264.559999998</v>
      </c>
      <c r="D34" s="15">
        <v>8040.46</v>
      </c>
      <c r="E34" s="15">
        <v>3133725.519999997</v>
      </c>
      <c r="F34" s="15">
        <v>0</v>
      </c>
      <c r="G34" s="15">
        <v>0</v>
      </c>
      <c r="H34" s="43">
        <v>0</v>
      </c>
      <c r="I34" s="43">
        <v>0</v>
      </c>
      <c r="J34" s="24">
        <f t="shared" si="0"/>
        <v>9495030.539999995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9487035.319999997</v>
      </c>
      <c r="F35" s="15">
        <v>107897669.84999998</v>
      </c>
      <c r="G35" s="15">
        <v>6833634</v>
      </c>
      <c r="H35" s="43">
        <v>0</v>
      </c>
      <c r="I35" s="43">
        <v>0</v>
      </c>
      <c r="J35" s="24">
        <f t="shared" si="0"/>
        <v>124218339.16999997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12269766.139999999</v>
      </c>
      <c r="F36" s="15">
        <v>0</v>
      </c>
      <c r="G36" s="15">
        <v>718</v>
      </c>
      <c r="H36" s="43">
        <v>0</v>
      </c>
      <c r="I36" s="43">
        <v>60808135.03</v>
      </c>
      <c r="J36" s="24">
        <f t="shared" si="0"/>
        <v>73078619.17</v>
      </c>
      <c r="M36" s="31"/>
    </row>
    <row r="37" spans="1:13" ht="15" customHeight="1">
      <c r="A37" s="2" t="s">
        <v>59</v>
      </c>
      <c r="B37" s="3" t="s">
        <v>90</v>
      </c>
      <c r="C37" s="15">
        <v>3050109.4899999998</v>
      </c>
      <c r="D37" s="15">
        <v>0</v>
      </c>
      <c r="E37" s="15">
        <v>14801645.770000016</v>
      </c>
      <c r="F37" s="15">
        <v>0</v>
      </c>
      <c r="G37" s="15">
        <v>0</v>
      </c>
      <c r="H37" s="43">
        <v>0</v>
      </c>
      <c r="I37" s="43">
        <v>0</v>
      </c>
      <c r="J37" s="24">
        <f t="shared" si="0"/>
        <v>17851755.260000017</v>
      </c>
      <c r="M37" s="31"/>
    </row>
    <row r="38" spans="1:13" ht="15" customHeight="1">
      <c r="A38" s="2" t="s">
        <v>60</v>
      </c>
      <c r="B38" s="3" t="s">
        <v>91</v>
      </c>
      <c r="C38" s="15">
        <v>2166362.41</v>
      </c>
      <c r="D38" s="15">
        <v>2560.82</v>
      </c>
      <c r="E38" s="15">
        <v>1972633.1499999997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4141556.38</v>
      </c>
      <c r="M38" s="31"/>
    </row>
    <row r="39" spans="1:13" ht="15" customHeight="1">
      <c r="A39" s="2" t="s">
        <v>61</v>
      </c>
      <c r="B39" s="3" t="s">
        <v>92</v>
      </c>
      <c r="C39" s="15">
        <v>368217.81999999995</v>
      </c>
      <c r="D39" s="15">
        <v>0</v>
      </c>
      <c r="E39" s="15">
        <v>15602816.519999996</v>
      </c>
      <c r="F39" s="15">
        <v>0</v>
      </c>
      <c r="G39" s="15">
        <v>0</v>
      </c>
      <c r="H39" s="43">
        <v>0</v>
      </c>
      <c r="I39" s="43">
        <v>0</v>
      </c>
      <c r="J39" s="24">
        <f t="shared" si="0"/>
        <v>15971034.339999996</v>
      </c>
      <c r="M39" s="31"/>
    </row>
    <row r="40" spans="1:13" ht="15" customHeight="1">
      <c r="A40" s="2" t="s">
        <v>62</v>
      </c>
      <c r="B40" s="3" t="s">
        <v>93</v>
      </c>
      <c r="C40" s="15">
        <v>25931192.460000016</v>
      </c>
      <c r="D40" s="15">
        <v>1024741.27</v>
      </c>
      <c r="E40" s="15">
        <v>16384271.689999996</v>
      </c>
      <c r="F40" s="15">
        <v>0</v>
      </c>
      <c r="G40" s="15">
        <v>0</v>
      </c>
      <c r="H40" s="43">
        <v>0</v>
      </c>
      <c r="I40" s="43">
        <v>0</v>
      </c>
      <c r="J40" s="24">
        <f t="shared" si="0"/>
        <v>43340205.42000001</v>
      </c>
      <c r="M40" s="31"/>
    </row>
    <row r="41" spans="1:13" ht="15" customHeight="1">
      <c r="A41" s="2" t="s">
        <v>63</v>
      </c>
      <c r="B41" s="3" t="s">
        <v>94</v>
      </c>
      <c r="C41" s="15">
        <v>29750772.999999993</v>
      </c>
      <c r="D41" s="15">
        <v>496737.64</v>
      </c>
      <c r="E41" s="15">
        <v>20864981.04</v>
      </c>
      <c r="F41" s="15">
        <v>0</v>
      </c>
      <c r="G41" s="15">
        <v>1441328.1099999999</v>
      </c>
      <c r="H41" s="43">
        <v>0</v>
      </c>
      <c r="I41" s="43">
        <v>0</v>
      </c>
      <c r="J41" s="24">
        <f t="shared" si="0"/>
        <v>52553819.78999999</v>
      </c>
      <c r="M41" s="31"/>
    </row>
    <row r="42" spans="1:13" ht="15" customHeight="1">
      <c r="A42" s="2" t="s">
        <v>64</v>
      </c>
      <c r="B42" s="3" t="s">
        <v>95</v>
      </c>
      <c r="C42" s="15">
        <v>35549882.94000001</v>
      </c>
      <c r="D42" s="15">
        <v>1492163.81</v>
      </c>
      <c r="E42" s="15">
        <v>15246982.71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52289029.460000016</v>
      </c>
      <c r="M42" s="31"/>
    </row>
    <row r="43" spans="1:13" ht="15" customHeight="1">
      <c r="A43" s="2" t="s">
        <v>65</v>
      </c>
      <c r="B43" s="3" t="s">
        <v>96</v>
      </c>
      <c r="C43" s="15">
        <v>17073936.890000004</v>
      </c>
      <c r="D43" s="15">
        <v>391816.76</v>
      </c>
      <c r="E43" s="15">
        <v>8354433.709999996</v>
      </c>
      <c r="F43" s="15">
        <v>0</v>
      </c>
      <c r="G43" s="15">
        <v>13822</v>
      </c>
      <c r="H43" s="43">
        <v>0</v>
      </c>
      <c r="I43" s="43">
        <v>3670</v>
      </c>
      <c r="J43" s="24">
        <f t="shared" si="0"/>
        <v>25837679.360000003</v>
      </c>
      <c r="M43" s="31"/>
    </row>
    <row r="44" spans="1:13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8130011.04</v>
      </c>
      <c r="F44" s="15">
        <v>0</v>
      </c>
      <c r="G44" s="15">
        <v>0</v>
      </c>
      <c r="H44" s="43">
        <v>0</v>
      </c>
      <c r="I44" s="43">
        <v>21660</v>
      </c>
      <c r="J44" s="24">
        <f>SUM(C44:I44)</f>
        <v>8151671.04</v>
      </c>
      <c r="M44" s="31"/>
    </row>
    <row r="45" spans="1:13" ht="15" customHeight="1">
      <c r="A45" s="2" t="s">
        <v>165</v>
      </c>
      <c r="B45" s="3" t="s">
        <v>166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1362550.07</v>
      </c>
      <c r="J45" s="24">
        <f t="shared" si="0"/>
        <v>1362550.07</v>
      </c>
      <c r="M45" s="31"/>
    </row>
    <row r="46" spans="1:10" ht="15" customHeight="1">
      <c r="A46" s="59" t="s">
        <v>7</v>
      </c>
      <c r="B46" s="60"/>
      <c r="C46" s="6">
        <f aca="true" t="shared" si="1" ref="C46:J46">SUM(C12:C45)</f>
        <v>496718449.01</v>
      </c>
      <c r="D46" s="6">
        <f t="shared" si="1"/>
        <v>27306563.729999997</v>
      </c>
      <c r="E46" s="6">
        <f t="shared" si="1"/>
        <v>268798307.99</v>
      </c>
      <c r="F46" s="6">
        <f t="shared" si="1"/>
        <v>107897669.84999998</v>
      </c>
      <c r="G46" s="6">
        <f t="shared" si="1"/>
        <v>13422428.17</v>
      </c>
      <c r="H46" s="6">
        <f t="shared" si="1"/>
        <v>0</v>
      </c>
      <c r="I46" s="6">
        <f t="shared" si="1"/>
        <v>62225350.02</v>
      </c>
      <c r="J46" s="6">
        <f t="shared" si="1"/>
        <v>976368768.7699997</v>
      </c>
    </row>
    <row r="47" ht="12.75">
      <c r="A47" s="33" t="s">
        <v>169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496.71844901</v>
      </c>
      <c r="E61" s="25">
        <f>+C46/J46*100</f>
        <v>50.874061614624466</v>
      </c>
      <c r="L61" s="35"/>
    </row>
    <row r="62" spans="1:12" s="16" customFormat="1" ht="12.75">
      <c r="A62" s="44"/>
      <c r="C62" s="27" t="s">
        <v>106</v>
      </c>
      <c r="D62" s="37">
        <f>+D46/$C$59</f>
        <v>27.306563729999997</v>
      </c>
      <c r="E62" s="25">
        <f>+D46/J46*100</f>
        <v>2.796746946791425</v>
      </c>
      <c r="L62" s="35"/>
    </row>
    <row r="63" spans="1:12" s="16" customFormat="1" ht="12.75">
      <c r="A63" s="44"/>
      <c r="C63" s="27" t="s">
        <v>107</v>
      </c>
      <c r="D63" s="37">
        <f>+E46/$C$59</f>
        <v>268.79830799</v>
      </c>
      <c r="E63" s="25">
        <f>+E46/J46*100</f>
        <v>27.53040824202356</v>
      </c>
      <c r="L63" s="35"/>
    </row>
    <row r="64" spans="1:12" s="16" customFormat="1" ht="12.75">
      <c r="A64" s="44"/>
      <c r="C64" s="27" t="s">
        <v>108</v>
      </c>
      <c r="D64" s="37">
        <f>+F46/$C$59</f>
        <v>107.89766984999999</v>
      </c>
      <c r="E64" s="25">
        <f>+F46/J46*100</f>
        <v>11.050913681510547</v>
      </c>
      <c r="L64" s="35"/>
    </row>
    <row r="65" spans="1:12" s="16" customFormat="1" ht="12.75">
      <c r="A65" s="44"/>
      <c r="C65" s="27" t="s">
        <v>109</v>
      </c>
      <c r="D65" s="37">
        <f>+G46/$C$59</f>
        <v>13.42242817</v>
      </c>
      <c r="E65" s="25">
        <f>+G46/J46*100</f>
        <v>1.374729364490957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62.22535002</v>
      </c>
      <c r="E67" s="25">
        <f>+I46/J46*100</f>
        <v>6.373140150559061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170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9"/>
      <c r="I10" s="65" t="s">
        <v>30</v>
      </c>
      <c r="P10" s="23"/>
      <c r="Q10" s="23"/>
      <c r="R10" s="23"/>
      <c r="S10" s="23"/>
    </row>
    <row r="11" spans="1:19" s="10" customFormat="1" ht="12.75">
      <c r="A11" s="67"/>
      <c r="B11" s="64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4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4">
        <f>SUM(C12:H12)</f>
        <v>0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4">
        <f t="shared" si="0"/>
        <v>0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24">
        <f t="shared" si="0"/>
        <v>0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24">
        <f t="shared" si="0"/>
        <v>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24">
        <f t="shared" si="0"/>
        <v>0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24">
        <f t="shared" si="0"/>
        <v>0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24">
        <f t="shared" si="0"/>
        <v>0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24">
        <f t="shared" si="0"/>
        <v>0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24">
        <f t="shared" si="0"/>
        <v>0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24">
        <f t="shared" si="0"/>
        <v>0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24">
        <f t="shared" si="0"/>
        <v>0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4">
        <f t="shared" si="0"/>
        <v>0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24">
        <f t="shared" si="0"/>
        <v>0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24">
        <f t="shared" si="0"/>
        <v>0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4">
        <f t="shared" si="0"/>
        <v>0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24">
        <f t="shared" si="0"/>
        <v>0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24">
        <f t="shared" si="0"/>
        <v>0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24">
        <f t="shared" si="0"/>
        <v>0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24">
        <f t="shared" si="0"/>
        <v>0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24">
        <f t="shared" si="0"/>
        <v>0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24">
        <f t="shared" si="0"/>
        <v>0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24">
        <f t="shared" si="0"/>
        <v>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24">
        <f t="shared" si="0"/>
        <v>0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24">
        <f t="shared" si="0"/>
        <v>0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24">
        <f t="shared" si="0"/>
        <v>0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4">
        <f t="shared" si="0"/>
        <v>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4">
        <f t="shared" si="0"/>
        <v>0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4">
        <f t="shared" si="0"/>
        <v>0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4">
        <f t="shared" si="0"/>
        <v>0</v>
      </c>
      <c r="K44" s="8"/>
      <c r="L44" s="8"/>
      <c r="M44" s="8"/>
      <c r="N44" s="8"/>
    </row>
    <row r="45" spans="1:9" ht="15" customHeight="1">
      <c r="A45" s="59" t="s">
        <v>7</v>
      </c>
      <c r="B45" s="60"/>
      <c r="C45" s="6">
        <f aca="true" t="shared" si="1" ref="C45:I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0</v>
      </c>
      <c r="H45" s="6">
        <f t="shared" si="1"/>
        <v>0</v>
      </c>
      <c r="I45" s="6">
        <f t="shared" si="1"/>
        <v>0</v>
      </c>
    </row>
    <row r="46" ht="12.75">
      <c r="A46" s="33" t="s">
        <v>169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</v>
      </c>
      <c r="E61" s="29" t="e">
        <f>+C45/I45*100</f>
        <v>#DIV/0!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 t="e">
        <f>+D45/I45*100</f>
        <v>#DIV/0!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0</v>
      </c>
      <c r="E63" s="29" t="e">
        <f>+E45/I45*100</f>
        <v>#DIV/0!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 t="e">
        <f>+F45/I45*100</f>
        <v>#DIV/0!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</v>
      </c>
      <c r="E65" s="29" t="e">
        <f>+G45/I45*100</f>
        <v>#DIV/0!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</v>
      </c>
      <c r="E66" s="29" t="e">
        <f>+H45/I45*100</f>
        <v>#DIV/0!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3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3" width="11.421875" style="5" customWidth="1"/>
    <col min="4" max="4" width="12.140625" style="5" bestFit="1" customWidth="1"/>
    <col min="5" max="16384" width="11.421875" style="5" customWidth="1"/>
  </cols>
  <sheetData>
    <row r="1" spans="1:13" s="54" customFormat="1" ht="12.75">
      <c r="A1" s="5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54" customFormat="1" ht="12.75">
      <c r="A2" s="5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54" customFormat="1" ht="12.75">
      <c r="A3" s="5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54" customFormat="1" ht="12.75">
      <c r="A4" s="53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19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5" t="s">
        <v>30</v>
      </c>
    </row>
    <row r="11" spans="1:8" s="10" customFormat="1" ht="12.75">
      <c r="A11" s="67"/>
      <c r="B11" s="64"/>
      <c r="C11" s="7" t="s">
        <v>112</v>
      </c>
      <c r="D11" s="7" t="s">
        <v>114</v>
      </c>
      <c r="E11" s="7" t="s">
        <v>116</v>
      </c>
      <c r="F11" s="7" t="s">
        <v>168</v>
      </c>
      <c r="G11" s="7" t="s">
        <v>117</v>
      </c>
      <c r="H11" s="64"/>
    </row>
    <row r="12" spans="1:8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24">
        <f aca="true" t="shared" si="0" ref="H12:H44">SUM(C12:G12)</f>
        <v>0</v>
      </c>
    </row>
    <row r="13" spans="1:8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24">
        <f t="shared" si="0"/>
        <v>0</v>
      </c>
    </row>
    <row r="14" spans="1:8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24">
        <f t="shared" si="0"/>
        <v>0</v>
      </c>
    </row>
    <row r="15" spans="1:8" ht="15" customHeight="1">
      <c r="A15" s="32" t="s">
        <v>38</v>
      </c>
      <c r="B15" s="3" t="s">
        <v>69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24">
        <f t="shared" si="0"/>
        <v>0</v>
      </c>
    </row>
    <row r="16" spans="1:8" ht="15" customHeight="1">
      <c r="A16" s="32" t="s">
        <v>39</v>
      </c>
      <c r="B16" s="3" t="s">
        <v>70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24">
        <f t="shared" si="0"/>
        <v>0</v>
      </c>
    </row>
    <row r="17" spans="1:8" ht="15" customHeight="1">
      <c r="A17" s="32" t="s">
        <v>40</v>
      </c>
      <c r="B17" s="3" t="s">
        <v>71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24">
        <f t="shared" si="0"/>
        <v>0</v>
      </c>
    </row>
    <row r="18" spans="1:8" ht="15" customHeight="1">
      <c r="A18" s="32" t="s">
        <v>41</v>
      </c>
      <c r="B18" s="3" t="s">
        <v>72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24">
        <f t="shared" si="0"/>
        <v>0</v>
      </c>
    </row>
    <row r="19" spans="1:8" ht="15" customHeight="1">
      <c r="A19" s="32" t="s">
        <v>42</v>
      </c>
      <c r="B19" s="3" t="s">
        <v>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24">
        <f t="shared" si="0"/>
        <v>0</v>
      </c>
    </row>
    <row r="20" spans="1:8" ht="15" customHeight="1">
      <c r="A20" s="32" t="s">
        <v>43</v>
      </c>
      <c r="B20" s="3" t="s">
        <v>74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24">
        <f t="shared" si="0"/>
        <v>0</v>
      </c>
    </row>
    <row r="21" spans="1:8" ht="15" customHeight="1">
      <c r="A21" s="32" t="s">
        <v>44</v>
      </c>
      <c r="B21" s="3" t="s">
        <v>75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24">
        <f t="shared" si="0"/>
        <v>0</v>
      </c>
    </row>
    <row r="22" spans="1:8" ht="15" customHeight="1">
      <c r="A22" s="32" t="s">
        <v>45</v>
      </c>
      <c r="B22" s="3" t="s">
        <v>76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24">
        <f t="shared" si="0"/>
        <v>0</v>
      </c>
    </row>
    <row r="23" spans="1:8" ht="15" customHeight="1">
      <c r="A23" s="32" t="s">
        <v>46</v>
      </c>
      <c r="B23" s="3" t="s">
        <v>77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24">
        <f t="shared" si="0"/>
        <v>0</v>
      </c>
    </row>
    <row r="24" spans="1:8" ht="15" customHeight="1">
      <c r="A24" s="32" t="s">
        <v>47</v>
      </c>
      <c r="B24" s="3" t="s">
        <v>78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24">
        <f t="shared" si="0"/>
        <v>0</v>
      </c>
    </row>
    <row r="25" spans="1:8" ht="15" customHeight="1">
      <c r="A25" s="32" t="s">
        <v>48</v>
      </c>
      <c r="B25" s="3" t="s">
        <v>79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24">
        <f t="shared" si="0"/>
        <v>0</v>
      </c>
    </row>
    <row r="26" spans="1:8" ht="15" customHeight="1">
      <c r="A26" s="32" t="s">
        <v>49</v>
      </c>
      <c r="B26" s="3" t="s">
        <v>80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24">
        <f t="shared" si="0"/>
        <v>0</v>
      </c>
    </row>
    <row r="27" spans="1:8" ht="15" customHeight="1">
      <c r="A27" s="32" t="s">
        <v>50</v>
      </c>
      <c r="B27" s="3" t="s">
        <v>81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24">
        <f t="shared" si="0"/>
        <v>0</v>
      </c>
    </row>
    <row r="28" spans="1:8" ht="15" customHeight="1">
      <c r="A28" s="32" t="s">
        <v>51</v>
      </c>
      <c r="B28" s="3" t="s">
        <v>82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</row>
    <row r="29" spans="1:8" ht="15" customHeight="1">
      <c r="A29" s="32" t="s">
        <v>52</v>
      </c>
      <c r="B29" s="3" t="s">
        <v>83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24">
        <f t="shared" si="0"/>
        <v>0</v>
      </c>
    </row>
    <row r="30" spans="1:8" ht="15" customHeight="1">
      <c r="A30" s="32" t="s">
        <v>53</v>
      </c>
      <c r="B30" s="3" t="s">
        <v>84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24">
        <f t="shared" si="0"/>
        <v>0</v>
      </c>
    </row>
    <row r="31" spans="1:8" ht="15" customHeight="1">
      <c r="A31" s="32" t="s">
        <v>54</v>
      </c>
      <c r="B31" s="3" t="s">
        <v>85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24">
        <f t="shared" si="0"/>
        <v>0</v>
      </c>
    </row>
    <row r="32" spans="1:8" ht="15" customHeight="1">
      <c r="A32" s="32" t="s">
        <v>55</v>
      </c>
      <c r="B32" s="3" t="s">
        <v>86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24">
        <f t="shared" si="0"/>
        <v>0</v>
      </c>
    </row>
    <row r="33" spans="1:8" ht="15" customHeight="1">
      <c r="A33" s="32" t="s">
        <v>56</v>
      </c>
      <c r="B33" s="3" t="s">
        <v>87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24">
        <f t="shared" si="0"/>
        <v>0</v>
      </c>
    </row>
    <row r="34" spans="1:8" ht="15" customHeight="1">
      <c r="A34" s="32" t="s">
        <v>57</v>
      </c>
      <c r="B34" s="3" t="s">
        <v>88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24">
        <f t="shared" si="0"/>
        <v>0</v>
      </c>
    </row>
    <row r="35" spans="1:8" ht="15" customHeight="1">
      <c r="A35" s="3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</row>
    <row r="36" spans="1:8" ht="15" customHeight="1">
      <c r="A36" s="32" t="s">
        <v>59</v>
      </c>
      <c r="B36" s="3" t="s">
        <v>90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24">
        <f t="shared" si="0"/>
        <v>0</v>
      </c>
    </row>
    <row r="37" spans="1:8" ht="15" customHeight="1">
      <c r="A37" s="3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24">
        <f t="shared" si="0"/>
        <v>0</v>
      </c>
    </row>
    <row r="38" spans="1:8" ht="15" customHeight="1">
      <c r="A38" s="32" t="s">
        <v>61</v>
      </c>
      <c r="B38" s="3" t="s">
        <v>92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</row>
    <row r="39" spans="1:8" ht="15" customHeight="1">
      <c r="A39" s="32" t="s">
        <v>62</v>
      </c>
      <c r="B39" s="3" t="s">
        <v>93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24">
        <f t="shared" si="0"/>
        <v>0</v>
      </c>
    </row>
    <row r="40" spans="1:8" ht="15" customHeight="1">
      <c r="A40" s="32" t="s">
        <v>63</v>
      </c>
      <c r="B40" s="3" t="s">
        <v>94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24">
        <f t="shared" si="0"/>
        <v>0</v>
      </c>
    </row>
    <row r="41" spans="1:8" ht="15" customHeight="1">
      <c r="A41" s="2" t="s">
        <v>64</v>
      </c>
      <c r="B41" s="3" t="s">
        <v>95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24">
        <f t="shared" si="0"/>
        <v>0</v>
      </c>
    </row>
    <row r="42" spans="1:8" ht="15" customHeight="1">
      <c r="A42" s="32" t="s">
        <v>65</v>
      </c>
      <c r="B42" s="3" t="s">
        <v>96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4">
        <f t="shared" si="0"/>
        <v>0</v>
      </c>
    </row>
    <row r="43" spans="1:8" ht="15" customHeight="1">
      <c r="A43" s="3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4">
        <f t="shared" si="0"/>
        <v>0</v>
      </c>
    </row>
    <row r="44" spans="1:8" ht="15" customHeight="1">
      <c r="A44" s="32" t="s">
        <v>165</v>
      </c>
      <c r="B44" s="3" t="s">
        <v>166</v>
      </c>
      <c r="C44" s="15">
        <v>0</v>
      </c>
      <c r="D44" s="15">
        <v>0</v>
      </c>
      <c r="E44" s="15">
        <v>0</v>
      </c>
      <c r="F44" s="15">
        <v>0</v>
      </c>
      <c r="G44" s="15">
        <v>23040</v>
      </c>
      <c r="H44" s="24">
        <f t="shared" si="0"/>
        <v>23040</v>
      </c>
    </row>
    <row r="45" spans="1:8" ht="12.75">
      <c r="A45" s="59" t="s">
        <v>7</v>
      </c>
      <c r="B45" s="60"/>
      <c r="C45" s="6">
        <f aca="true" t="shared" si="1" ref="C45:H45">SUM(C12:C44)</f>
        <v>0</v>
      </c>
      <c r="D45" s="6">
        <f t="shared" si="1"/>
        <v>0</v>
      </c>
      <c r="E45" s="6">
        <f t="shared" si="1"/>
        <v>0</v>
      </c>
      <c r="F45" s="6">
        <f t="shared" si="1"/>
        <v>0</v>
      </c>
      <c r="G45" s="6">
        <f t="shared" si="1"/>
        <v>23040</v>
      </c>
      <c r="H45" s="6">
        <f t="shared" si="1"/>
        <v>23040</v>
      </c>
    </row>
    <row r="46" ht="12.75">
      <c r="A46" s="33" t="s">
        <v>169</v>
      </c>
    </row>
    <row r="47" ht="9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65" ht="12.75">
      <c r="C65" s="5">
        <v>1000000</v>
      </c>
    </row>
    <row r="66" spans="3:5" ht="12.75">
      <c r="C66" s="22" t="s">
        <v>104</v>
      </c>
      <c r="D66" s="22" t="s">
        <v>102</v>
      </c>
      <c r="E66" s="22" t="s">
        <v>103</v>
      </c>
    </row>
    <row r="67" spans="3:5" ht="12.75">
      <c r="C67" s="28" t="s">
        <v>112</v>
      </c>
      <c r="D67" s="29">
        <f>+C45/$C$65</f>
        <v>0</v>
      </c>
      <c r="E67" s="29">
        <f>+C45/H45*100</f>
        <v>0</v>
      </c>
    </row>
    <row r="68" spans="3:5" ht="12.75">
      <c r="C68" s="28" t="s">
        <v>114</v>
      </c>
      <c r="D68" s="29">
        <f>+D45/$C$65</f>
        <v>0</v>
      </c>
      <c r="E68" s="29">
        <f>+D45/H45*100</f>
        <v>0</v>
      </c>
    </row>
    <row r="69" spans="3:5" ht="12.75">
      <c r="C69" s="28" t="s">
        <v>116</v>
      </c>
      <c r="D69" s="29">
        <f>+E45/$C$65</f>
        <v>0</v>
      </c>
      <c r="E69" s="29">
        <f>+E45/H45*100</f>
        <v>0</v>
      </c>
    </row>
    <row r="70" spans="3:5" ht="12.75">
      <c r="C70" s="28" t="s">
        <v>168</v>
      </c>
      <c r="D70" s="29">
        <f>+F45/$C$65</f>
        <v>0</v>
      </c>
      <c r="E70" s="29">
        <f>+F45/H45*100</f>
        <v>0</v>
      </c>
    </row>
    <row r="71" spans="3:5" ht="12.75">
      <c r="C71" s="28" t="s">
        <v>117</v>
      </c>
      <c r="D71" s="29">
        <f>+G45/$C$65</f>
        <v>0.02304</v>
      </c>
      <c r="E71" s="29">
        <f>+G45/H45*100</f>
        <v>100</v>
      </c>
    </row>
    <row r="75" ht="12.75">
      <c r="A75" s="33"/>
    </row>
    <row r="65536" spans="4:5" ht="12.75">
      <c r="D65536" s="29"/>
      <c r="E65536" s="29"/>
    </row>
  </sheetData>
  <sheetProtection/>
  <mergeCells count="5">
    <mergeCell ref="A10:A11"/>
    <mergeCell ref="B10:B11"/>
    <mergeCell ref="C10:G10"/>
    <mergeCell ref="H10:H11"/>
    <mergeCell ref="A45:B45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8" width="11.421875" style="5" customWidth="1"/>
    <col min="9" max="9" width="13.7109375" style="5" bestFit="1" customWidth="1"/>
    <col min="10" max="16384" width="11.421875" style="5" customWidth="1"/>
  </cols>
  <sheetData>
    <row r="1" spans="1:12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</row>
    <row r="4" spans="1:12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</row>
    <row r="5" ht="4.5" customHeight="1">
      <c r="A5" s="10"/>
    </row>
    <row r="6" ht="15.75">
      <c r="A6" s="21" t="s">
        <v>170</v>
      </c>
    </row>
    <row r="7" ht="15.75">
      <c r="A7" s="21" t="s">
        <v>14</v>
      </c>
    </row>
    <row r="8" ht="15.75">
      <c r="A8" s="21" t="s">
        <v>0</v>
      </c>
    </row>
    <row r="9" spans="1:7" ht="12.75">
      <c r="A9" s="10"/>
      <c r="G9" s="20" t="s">
        <v>34</v>
      </c>
    </row>
    <row r="10" spans="1:7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5" t="s">
        <v>30</v>
      </c>
    </row>
    <row r="11" spans="1:12" s="10" customFormat="1" ht="12.75">
      <c r="A11" s="67"/>
      <c r="B11" s="64"/>
      <c r="C11" s="7" t="s">
        <v>112</v>
      </c>
      <c r="D11" s="7" t="s">
        <v>114</v>
      </c>
      <c r="E11" s="7" t="s">
        <v>116</v>
      </c>
      <c r="F11" s="7" t="s">
        <v>117</v>
      </c>
      <c r="G11" s="64"/>
      <c r="J11" s="14"/>
      <c r="K11" s="14"/>
      <c r="L11" s="14"/>
    </row>
    <row r="12" spans="1:10" ht="15" customHeight="1">
      <c r="A12" s="2" t="s">
        <v>5</v>
      </c>
      <c r="B12" s="3" t="s">
        <v>6</v>
      </c>
      <c r="C12" s="15">
        <v>0</v>
      </c>
      <c r="D12" s="15">
        <v>0</v>
      </c>
      <c r="E12" s="15">
        <v>0</v>
      </c>
      <c r="F12" s="15">
        <v>0</v>
      </c>
      <c r="G12" s="24">
        <f aca="true" t="shared" si="0" ref="G12:G43">SUM(C12:F12)</f>
        <v>0</v>
      </c>
      <c r="I12" s="55"/>
      <c r="J12" s="31"/>
    </row>
    <row r="13" spans="1:10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0</v>
      </c>
      <c r="F13" s="15">
        <v>0</v>
      </c>
      <c r="G13" s="24">
        <f t="shared" si="0"/>
        <v>0</v>
      </c>
      <c r="I13" s="55"/>
      <c r="J13" s="31"/>
    </row>
    <row r="14" spans="1:10" ht="15" customHeight="1">
      <c r="A14" s="2" t="s">
        <v>36</v>
      </c>
      <c r="B14" s="3" t="s">
        <v>67</v>
      </c>
      <c r="C14" s="15">
        <v>0</v>
      </c>
      <c r="D14" s="15">
        <v>772979.2</v>
      </c>
      <c r="E14" s="15">
        <v>0</v>
      </c>
      <c r="F14" s="15">
        <v>0</v>
      </c>
      <c r="G14" s="24">
        <f t="shared" si="0"/>
        <v>772979.2</v>
      </c>
      <c r="I14" s="55"/>
      <c r="J14" s="31"/>
    </row>
    <row r="15" spans="1:10" ht="15" customHeight="1">
      <c r="A15" s="2" t="s">
        <v>37</v>
      </c>
      <c r="B15" s="3" t="s">
        <v>68</v>
      </c>
      <c r="C15" s="15">
        <v>0</v>
      </c>
      <c r="D15" s="15">
        <v>62500</v>
      </c>
      <c r="E15" s="15">
        <v>0</v>
      </c>
      <c r="F15" s="15">
        <v>0</v>
      </c>
      <c r="G15" s="24">
        <f t="shared" si="0"/>
        <v>62500</v>
      </c>
      <c r="I15" s="55"/>
      <c r="J15" s="31"/>
    </row>
    <row r="16" spans="1:10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0</v>
      </c>
      <c r="F16" s="15">
        <v>0</v>
      </c>
      <c r="G16" s="24">
        <f t="shared" si="0"/>
        <v>0</v>
      </c>
      <c r="I16" s="55"/>
      <c r="J16" s="31"/>
    </row>
    <row r="17" spans="1:10" ht="15" customHeight="1">
      <c r="A17" s="2" t="s">
        <v>39</v>
      </c>
      <c r="B17" s="3" t="s">
        <v>70</v>
      </c>
      <c r="C17" s="15">
        <v>0</v>
      </c>
      <c r="D17" s="15">
        <v>2394807.25</v>
      </c>
      <c r="E17" s="15">
        <v>0</v>
      </c>
      <c r="F17" s="15">
        <v>0</v>
      </c>
      <c r="G17" s="24">
        <f t="shared" si="0"/>
        <v>2394807.25</v>
      </c>
      <c r="I17" s="55"/>
      <c r="J17" s="31"/>
    </row>
    <row r="18" spans="1:10" ht="15" customHeight="1">
      <c r="A18" s="2" t="s">
        <v>40</v>
      </c>
      <c r="B18" s="3" t="s">
        <v>71</v>
      </c>
      <c r="C18" s="15">
        <v>0</v>
      </c>
      <c r="D18" s="15">
        <v>522573.52999999997</v>
      </c>
      <c r="E18" s="15">
        <v>0</v>
      </c>
      <c r="F18" s="15">
        <v>0</v>
      </c>
      <c r="G18" s="24">
        <f t="shared" si="0"/>
        <v>522573.52999999997</v>
      </c>
      <c r="I18" s="55"/>
      <c r="J18" s="31"/>
    </row>
    <row r="19" spans="1:10" ht="15" customHeight="1">
      <c r="A19" s="2" t="s">
        <v>41</v>
      </c>
      <c r="B19" s="3" t="s">
        <v>72</v>
      </c>
      <c r="C19" s="15">
        <v>0</v>
      </c>
      <c r="D19" s="15">
        <v>1800291.01</v>
      </c>
      <c r="E19" s="15">
        <v>0</v>
      </c>
      <c r="F19" s="15">
        <v>0</v>
      </c>
      <c r="G19" s="24">
        <f t="shared" si="0"/>
        <v>1800291.01</v>
      </c>
      <c r="I19" s="55"/>
      <c r="J19" s="31"/>
    </row>
    <row r="20" spans="1:10" ht="15" customHeight="1">
      <c r="A20" s="2" t="s">
        <v>42</v>
      </c>
      <c r="B20" s="3" t="s">
        <v>73</v>
      </c>
      <c r="C20" s="15">
        <v>0</v>
      </c>
      <c r="D20" s="15">
        <v>160533.34</v>
      </c>
      <c r="E20" s="15">
        <v>0</v>
      </c>
      <c r="F20" s="15">
        <v>0</v>
      </c>
      <c r="G20" s="24">
        <f t="shared" si="0"/>
        <v>160533.34</v>
      </c>
      <c r="I20" s="55"/>
      <c r="J20" s="31"/>
    </row>
    <row r="21" spans="1:10" ht="15" customHeight="1">
      <c r="A21" s="2" t="s">
        <v>43</v>
      </c>
      <c r="B21" s="3" t="s">
        <v>74</v>
      </c>
      <c r="C21" s="15">
        <v>0</v>
      </c>
      <c r="D21" s="15">
        <v>34182.75</v>
      </c>
      <c r="E21" s="15">
        <v>0</v>
      </c>
      <c r="F21" s="15">
        <v>0</v>
      </c>
      <c r="G21" s="24">
        <f t="shared" si="0"/>
        <v>34182.75</v>
      </c>
      <c r="I21" s="55"/>
      <c r="J21" s="31"/>
    </row>
    <row r="22" spans="1:10" ht="15" customHeight="1">
      <c r="A22" s="2" t="s">
        <v>44</v>
      </c>
      <c r="B22" s="3" t="s">
        <v>75</v>
      </c>
      <c r="C22" s="15">
        <v>0</v>
      </c>
      <c r="D22" s="15">
        <v>4529183.82</v>
      </c>
      <c r="E22" s="15">
        <v>0</v>
      </c>
      <c r="F22" s="15">
        <v>0</v>
      </c>
      <c r="G22" s="24">
        <f t="shared" si="0"/>
        <v>4529183.82</v>
      </c>
      <c r="I22" s="55"/>
      <c r="J22" s="31"/>
    </row>
    <row r="23" spans="1:10" ht="15" customHeight="1">
      <c r="A23" s="2" t="s">
        <v>45</v>
      </c>
      <c r="B23" s="3" t="s">
        <v>76</v>
      </c>
      <c r="C23" s="15">
        <v>0</v>
      </c>
      <c r="D23" s="15">
        <v>2532719.0999999996</v>
      </c>
      <c r="E23" s="15">
        <v>0</v>
      </c>
      <c r="F23" s="15">
        <v>0</v>
      </c>
      <c r="G23" s="24">
        <f t="shared" si="0"/>
        <v>2532719.0999999996</v>
      </c>
      <c r="I23" s="55"/>
      <c r="J23" s="31"/>
    </row>
    <row r="24" spans="1:10" ht="15" customHeight="1">
      <c r="A24" s="2" t="s">
        <v>46</v>
      </c>
      <c r="B24" s="3" t="s">
        <v>77</v>
      </c>
      <c r="C24" s="15">
        <v>0</v>
      </c>
      <c r="D24" s="15">
        <v>1163900.79</v>
      </c>
      <c r="E24" s="15">
        <v>0</v>
      </c>
      <c r="F24" s="15">
        <v>0</v>
      </c>
      <c r="G24" s="24">
        <f t="shared" si="0"/>
        <v>1163900.79</v>
      </c>
      <c r="I24" s="55"/>
      <c r="J24" s="31"/>
    </row>
    <row r="25" spans="1:10" ht="15" customHeight="1">
      <c r="A25" s="2" t="s">
        <v>47</v>
      </c>
      <c r="B25" s="3" t="s">
        <v>78</v>
      </c>
      <c r="C25" s="15">
        <v>0</v>
      </c>
      <c r="D25" s="15">
        <v>2555136.5500000003</v>
      </c>
      <c r="E25" s="15">
        <v>0</v>
      </c>
      <c r="F25" s="15">
        <v>0</v>
      </c>
      <c r="G25" s="24">
        <f t="shared" si="0"/>
        <v>2555136.5500000003</v>
      </c>
      <c r="I25" s="55"/>
      <c r="J25" s="31"/>
    </row>
    <row r="26" spans="1:10" ht="15" customHeight="1">
      <c r="A26" s="2" t="s">
        <v>48</v>
      </c>
      <c r="B26" s="3" t="s">
        <v>79</v>
      </c>
      <c r="C26" s="15">
        <v>0</v>
      </c>
      <c r="D26" s="15">
        <v>137081.38</v>
      </c>
      <c r="E26" s="15">
        <v>0</v>
      </c>
      <c r="F26" s="15">
        <v>0</v>
      </c>
      <c r="G26" s="24">
        <f t="shared" si="0"/>
        <v>137081.38</v>
      </c>
      <c r="I26" s="55"/>
      <c r="J26" s="31"/>
    </row>
    <row r="27" spans="1:10" ht="15" customHeight="1">
      <c r="A27" s="2" t="s">
        <v>49</v>
      </c>
      <c r="B27" s="3" t="s">
        <v>80</v>
      </c>
      <c r="C27" s="15">
        <v>0</v>
      </c>
      <c r="D27" s="15">
        <v>580079.54</v>
      </c>
      <c r="E27" s="15">
        <v>0</v>
      </c>
      <c r="F27" s="15">
        <v>0</v>
      </c>
      <c r="G27" s="24">
        <f t="shared" si="0"/>
        <v>580079.54</v>
      </c>
      <c r="I27" s="55"/>
      <c r="J27" s="31"/>
    </row>
    <row r="28" spans="1:10" ht="15" customHeight="1">
      <c r="A28" s="2" t="s">
        <v>50</v>
      </c>
      <c r="B28" s="3" t="s">
        <v>81</v>
      </c>
      <c r="C28" s="15">
        <v>0</v>
      </c>
      <c r="D28" s="15">
        <v>58720</v>
      </c>
      <c r="E28" s="15">
        <v>0</v>
      </c>
      <c r="F28" s="15">
        <v>0</v>
      </c>
      <c r="G28" s="24">
        <f t="shared" si="0"/>
        <v>58720</v>
      </c>
      <c r="I28" s="55"/>
      <c r="J28" s="31"/>
    </row>
    <row r="29" spans="1:10" ht="15" customHeight="1">
      <c r="A29" s="2" t="s">
        <v>51</v>
      </c>
      <c r="B29" s="3" t="s">
        <v>82</v>
      </c>
      <c r="C29" s="15">
        <v>0</v>
      </c>
      <c r="D29" s="15">
        <v>182144.07</v>
      </c>
      <c r="E29" s="15">
        <v>0</v>
      </c>
      <c r="F29" s="15">
        <v>0</v>
      </c>
      <c r="G29" s="24">
        <f t="shared" si="0"/>
        <v>182144.07</v>
      </c>
      <c r="I29" s="55"/>
      <c r="J29" s="31"/>
    </row>
    <row r="30" spans="1:10" ht="15" customHeight="1">
      <c r="A30" s="2" t="s">
        <v>52</v>
      </c>
      <c r="B30" s="3" t="s">
        <v>83</v>
      </c>
      <c r="C30" s="15">
        <v>0</v>
      </c>
      <c r="D30" s="15">
        <v>1372363.0999999999</v>
      </c>
      <c r="E30" s="15">
        <v>0</v>
      </c>
      <c r="F30" s="15">
        <v>0</v>
      </c>
      <c r="G30" s="24">
        <f t="shared" si="0"/>
        <v>1372363.0999999999</v>
      </c>
      <c r="I30" s="55"/>
      <c r="J30" s="31"/>
    </row>
    <row r="31" spans="1:10" ht="15" customHeight="1">
      <c r="A31" s="2" t="s">
        <v>53</v>
      </c>
      <c r="B31" s="3" t="s">
        <v>84</v>
      </c>
      <c r="C31" s="15">
        <v>0</v>
      </c>
      <c r="D31" s="15">
        <v>129120</v>
      </c>
      <c r="E31" s="15">
        <v>0</v>
      </c>
      <c r="F31" s="15">
        <v>0</v>
      </c>
      <c r="G31" s="24">
        <f t="shared" si="0"/>
        <v>129120</v>
      </c>
      <c r="I31" s="55"/>
      <c r="J31" s="31"/>
    </row>
    <row r="32" spans="1:10" ht="15" customHeight="1">
      <c r="A32" s="2" t="s">
        <v>54</v>
      </c>
      <c r="B32" s="3" t="s">
        <v>85</v>
      </c>
      <c r="C32" s="15">
        <v>0</v>
      </c>
      <c r="D32" s="15">
        <v>225245</v>
      </c>
      <c r="E32" s="15">
        <v>0</v>
      </c>
      <c r="F32" s="15">
        <v>0</v>
      </c>
      <c r="G32" s="24">
        <f t="shared" si="0"/>
        <v>225245</v>
      </c>
      <c r="I32" s="55"/>
      <c r="J32" s="31"/>
    </row>
    <row r="33" spans="1:10" ht="15" customHeight="1">
      <c r="A33" s="2" t="s">
        <v>55</v>
      </c>
      <c r="B33" s="3" t="s">
        <v>86</v>
      </c>
      <c r="C33" s="15">
        <v>0</v>
      </c>
      <c r="D33" s="15">
        <v>481191.19</v>
      </c>
      <c r="E33" s="15">
        <v>0</v>
      </c>
      <c r="F33" s="15">
        <v>346431.77</v>
      </c>
      <c r="G33" s="24">
        <f t="shared" si="0"/>
        <v>827622.96</v>
      </c>
      <c r="I33" s="55"/>
      <c r="J33" s="31"/>
    </row>
    <row r="34" spans="1:10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0</v>
      </c>
      <c r="F34" s="15">
        <v>0</v>
      </c>
      <c r="G34" s="24">
        <f t="shared" si="0"/>
        <v>0</v>
      </c>
      <c r="I34" s="55"/>
      <c r="J34" s="31"/>
    </row>
    <row r="35" spans="1:10" ht="15" customHeight="1">
      <c r="A35" s="2" t="s">
        <v>58</v>
      </c>
      <c r="B35" s="3" t="s">
        <v>89</v>
      </c>
      <c r="C35" s="15">
        <v>0</v>
      </c>
      <c r="D35" s="15">
        <v>0</v>
      </c>
      <c r="E35" s="15">
        <v>0</v>
      </c>
      <c r="F35" s="15">
        <v>0</v>
      </c>
      <c r="G35" s="24">
        <f t="shared" si="0"/>
        <v>0</v>
      </c>
      <c r="I35" s="55"/>
      <c r="J35" s="31"/>
    </row>
    <row r="36" spans="1:10" ht="15" customHeight="1">
      <c r="A36" s="2" t="s">
        <v>59</v>
      </c>
      <c r="B36" s="3" t="s">
        <v>90</v>
      </c>
      <c r="C36" s="15">
        <v>0</v>
      </c>
      <c r="D36" s="15">
        <v>452679.13</v>
      </c>
      <c r="E36" s="15">
        <v>0</v>
      </c>
      <c r="F36" s="15">
        <v>0</v>
      </c>
      <c r="G36" s="24">
        <f t="shared" si="0"/>
        <v>452679.13</v>
      </c>
      <c r="I36" s="55"/>
      <c r="J36" s="31"/>
    </row>
    <row r="37" spans="1:10" ht="15" customHeight="1">
      <c r="A37" s="2" t="s">
        <v>60</v>
      </c>
      <c r="B37" s="3" t="s">
        <v>91</v>
      </c>
      <c r="C37" s="15">
        <v>0</v>
      </c>
      <c r="D37" s="15">
        <v>0</v>
      </c>
      <c r="E37" s="15">
        <v>0</v>
      </c>
      <c r="F37" s="15">
        <v>0</v>
      </c>
      <c r="G37" s="24">
        <f t="shared" si="0"/>
        <v>0</v>
      </c>
      <c r="I37" s="55"/>
      <c r="J37" s="31"/>
    </row>
    <row r="38" spans="1:10" ht="15" customHeight="1">
      <c r="A38" s="2" t="s">
        <v>61</v>
      </c>
      <c r="B38" s="3" t="s">
        <v>92</v>
      </c>
      <c r="C38" s="15">
        <v>0</v>
      </c>
      <c r="D38" s="15">
        <v>102540.8</v>
      </c>
      <c r="E38" s="15">
        <v>0</v>
      </c>
      <c r="F38" s="15">
        <v>0</v>
      </c>
      <c r="G38" s="24">
        <f t="shared" si="0"/>
        <v>102540.8</v>
      </c>
      <c r="I38" s="55"/>
      <c r="J38" s="31"/>
    </row>
    <row r="39" spans="1:10" ht="15" customHeight="1">
      <c r="A39" s="2" t="s">
        <v>62</v>
      </c>
      <c r="B39" s="3" t="s">
        <v>93</v>
      </c>
      <c r="C39" s="15">
        <v>0</v>
      </c>
      <c r="D39" s="15">
        <v>1648455.5</v>
      </c>
      <c r="E39" s="15">
        <v>0</v>
      </c>
      <c r="F39" s="15">
        <v>0</v>
      </c>
      <c r="G39" s="24">
        <f t="shared" si="0"/>
        <v>1648455.5</v>
      </c>
      <c r="I39" s="55"/>
      <c r="J39" s="31"/>
    </row>
    <row r="40" spans="1:10" ht="15" customHeight="1">
      <c r="A40" s="2" t="s">
        <v>63</v>
      </c>
      <c r="B40" s="3" t="s">
        <v>94</v>
      </c>
      <c r="C40" s="15">
        <v>0</v>
      </c>
      <c r="D40" s="15">
        <v>1557590.3</v>
      </c>
      <c r="E40" s="15">
        <v>0</v>
      </c>
      <c r="F40" s="15">
        <v>0</v>
      </c>
      <c r="G40" s="24">
        <f t="shared" si="0"/>
        <v>1557590.3</v>
      </c>
      <c r="I40" s="55"/>
      <c r="J40" s="31"/>
    </row>
    <row r="41" spans="1:10" ht="15" customHeight="1">
      <c r="A41" s="2" t="s">
        <v>64</v>
      </c>
      <c r="B41" s="3" t="s">
        <v>95</v>
      </c>
      <c r="C41" s="15">
        <v>0</v>
      </c>
      <c r="D41" s="15">
        <v>533001</v>
      </c>
      <c r="E41" s="15">
        <v>0</v>
      </c>
      <c r="F41" s="15">
        <v>0</v>
      </c>
      <c r="G41" s="24">
        <f t="shared" si="0"/>
        <v>533001</v>
      </c>
      <c r="I41" s="55"/>
      <c r="J41" s="31"/>
    </row>
    <row r="42" spans="1:10" ht="15" customHeight="1">
      <c r="A42" s="2" t="s">
        <v>65</v>
      </c>
      <c r="B42" s="3" t="s">
        <v>96</v>
      </c>
      <c r="C42" s="15">
        <v>0</v>
      </c>
      <c r="D42" s="15">
        <v>20000</v>
      </c>
      <c r="E42" s="15">
        <v>0</v>
      </c>
      <c r="F42" s="15">
        <v>0</v>
      </c>
      <c r="G42" s="24">
        <f t="shared" si="0"/>
        <v>20000</v>
      </c>
      <c r="I42" s="55"/>
      <c r="J42" s="31"/>
    </row>
    <row r="43" spans="1:10" ht="15" customHeight="1">
      <c r="A43" s="2" t="s">
        <v>164</v>
      </c>
      <c r="B43" s="3" t="s">
        <v>162</v>
      </c>
      <c r="C43" s="15">
        <v>0</v>
      </c>
      <c r="D43" s="15">
        <v>0</v>
      </c>
      <c r="E43" s="15">
        <v>0</v>
      </c>
      <c r="F43" s="15">
        <v>0</v>
      </c>
      <c r="G43" s="24">
        <f t="shared" si="0"/>
        <v>0</v>
      </c>
      <c r="I43" s="55"/>
      <c r="J43" s="31"/>
    </row>
    <row r="44" spans="1:10" ht="15" customHeight="1">
      <c r="A44" s="59" t="s">
        <v>7</v>
      </c>
      <c r="B44" s="60"/>
      <c r="C44" s="6">
        <f>SUM(C12:C43)</f>
        <v>0</v>
      </c>
      <c r="D44" s="6">
        <f>SUM(D12:D43)</f>
        <v>24009018.350000005</v>
      </c>
      <c r="E44" s="6">
        <f>SUM(E12:E43)</f>
        <v>0</v>
      </c>
      <c r="F44" s="6">
        <f>SUM(F12:F43)</f>
        <v>346431.77</v>
      </c>
      <c r="G44" s="6">
        <f>SUM(G12:G43)</f>
        <v>24355450.120000005</v>
      </c>
      <c r="J44" s="31"/>
    </row>
    <row r="45" ht="12.75">
      <c r="A45" s="33" t="s">
        <v>169</v>
      </c>
    </row>
    <row r="46" ht="9.75" customHeight="1">
      <c r="A46" s="33"/>
    </row>
    <row r="47" spans="1:7" ht="12.75">
      <c r="A47" s="38" t="s">
        <v>8</v>
      </c>
      <c r="G47" s="8"/>
    </row>
    <row r="48" ht="12.75">
      <c r="A48" s="13" t="s">
        <v>119</v>
      </c>
    </row>
    <row r="49" ht="12.75">
      <c r="A49" s="13" t="s">
        <v>120</v>
      </c>
    </row>
    <row r="50" ht="12.75">
      <c r="A50" s="13" t="s">
        <v>121</v>
      </c>
    </row>
    <row r="51" ht="12.75">
      <c r="A51" s="13" t="s">
        <v>122</v>
      </c>
    </row>
    <row r="52" ht="12.75">
      <c r="A52" s="13" t="s">
        <v>123</v>
      </c>
    </row>
    <row r="53" ht="12.75">
      <c r="A53" s="13" t="s">
        <v>124</v>
      </c>
    </row>
    <row r="54" ht="12.75">
      <c r="A54" s="13" t="s">
        <v>125</v>
      </c>
    </row>
    <row r="55" ht="12.75">
      <c r="A55" s="13"/>
    </row>
    <row r="56" ht="12.75">
      <c r="B56" s="12"/>
    </row>
    <row r="57" ht="12.75">
      <c r="A57" s="13"/>
    </row>
    <row r="61" ht="12.75">
      <c r="C61" s="5">
        <v>1000000</v>
      </c>
    </row>
    <row r="62" spans="3:5" ht="12.75">
      <c r="C62" s="22" t="s">
        <v>104</v>
      </c>
      <c r="D62" s="22" t="s">
        <v>102</v>
      </c>
      <c r="E62" s="22" t="s">
        <v>103</v>
      </c>
    </row>
    <row r="63" spans="3:5" ht="12.75">
      <c r="C63" s="28" t="s">
        <v>112</v>
      </c>
      <c r="D63" s="29">
        <f>+C44/$C$61</f>
        <v>0</v>
      </c>
      <c r="E63" s="29">
        <f>+C44/G44*100</f>
        <v>0</v>
      </c>
    </row>
    <row r="64" spans="3:5" ht="12.75">
      <c r="C64" s="28" t="s">
        <v>114</v>
      </c>
      <c r="D64" s="29">
        <f>+D44/$C$61</f>
        <v>24.009018350000005</v>
      </c>
      <c r="E64" s="29">
        <f>+D44/G44*100</f>
        <v>98.57760062617147</v>
      </c>
    </row>
    <row r="65" spans="3:5" ht="12.75">
      <c r="C65" s="28" t="s">
        <v>116</v>
      </c>
      <c r="D65" s="29">
        <f>+E44/$C$61</f>
        <v>0</v>
      </c>
      <c r="E65" s="29">
        <f>+E44/G44*100</f>
        <v>0</v>
      </c>
    </row>
    <row r="66" spans="3:5" ht="12.75">
      <c r="C66" s="28" t="s">
        <v>118</v>
      </c>
      <c r="D66" s="29">
        <f>+F44/$C$61</f>
        <v>0.34643177</v>
      </c>
      <c r="E66" s="29">
        <f>+F44/G44*100</f>
        <v>1.42239937382853</v>
      </c>
    </row>
  </sheetData>
  <sheetProtection/>
  <mergeCells count="5">
    <mergeCell ref="A10:A11"/>
    <mergeCell ref="B10:B11"/>
    <mergeCell ref="C10:F10"/>
    <mergeCell ref="G10:G11"/>
    <mergeCell ref="A44:B44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170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5" t="s">
        <v>1</v>
      </c>
      <c r="B10" s="62" t="s">
        <v>33</v>
      </c>
      <c r="C10" s="59" t="s">
        <v>12</v>
      </c>
      <c r="D10" s="69"/>
      <c r="E10" s="69"/>
      <c r="F10" s="69"/>
      <c r="G10" s="69"/>
      <c r="H10" s="65" t="s">
        <v>30</v>
      </c>
    </row>
    <row r="11" spans="1:8" s="10" customFormat="1" ht="12.75">
      <c r="A11" s="67"/>
      <c r="B11" s="64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4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9" t="s">
        <v>7</v>
      </c>
      <c r="B16" s="60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169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2023-05-29T20:37:34Z</dcterms:modified>
  <cp:category/>
  <cp:version/>
  <cp:contentType/>
  <cp:contentStatus/>
</cp:coreProperties>
</file>