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<sst xmlns="http://schemas.openxmlformats.org/spreadsheetml/2006/main" count="666" uniqueCount="171">
  <si>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</si>
  <si>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</si>
  <si>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</si>
  <si>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</si>
  <si>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</si>
  <si>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</si>
  <si>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</si>
  <si>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</si>
  <si>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</si>
  <si>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</si>
  <si>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</si>
  <si>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</si>
  <si>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</si>
  <si>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</si>
  <si>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</si>
  <si>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</si>
  <si>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</si>
  <si>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</si>
  <si>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</si>
  <si>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</si>
  <si>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</si>
  <si>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</si>
  <si>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</si>
  <si>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</si>
  <si>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</si>
  <si>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</si>
  <si>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</si>
  <si>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</si>
  <si>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</si>
  <si>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</si>
  <si>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</si>
  <si>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</si>
  <si>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</si>
  <si>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</si>
  <si>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</si>
  <si>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</si>
  <si>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</si>
  <si>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</si>
  <si>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</si>
  <si>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</si>
  <si>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</si>
  <si>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</si>
  <si>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</si>
  <si>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</si>
  <si>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</si>
  <si>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</si>
  <si>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</si>
  <si>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</si>
  <si>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</si>
  <si>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</si>
  <si>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</si>
  <si>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</si>
  <si>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</si>
  <si>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</si>
  <si>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</si>
  <si>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</si>
  <si>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</si>
  <si>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</si>
  <si>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</si>
  <si>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</si>
  <si>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</si>
  <si>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</si>
  <si>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</si>
  <si>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</si>
  <si>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</si>
  <si>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</si>
  <si>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</si>
  <si>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</si>
  <si>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</si>
  <si>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</si>
  <si>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</si>
  <si>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</si>
  <si>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</si>
  <si>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</si>
  <si>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</si>
  <si>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</si>
  <si>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</si>
  <si>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</si>
  <si>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</si>
  <si>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</si>
  <si>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</si>
  <si>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</si>
  <si>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</si>
  <si>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</si>
  <si>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</si>
  <si>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</si>
  <si>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</si>
  <si>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</si>
  <si>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</si>
  <si>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</si>
  <si>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</si>
  <si>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</si>
  <si>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</si>
  <si>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</si>
  <si>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</si>
  <si>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</si>
  <si>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</si>
  <si>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</si>
  <si>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</si>
  <si>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</si>
  <si>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</si>
  <si>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</si>
  <si>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</si>
  <si>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</si>
  <si>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</si>
  <si>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</si>
  <si>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</si>
  <si>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</si>
  <si>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</si>
  <si>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</si>
  <si>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</si>
  <si>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</si>
  <si>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</si>
  <si>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</si>
  <si>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</si>
  <si>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</si>
  <si>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</si>
  <si>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</si>
  <si>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</si>
  <si>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</si>
  <si>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</si>
  <si>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</si>
  <si>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</si>
  <si>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</si>
  <si>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</si>
  <si>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</si>
  <si>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</si>
  <si>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</si>
  <si>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</si>
  <si>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</si>
  <si>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</si>
  <si>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</si>
  <si>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</si>
  <si>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</si>
  <si>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</si>
  <si>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</si>
  <si>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</si>
  <si>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</si>
  <si>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</si>
  <si>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</si>
  <si>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</si>
  <si>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</si>
  <si>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</si>
  <si>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</si>
  <si>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</si>
  <si>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</si>
  <si>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</si>
  <si>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</si>
  <si>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</si>
  <si>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</si>
  <si>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</si>
  <si>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</si>
  <si>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</si>
  <si>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</si>
  <si>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</si>
  <si>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</si>
  <si>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</si>
  <si>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</si>
  <si>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</si>
  <si>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</si>
  <si>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</si>
  <si>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</si>
  <si>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</si>
  <si>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</si>
  <si>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</si>
  <si>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</si>
  <si>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</si>
  <si>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</si>
  <si>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</si>
  <si>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Reporte SIAF Operaciones en Linea al 31 de Marzo del 2023</t>
  </si>
  <si>
    <t>EJECUCION PRESUPUESTAL AL MES DE MARZO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</si>
</sst>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208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08" fontId="2" fillId="0" borderId="0" xfId="51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Marzo - 2023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675"/>
          <c:w val="0.998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4825840"/>
        <c:axId val="44997105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2320762"/>
        <c:axId val="20886859"/>
      </c:line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25840"/>
        <c:crossesAt val="1"/>
        <c:crossBetween val="between"/>
        <c:dispUnits/>
      </c:valAx>
      <c:catAx>
        <c:axId val="232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07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175"/>
          <c:y val="0.984"/>
          <c:w val="0.0552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MARZO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53764004"/>
        <c:axId val="14113989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59917038"/>
        <c:axId val="2382431"/>
      </c:line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64004"/>
        <c:crossesAt val="1"/>
        <c:crossBetween val="between"/>
        <c:dispUnits/>
      </c:valAx>
      <c:catAx>
        <c:axId val="5991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170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MARZO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1441880"/>
        <c:axId val="58759193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59070690"/>
        <c:axId val="6187416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41880"/>
        <c:crossesAt val="1"/>
        <c:crossBetween val="between"/>
        <c:dispUnits/>
      </c:valAx>
      <c:catAx>
        <c:axId val="59070690"/>
        <c:scaling>
          <c:orientation val="minMax"/>
        </c:scaling>
        <c:axPos val="b"/>
        <c:delete val="1"/>
        <c:majorTickMark val="out"/>
        <c:minorTickMark val="none"/>
        <c:tickLblPos val="nextTo"/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706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RDR</a:t>
            </a:r>
          </a:p>
        </c:rich>
      </c:tx>
      <c:layout>
        <c:manualLayout>
          <c:xMode val="factor"/>
          <c:yMode val="factor"/>
          <c:x val="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9996556"/>
        <c:axId val="45751277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9108310"/>
        <c:axId val="1486592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96556"/>
        <c:crossesAt val="1"/>
        <c:crossBetween val="between"/>
        <c:dispUnits/>
      </c:valAx>
      <c:catAx>
        <c:axId val="9108310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083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ROOC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"/>
          <c:w val="0.992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axId val="66684480"/>
        <c:axId val="63289409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32733770"/>
        <c:axId val="26168475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84480"/>
        <c:crossesAt val="1"/>
        <c:crossBetween val="between"/>
        <c:dispUnits/>
      </c:valAx>
      <c:catAx>
        <c:axId val="32733770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337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"/>
          <c:y val="0.9535"/>
          <c:w val="0.158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91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DYT'!$C$63:$C$66</c:f>
              <c:strCache/>
            </c:strRef>
          </c:cat>
          <c:val>
            <c:numRef>
              <c:f>'EJECUCION DYT'!$D$63:$D$66</c:f>
              <c:numCache/>
            </c:numRef>
          </c:val>
        </c:ser>
        <c:axId val="34189684"/>
        <c:axId val="39271701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DYT'!$C$63:$C$66</c:f>
              <c:strCache/>
            </c:strRef>
          </c:cat>
          <c:val>
            <c:numRef>
              <c:f>'EJECUCION DYT'!$E$63:$E$66</c:f>
              <c:numCache/>
            </c:numRef>
          </c:val>
          <c:smooth val="0"/>
        </c:ser>
        <c:axId val="17900990"/>
        <c:axId val="26891183"/>
      </c:line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89684"/>
        <c:crossesAt val="1"/>
        <c:crossBetween val="between"/>
        <c:dispUnits/>
      </c:valAx>
      <c:catAx>
        <c:axId val="179009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009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5"/>
          <c:y val="0.954"/>
          <c:w val="0.170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64782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56</xdr:row>
      <xdr:rowOff>9525</xdr:rowOff>
    </xdr:from>
    <xdr:to>
      <xdr:col>7</xdr:col>
      <xdr:colOff>733425</xdr:colOff>
      <xdr:row>90</xdr:row>
      <xdr:rowOff>133350</xdr:rowOff>
    </xdr:to>
    <xdr:graphicFrame>
      <xdr:nvGraphicFramePr>
        <xdr:cNvPr id="5" name="Gráfico 5"/>
        <xdr:cNvGraphicFramePr/>
      </xdr:nvGraphicFramePr>
      <xdr:xfrm>
        <a:off x="28575" y="9982200"/>
        <a:ext cx="97440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54</xdr:row>
      <xdr:rowOff>152400</xdr:rowOff>
    </xdr:from>
    <xdr:to>
      <xdr:col>7</xdr:col>
      <xdr:colOff>28575</xdr:colOff>
      <xdr:row>89</xdr:row>
      <xdr:rowOff>161925</xdr:rowOff>
    </xdr:to>
    <xdr:graphicFrame>
      <xdr:nvGraphicFramePr>
        <xdr:cNvPr id="5" name="Gráfico 5"/>
        <xdr:cNvGraphicFramePr/>
      </xdr:nvGraphicFramePr>
      <xdr:xfrm>
        <a:off x="47625" y="9810750"/>
        <a:ext cx="90678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6" t="s">
        <v>1</v>
      </c>
      <c r="B10" s="63" t="s">
        <v>33</v>
      </c>
      <c r="C10" s="56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8" t="s">
        <v>30</v>
      </c>
    </row>
    <row r="11" spans="1:27" s="10" customFormat="1" ht="12.75" customHeight="1">
      <c r="A11" s="67"/>
      <c r="B11" s="64"/>
      <c r="C11" s="57" t="s">
        <v>2</v>
      </c>
      <c r="D11" s="57"/>
      <c r="E11" s="57" t="s">
        <v>3</v>
      </c>
      <c r="F11" s="57"/>
      <c r="G11" s="57" t="s">
        <v>4</v>
      </c>
      <c r="H11" s="57"/>
      <c r="I11" s="57" t="s">
        <v>20</v>
      </c>
      <c r="J11" s="57"/>
      <c r="K11" s="57" t="s">
        <v>21</v>
      </c>
      <c r="L11" s="57"/>
      <c r="M11" s="57" t="s">
        <v>22</v>
      </c>
      <c r="N11" s="57"/>
      <c r="O11" s="57" t="s">
        <v>24</v>
      </c>
      <c r="P11" s="57"/>
      <c r="Q11" s="57" t="s">
        <v>25</v>
      </c>
      <c r="R11" s="57"/>
      <c r="S11" s="57" t="s">
        <v>26</v>
      </c>
      <c r="T11" s="57"/>
      <c r="U11" s="57" t="s">
        <v>27</v>
      </c>
      <c r="V11" s="57"/>
      <c r="W11" s="57" t="s">
        <v>28</v>
      </c>
      <c r="X11" s="57"/>
      <c r="Y11" s="57" t="s">
        <v>29</v>
      </c>
      <c r="Z11" s="57"/>
      <c r="AA11" s="59"/>
    </row>
    <row r="12" spans="1:27" s="10" customFormat="1" ht="15.75" customHeight="1">
      <c r="A12" s="68"/>
      <c r="B12" s="65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60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23.269218830656765</v>
      </c>
      <c r="E13" s="41">
        <v>95864095.97000006</v>
      </c>
      <c r="F13" s="39">
        <f aca="true" t="shared" si="1" ref="F13:F47">+E13/$E$47*100</f>
        <v>16.80439961601261</v>
      </c>
      <c r="G13" s="41">
        <v>119419572.97000001</v>
      </c>
      <c r="H13" s="39">
        <f aca="true" t="shared" si="2" ref="H13:H47">+G13/$G$47*100</f>
        <v>18.421485460662463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315405773.99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0.7214735696659884</v>
      </c>
      <c r="E14" s="41">
        <v>2961024.69</v>
      </c>
      <c r="F14" s="39">
        <f t="shared" si="1"/>
        <v>0.5190498242346261</v>
      </c>
      <c r="G14" s="41">
        <v>4297549.299999999</v>
      </c>
      <c r="H14" s="39">
        <f t="shared" si="2"/>
        <v>0.6629335541697015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10362909.079999998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0.8819338737201171</v>
      </c>
      <c r="E15" s="41">
        <v>5484671.389999998</v>
      </c>
      <c r="F15" s="39">
        <f t="shared" si="1"/>
        <v>0.9614299166698882</v>
      </c>
      <c r="G15" s="41">
        <v>5687051.850000002</v>
      </c>
      <c r="H15" s="39">
        <f t="shared" si="2"/>
        <v>0.8772761479822647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14966482.170000002</v>
      </c>
      <c r="AB15" s="8"/>
    </row>
    <row r="16" spans="1:28" ht="15" customHeight="1">
      <c r="A16" s="2" t="s">
        <v>37</v>
      </c>
      <c r="B16" s="3" t="s">
        <v>68</v>
      </c>
      <c r="C16" s="41">
        <v>2058713.0300000003</v>
      </c>
      <c r="D16" s="39">
        <f t="shared" si="0"/>
        <v>0.478462213520894</v>
      </c>
      <c r="E16" s="41">
        <v>2810920.0799999996</v>
      </c>
      <c r="F16" s="39">
        <f t="shared" si="1"/>
        <v>0.492737388644193</v>
      </c>
      <c r="G16" s="41">
        <v>3864823.209999997</v>
      </c>
      <c r="H16" s="39">
        <f t="shared" si="2"/>
        <v>0.5961818720364309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8734456.319999997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0.6747753303320988</v>
      </c>
      <c r="E17" s="41">
        <v>3551871.939999999</v>
      </c>
      <c r="F17" s="39">
        <f t="shared" si="1"/>
        <v>0.6226217945385994</v>
      </c>
      <c r="G17" s="41">
        <v>3745812.739999998</v>
      </c>
      <c r="H17" s="39">
        <f t="shared" si="2"/>
        <v>0.5778234941905953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10201087.969999997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3.3973905000814617</v>
      </c>
      <c r="E18" s="41">
        <v>21553061.869999994</v>
      </c>
      <c r="F18" s="39">
        <f t="shared" si="1"/>
        <v>3.778122152484152</v>
      </c>
      <c r="G18" s="41">
        <v>22197430.160000026</v>
      </c>
      <c r="H18" s="39">
        <f t="shared" si="2"/>
        <v>3.4241425152243274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58368683.170000024</v>
      </c>
      <c r="AB18" s="8"/>
    </row>
    <row r="19" spans="1:28" ht="15" customHeight="1">
      <c r="A19" s="2" t="s">
        <v>40</v>
      </c>
      <c r="B19" s="3" t="s">
        <v>71</v>
      </c>
      <c r="C19" s="41">
        <v>11168235.969999995</v>
      </c>
      <c r="D19" s="39">
        <f t="shared" si="0"/>
        <v>2.5955919185734526</v>
      </c>
      <c r="E19" s="41">
        <v>13134162.019999994</v>
      </c>
      <c r="F19" s="39">
        <f t="shared" si="1"/>
        <v>2.302339629579414</v>
      </c>
      <c r="G19" s="41">
        <v>14440449.21</v>
      </c>
      <c r="H19" s="39">
        <f t="shared" si="2"/>
        <v>2.227562187266208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38742847.19999999</v>
      </c>
      <c r="AB19" s="8"/>
    </row>
    <row r="20" spans="1:28" ht="15" customHeight="1">
      <c r="A20" s="2" t="s">
        <v>41</v>
      </c>
      <c r="B20" s="3" t="s">
        <v>72</v>
      </c>
      <c r="C20" s="41">
        <v>13019970.270000009</v>
      </c>
      <c r="D20" s="39">
        <f t="shared" si="0"/>
        <v>3.0259505353985325</v>
      </c>
      <c r="E20" s="41">
        <v>17793276.619999997</v>
      </c>
      <c r="F20" s="39">
        <f t="shared" si="1"/>
        <v>3.119054404834794</v>
      </c>
      <c r="G20" s="41">
        <v>21048185.970000017</v>
      </c>
      <c r="H20" s="39">
        <f t="shared" si="2"/>
        <v>3.24686181818018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51861432.86000003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0.688769983772305</v>
      </c>
      <c r="E21" s="41">
        <v>3912916.279999997</v>
      </c>
      <c r="F21" s="39">
        <f t="shared" si="1"/>
        <v>0.6859106964686625</v>
      </c>
      <c r="G21" s="41">
        <v>4383933.559999999</v>
      </c>
      <c r="H21" s="39">
        <f t="shared" si="2"/>
        <v>0.6762590614550092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11260468.909999995</v>
      </c>
      <c r="AB21" s="8"/>
    </row>
    <row r="22" spans="1:28" ht="15" customHeight="1">
      <c r="A22" s="2" t="s">
        <v>43</v>
      </c>
      <c r="B22" s="3" t="s">
        <v>74</v>
      </c>
      <c r="C22" s="41">
        <v>7634177.080000003</v>
      </c>
      <c r="D22" s="39">
        <f t="shared" si="0"/>
        <v>1.7742469255694546</v>
      </c>
      <c r="E22" s="41">
        <v>8492287.870000001</v>
      </c>
      <c r="F22" s="39">
        <f t="shared" si="1"/>
        <v>1.4886470015463964</v>
      </c>
      <c r="G22" s="41">
        <v>9472175.259999994</v>
      </c>
      <c r="H22" s="39">
        <f t="shared" si="2"/>
        <v>1.4611636475770304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25598640.209999997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3.231452792392849</v>
      </c>
      <c r="E23" s="41">
        <v>20226513.590000004</v>
      </c>
      <c r="F23" s="39">
        <f t="shared" si="1"/>
        <v>3.5455862152128077</v>
      </c>
      <c r="G23" s="41">
        <v>21871336.429999996</v>
      </c>
      <c r="H23" s="39">
        <f t="shared" si="2"/>
        <v>3.3738397821244708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56002049.31</v>
      </c>
      <c r="AB23" s="8"/>
    </row>
    <row r="24" spans="1:28" ht="15" customHeight="1">
      <c r="A24" s="2" t="s">
        <v>45</v>
      </c>
      <c r="B24" s="3" t="s">
        <v>76</v>
      </c>
      <c r="C24" s="41">
        <v>11768468.62</v>
      </c>
      <c r="D24" s="39">
        <f t="shared" si="0"/>
        <v>2.7350910319328867</v>
      </c>
      <c r="E24" s="41">
        <v>15949384.920000004</v>
      </c>
      <c r="F24" s="39">
        <f t="shared" si="1"/>
        <v>2.795831276697797</v>
      </c>
      <c r="G24" s="41">
        <v>20540896.429999992</v>
      </c>
      <c r="H24" s="39">
        <f t="shared" si="2"/>
        <v>3.1686080893060677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48258749.97</v>
      </c>
      <c r="AB24" s="8"/>
    </row>
    <row r="25" spans="1:28" ht="15" customHeight="1">
      <c r="A25" s="2" t="s">
        <v>46</v>
      </c>
      <c r="B25" s="3" t="s">
        <v>77</v>
      </c>
      <c r="C25" s="41">
        <v>19198998.039999995</v>
      </c>
      <c r="D25" s="39">
        <f t="shared" si="0"/>
        <v>4.4620085294751854</v>
      </c>
      <c r="E25" s="41">
        <v>22609093.310000014</v>
      </c>
      <c r="F25" s="39">
        <f t="shared" si="1"/>
        <v>3.963238114255565</v>
      </c>
      <c r="G25" s="41">
        <v>24299927.66000001</v>
      </c>
      <c r="H25" s="39">
        <f t="shared" si="2"/>
        <v>3.7484706480762067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66108019.01000002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3.4220912442868885</v>
      </c>
      <c r="E26" s="41">
        <v>20239523.010000013</v>
      </c>
      <c r="F26" s="39">
        <f t="shared" si="1"/>
        <v>3.5478666883163266</v>
      </c>
      <c r="G26" s="41">
        <v>24620388.440000005</v>
      </c>
      <c r="H26" s="39">
        <f t="shared" si="2"/>
        <v>3.797904450698876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59584384.22000002</v>
      </c>
      <c r="AB26" s="8"/>
    </row>
    <row r="27" spans="1:28" ht="15" customHeight="1">
      <c r="A27" s="2" t="s">
        <v>48</v>
      </c>
      <c r="B27" s="3" t="s">
        <v>79</v>
      </c>
      <c r="C27" s="41">
        <v>7612317.719999999</v>
      </c>
      <c r="D27" s="39">
        <f t="shared" si="0"/>
        <v>1.7691666265577208</v>
      </c>
      <c r="E27" s="41">
        <v>9719853.769999998</v>
      </c>
      <c r="F27" s="39">
        <f t="shared" si="1"/>
        <v>1.7038319227607543</v>
      </c>
      <c r="G27" s="41">
        <v>9020740.009999996</v>
      </c>
      <c r="H27" s="39">
        <f t="shared" si="2"/>
        <v>1.3915259182879245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26352911.499999993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1.2068550834328704</v>
      </c>
      <c r="E28" s="41">
        <v>6799682.72</v>
      </c>
      <c r="F28" s="39">
        <f t="shared" si="1"/>
        <v>1.1919434959751127</v>
      </c>
      <c r="G28" s="41">
        <v>8444066.530000001</v>
      </c>
      <c r="H28" s="39">
        <f t="shared" si="2"/>
        <v>1.3025691261711227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20436569.53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0.8438826075918733</v>
      </c>
      <c r="E29" s="41">
        <v>3881595.459999997</v>
      </c>
      <c r="F29" s="39">
        <f t="shared" si="1"/>
        <v>0.6804203450471469</v>
      </c>
      <c r="G29" s="41">
        <v>5572223.389999999</v>
      </c>
      <c r="H29" s="39">
        <f t="shared" si="2"/>
        <v>0.8595628807702667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13084851.919999994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0.8740620824837823</v>
      </c>
      <c r="E30" s="41">
        <v>4978839.540000001</v>
      </c>
      <c r="F30" s="39">
        <f t="shared" si="1"/>
        <v>0.8727606348089612</v>
      </c>
      <c r="G30" s="41">
        <v>5396962.030000002</v>
      </c>
      <c r="H30" s="39">
        <f t="shared" si="2"/>
        <v>0.8325273244141328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14136689.990000002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1.9165929419656267</v>
      </c>
      <c r="E31" s="41">
        <v>10485725.190000003</v>
      </c>
      <c r="F31" s="39">
        <f t="shared" si="1"/>
        <v>1.8380845776878996</v>
      </c>
      <c r="G31" s="41">
        <v>13368935.670000007</v>
      </c>
      <c r="H31" s="39">
        <f t="shared" si="2"/>
        <v>2.062272104517616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32101320.16000002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0.9569701905809948</v>
      </c>
      <c r="E32" s="41">
        <v>4341959.880000001</v>
      </c>
      <c r="F32" s="39">
        <f t="shared" si="1"/>
        <v>0.7611194598136899</v>
      </c>
      <c r="G32" s="41">
        <v>7377426.790000002</v>
      </c>
      <c r="H32" s="39">
        <f t="shared" si="2"/>
        <v>1.1380308685514031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15837009.64</v>
      </c>
      <c r="AB32" s="8"/>
    </row>
    <row r="33" spans="1:28" ht="15" customHeight="1">
      <c r="A33" s="2" t="s">
        <v>54</v>
      </c>
      <c r="B33" s="3" t="s">
        <v>85</v>
      </c>
      <c r="C33" s="41">
        <v>1877780.4399999985</v>
      </c>
      <c r="D33" s="39">
        <f t="shared" si="0"/>
        <v>0.4364119587024897</v>
      </c>
      <c r="E33" s="41">
        <v>4061529.069999999</v>
      </c>
      <c r="F33" s="39">
        <f t="shared" si="1"/>
        <v>0.7119616249830473</v>
      </c>
      <c r="G33" s="41">
        <v>4175470.56</v>
      </c>
      <c r="H33" s="39">
        <f t="shared" si="2"/>
        <v>0.6441018695636033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10114780.069999998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1.2675027657997653</v>
      </c>
      <c r="E34" s="41">
        <v>8390129.800000004</v>
      </c>
      <c r="F34" s="39">
        <f t="shared" si="1"/>
        <v>1.4707393061270628</v>
      </c>
      <c r="G34" s="41">
        <v>11322002.669999994</v>
      </c>
      <c r="H34" s="39">
        <f t="shared" si="2"/>
        <v>1.746515268676952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25165905.799999997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1.0470775325250241</v>
      </c>
      <c r="E35" s="41">
        <v>4989696.369999992</v>
      </c>
      <c r="F35" s="39">
        <f t="shared" si="1"/>
        <v>0.8746637718284773</v>
      </c>
      <c r="G35" s="41">
        <v>5166676.029999997</v>
      </c>
      <c r="H35" s="39">
        <f t="shared" si="2"/>
        <v>0.7970037490462999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14661706.569999982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0.8650078507321299</v>
      </c>
      <c r="E36" s="41">
        <v>120496409.03000002</v>
      </c>
      <c r="F36" s="39">
        <f t="shared" si="1"/>
        <v>21.12229598731415</v>
      </c>
      <c r="G36" s="41">
        <v>75262860.43000004</v>
      </c>
      <c r="H36" s="39">
        <f t="shared" si="2"/>
        <v>11.609936752054974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199481199.60000005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13.827123165536701</v>
      </c>
      <c r="E37" s="41">
        <v>13583683.469999999</v>
      </c>
      <c r="F37" s="39">
        <f t="shared" si="1"/>
        <v>2.381138036901102</v>
      </c>
      <c r="G37" s="41">
        <v>31686150.339999992</v>
      </c>
      <c r="H37" s="39">
        <f t="shared" si="2"/>
        <v>4.8878583575182475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104764769.50999998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1.7676650637361693</v>
      </c>
      <c r="E38" s="41">
        <v>10698577.550000004</v>
      </c>
      <c r="F38" s="39">
        <f t="shared" si="1"/>
        <v>1.8753963165663503</v>
      </c>
      <c r="G38" s="41">
        <v>19937026.700000018</v>
      </c>
      <c r="H38" s="39">
        <f t="shared" si="2"/>
        <v>3.0754560441708603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38241461.09000002</v>
      </c>
      <c r="AB38" s="8"/>
    </row>
    <row r="39" spans="1:28" ht="15" customHeight="1">
      <c r="A39" s="2" t="s">
        <v>60</v>
      </c>
      <c r="B39" s="3" t="s">
        <v>91</v>
      </c>
      <c r="C39" s="41">
        <v>1903388.1900000006</v>
      </c>
      <c r="D39" s="39">
        <f t="shared" si="0"/>
        <v>0.44236341505883814</v>
      </c>
      <c r="E39" s="41">
        <v>2238168.1900000004</v>
      </c>
      <c r="F39" s="39">
        <f t="shared" si="1"/>
        <v>0.3923374261452144</v>
      </c>
      <c r="G39" s="41">
        <v>3507856.010000003</v>
      </c>
      <c r="H39" s="39">
        <f t="shared" si="2"/>
        <v>0.5411166434378892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7649412.390000004</v>
      </c>
      <c r="AB39" s="8"/>
    </row>
    <row r="40" spans="1:28" ht="15" customHeight="1">
      <c r="A40" s="2" t="s">
        <v>61</v>
      </c>
      <c r="B40" s="3" t="s">
        <v>92</v>
      </c>
      <c r="C40" s="41">
        <v>5879534.820000001</v>
      </c>
      <c r="D40" s="39">
        <f t="shared" si="0"/>
        <v>1.366453314986971</v>
      </c>
      <c r="E40" s="41">
        <v>10194040.32000001</v>
      </c>
      <c r="F40" s="39">
        <f t="shared" si="1"/>
        <v>1.7869539738071878</v>
      </c>
      <c r="G40" s="41">
        <v>17576341.710000016</v>
      </c>
      <c r="H40" s="39">
        <f t="shared" si="2"/>
        <v>2.711300293660734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33649916.850000024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4.615291269442267</v>
      </c>
      <c r="E41" s="41">
        <v>25130122.44999999</v>
      </c>
      <c r="F41" s="39">
        <f t="shared" si="1"/>
        <v>4.405159364161576</v>
      </c>
      <c r="G41" s="41">
        <v>25216375.799999997</v>
      </c>
      <c r="H41" s="39">
        <f t="shared" si="2"/>
        <v>3.889840573178032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70205036.72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5.778926251752929</v>
      </c>
      <c r="E42" s="41">
        <v>29246017.510000005</v>
      </c>
      <c r="F42" s="39">
        <f t="shared" si="1"/>
        <v>5.1266510203021305</v>
      </c>
      <c r="G42" s="41">
        <v>31025876.44</v>
      </c>
      <c r="H42" s="39">
        <f t="shared" si="2"/>
        <v>4.786005489128237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85137286.53000002</v>
      </c>
      <c r="AB42" s="8"/>
    </row>
    <row r="43" spans="1:28" ht="15" customHeight="1">
      <c r="A43" s="2" t="s">
        <v>64</v>
      </c>
      <c r="B43" s="3" t="s">
        <v>95</v>
      </c>
      <c r="C43" s="41">
        <v>25023305.720000006</v>
      </c>
      <c r="D43" s="39">
        <f t="shared" si="0"/>
        <v>5.815626592891992</v>
      </c>
      <c r="E43" s="41">
        <v>27798724.739999976</v>
      </c>
      <c r="F43" s="39">
        <f t="shared" si="1"/>
        <v>4.872949299941076</v>
      </c>
      <c r="G43" s="41">
        <v>30272241.42000002</v>
      </c>
      <c r="H43" s="39">
        <f t="shared" si="2"/>
        <v>4.6697508734207815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83094271.88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</v>
      </c>
      <c r="E44" s="41">
        <v>13209425.330000013</v>
      </c>
      <c r="F44" s="39">
        <f t="shared" si="1"/>
        <v>2.315532835282412</v>
      </c>
      <c r="G44" s="41">
        <v>19388996.12999999</v>
      </c>
      <c r="H44" s="39">
        <f t="shared" si="2"/>
        <v>2.9909176646893814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45246675.49000001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>
        <v>4712162.42</v>
      </c>
      <c r="F45" s="39">
        <f t="shared" si="1"/>
        <v>0.8260137391377207</v>
      </c>
      <c r="G45" s="41">
        <v>5933153.12</v>
      </c>
      <c r="H45" s="39">
        <f t="shared" si="2"/>
        <v>0.9152393633447449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14084824.16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>
        <v>931076.6699999999</v>
      </c>
      <c r="F46" s="39">
        <f t="shared" si="1"/>
        <v>0.16321214191309596</v>
      </c>
      <c r="G46" s="41">
        <v>18721535.01</v>
      </c>
      <c r="H46" s="39">
        <f t="shared" si="2"/>
        <v>2.887956106446947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20107125.080000002</v>
      </c>
      <c r="AB46" s="8"/>
    </row>
    <row r="47" spans="1:28" ht="18" customHeight="1">
      <c r="A47" s="61" t="s">
        <v>7</v>
      </c>
      <c r="B47" s="62"/>
      <c r="C47" s="42">
        <f>SUM(C13:C46)</f>
        <v>430277035.8499999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648262449.9800003</v>
      </c>
      <c r="H47" s="40">
        <f t="shared" si="2"/>
        <v>100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1649009708.8700004</v>
      </c>
      <c r="AB47" s="18"/>
    </row>
    <row r="48" spans="1:4" ht="12.75">
      <c r="A48" s="33" t="s">
        <v>169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315405773.99</v>
      </c>
      <c r="C51" s="51">
        <f>+B51/$B$85*100</f>
        <v>19.126981017360706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10362909.079999998</v>
      </c>
      <c r="C52" s="51">
        <f aca="true" t="shared" si="15" ref="C52:C84">+B52/$B$85*100</f>
        <v>0.6284322659992876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14966482.170000002</v>
      </c>
      <c r="C53" s="51">
        <f t="shared" si="15"/>
        <v>0.9076042481433252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8734456.319999997</v>
      </c>
      <c r="C54" s="51">
        <f t="shared" si="15"/>
        <v>0.5296788898826658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10201087.969999997</v>
      </c>
      <c r="C55" s="51">
        <f t="shared" si="15"/>
        <v>0.6186190363300159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58368683.170000024</v>
      </c>
      <c r="C56" s="51">
        <f t="shared" si="15"/>
        <v>3.5396203464440315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38742847.19999999</v>
      </c>
      <c r="C57" s="51">
        <f t="shared" si="15"/>
        <v>2.3494614368613322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51861432.86000003</v>
      </c>
      <c r="C58" s="51">
        <f t="shared" si="15"/>
        <v>3.1450047007630157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11260468.909999995</v>
      </c>
      <c r="C59" s="51">
        <f t="shared" si="15"/>
        <v>0.682862499197554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25598640.209999997</v>
      </c>
      <c r="C60" s="51">
        <f t="shared" si="15"/>
        <v>1.5523644325624808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56002049.31</v>
      </c>
      <c r="C61" s="51">
        <f t="shared" si="15"/>
        <v>3.396101854874823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48258749.97</v>
      </c>
      <c r="C62" s="51">
        <f t="shared" si="15"/>
        <v>2.9265291593140326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66108019.01000002</v>
      </c>
      <c r="C63" s="51">
        <f t="shared" si="15"/>
        <v>4.008952685627374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59584384.22000002</v>
      </c>
      <c r="C64" s="51">
        <f t="shared" si="15"/>
        <v>3.613343444826094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26352911.499999993</v>
      </c>
      <c r="C65" s="51">
        <f t="shared" si="15"/>
        <v>1.5981052966667235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20436569.53</v>
      </c>
      <c r="C66" s="51">
        <f t="shared" si="15"/>
        <v>1.2393237844551173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13084851.919999994</v>
      </c>
      <c r="C67" s="51">
        <f t="shared" si="15"/>
        <v>0.7934975670317014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14136689.990000002</v>
      </c>
      <c r="C68" s="51">
        <f t="shared" si="15"/>
        <v>0.8572836117312678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32101320.16000002</v>
      </c>
      <c r="C69" s="51">
        <f t="shared" si="15"/>
        <v>1.9467029203847293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15837009.64</v>
      </c>
      <c r="C70" s="51">
        <f t="shared" si="15"/>
        <v>0.9603951726186296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10114780.069999998</v>
      </c>
      <c r="C71" s="51">
        <f t="shared" si="15"/>
        <v>0.6133851132344907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25165905.799999997</v>
      </c>
      <c r="C72" s="51">
        <f t="shared" si="15"/>
        <v>1.5261223548068237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14661706.569999982</v>
      </c>
      <c r="C73" s="51">
        <f t="shared" si="15"/>
        <v>0.889121906992716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199481199.60000005</v>
      </c>
      <c r="C74" s="51">
        <f t="shared" si="15"/>
        <v>12.09703002517168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104764769.50999998</v>
      </c>
      <c r="C75" s="51">
        <f t="shared" si="15"/>
        <v>6.353193007080052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38241461.09000002</v>
      </c>
      <c r="C76" s="51">
        <f t="shared" si="15"/>
        <v>2.3190561513555514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7649412.390000004</v>
      </c>
      <c r="C77" s="51">
        <f t="shared" si="15"/>
        <v>0.4638791602532066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33649916.850000024</v>
      </c>
      <c r="C78" s="51">
        <f t="shared" si="15"/>
        <v>2.0406136282277534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70205036.72</v>
      </c>
      <c r="C79" s="51">
        <f t="shared" si="15"/>
        <v>4.257405905033068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85137286.53000002</v>
      </c>
      <c r="C80" s="51">
        <f t="shared" si="15"/>
        <v>5.162934218764616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83094271.88</v>
      </c>
      <c r="C81" s="51">
        <f t="shared" si="15"/>
        <v>5.03904079115102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45246675.49000001</v>
      </c>
      <c r="C82" s="51">
        <f t="shared" si="15"/>
        <v>2.7438695628424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14084824.16</v>
      </c>
      <c r="C83" s="51">
        <f t="shared" si="15"/>
        <v>0.8541383403771321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20107125.080000002</v>
      </c>
      <c r="C84" s="51">
        <f t="shared" si="15"/>
        <v>1.2193454636345713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1649009708.8700004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6" t="s">
        <v>1</v>
      </c>
      <c r="B10" s="63" t="s">
        <v>33</v>
      </c>
      <c r="C10" s="61" t="s">
        <v>10</v>
      </c>
      <c r="D10" s="69"/>
      <c r="E10" s="69"/>
      <c r="F10" s="69"/>
      <c r="G10" s="62"/>
      <c r="H10" s="66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8"/>
      <c r="B11" s="65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5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315399777.52999985</v>
      </c>
      <c r="D12" s="15">
        <v>0</v>
      </c>
      <c r="E12" s="15">
        <v>0</v>
      </c>
      <c r="F12" s="15">
        <v>5996.46</v>
      </c>
      <c r="G12" s="15">
        <v>0</v>
      </c>
      <c r="H12" s="24">
        <f>SUM(C12:G12)</f>
        <v>315405773.98999983</v>
      </c>
    </row>
    <row r="13" spans="1:8" ht="15" customHeight="1">
      <c r="A13" s="2" t="s">
        <v>35</v>
      </c>
      <c r="B13" s="3" t="s">
        <v>66</v>
      </c>
      <c r="C13" s="15">
        <v>10258609.08</v>
      </c>
      <c r="D13" s="15">
        <v>0</v>
      </c>
      <c r="E13" s="15">
        <v>0</v>
      </c>
      <c r="F13" s="15">
        <v>104300</v>
      </c>
      <c r="G13" s="15">
        <v>0</v>
      </c>
      <c r="H13" s="24">
        <f aca="true" t="shared" si="0" ref="H13:H45">SUM(C13:G13)</f>
        <v>10362909.08</v>
      </c>
    </row>
    <row r="14" spans="1:8" ht="15" customHeight="1">
      <c r="A14" s="2" t="s">
        <v>36</v>
      </c>
      <c r="B14" s="3" t="s">
        <v>67</v>
      </c>
      <c r="C14" s="15">
        <v>13417302.739999995</v>
      </c>
      <c r="D14" s="15">
        <v>0</v>
      </c>
      <c r="E14" s="15">
        <v>0</v>
      </c>
      <c r="F14" s="15">
        <v>1549179.43</v>
      </c>
      <c r="G14" s="15">
        <v>0</v>
      </c>
      <c r="H14" s="24">
        <f t="shared" si="0"/>
        <v>14966482.169999994</v>
      </c>
    </row>
    <row r="15" spans="1:8" ht="15" customHeight="1">
      <c r="A15" s="2" t="s">
        <v>37</v>
      </c>
      <c r="B15" s="3" t="s">
        <v>68</v>
      </c>
      <c r="C15" s="15">
        <v>8170807.73</v>
      </c>
      <c r="D15" s="15">
        <v>0</v>
      </c>
      <c r="E15" s="15">
        <v>0</v>
      </c>
      <c r="F15" s="15">
        <v>563648.5900000001</v>
      </c>
      <c r="G15" s="15">
        <v>0</v>
      </c>
      <c r="H15" s="24">
        <f t="shared" si="0"/>
        <v>8734456.32</v>
      </c>
    </row>
    <row r="16" spans="1:8" ht="15" customHeight="1">
      <c r="A16" s="2" t="s">
        <v>38</v>
      </c>
      <c r="B16" s="3" t="s">
        <v>69</v>
      </c>
      <c r="C16" s="15">
        <v>10095973.490000006</v>
      </c>
      <c r="D16" s="15">
        <v>0</v>
      </c>
      <c r="E16" s="15">
        <v>0</v>
      </c>
      <c r="F16" s="15">
        <v>105114.48</v>
      </c>
      <c r="G16" s="15">
        <v>0</v>
      </c>
      <c r="H16" s="24">
        <f t="shared" si="0"/>
        <v>10201087.970000006</v>
      </c>
    </row>
    <row r="17" spans="1:8" ht="15" customHeight="1">
      <c r="A17" s="2" t="s">
        <v>39</v>
      </c>
      <c r="B17" s="3" t="s">
        <v>70</v>
      </c>
      <c r="C17" s="15">
        <v>53608509.71</v>
      </c>
      <c r="D17" s="15">
        <v>0</v>
      </c>
      <c r="E17" s="15">
        <v>0</v>
      </c>
      <c r="F17" s="15">
        <v>4760173.46</v>
      </c>
      <c r="G17" s="15">
        <v>0</v>
      </c>
      <c r="H17" s="24">
        <f t="shared" si="0"/>
        <v>58368683.17</v>
      </c>
    </row>
    <row r="18" spans="1:8" ht="15" customHeight="1">
      <c r="A18" s="2" t="s">
        <v>40</v>
      </c>
      <c r="B18" s="3" t="s">
        <v>71</v>
      </c>
      <c r="C18" s="15">
        <v>36886584.89999999</v>
      </c>
      <c r="D18" s="15">
        <v>0</v>
      </c>
      <c r="E18" s="15">
        <v>0</v>
      </c>
      <c r="F18" s="15">
        <v>1856262.2999999998</v>
      </c>
      <c r="G18" s="15">
        <v>0</v>
      </c>
      <c r="H18" s="24">
        <f t="shared" si="0"/>
        <v>38742847.19999999</v>
      </c>
    </row>
    <row r="19" spans="1:8" ht="15" customHeight="1">
      <c r="A19" s="2" t="s">
        <v>41</v>
      </c>
      <c r="B19" s="3" t="s">
        <v>72</v>
      </c>
      <c r="C19" s="15">
        <v>45876605.56000001</v>
      </c>
      <c r="D19" s="15">
        <v>0</v>
      </c>
      <c r="E19" s="15">
        <v>0</v>
      </c>
      <c r="F19" s="15">
        <v>5984827.3</v>
      </c>
      <c r="G19" s="15">
        <v>0</v>
      </c>
      <c r="H19" s="24">
        <f t="shared" si="0"/>
        <v>51861432.86000001</v>
      </c>
    </row>
    <row r="20" spans="1:8" ht="15" customHeight="1">
      <c r="A20" s="2" t="s">
        <v>42</v>
      </c>
      <c r="B20" s="3" t="s">
        <v>73</v>
      </c>
      <c r="C20" s="15">
        <v>10591249.080000004</v>
      </c>
      <c r="D20" s="15">
        <v>0</v>
      </c>
      <c r="E20" s="15">
        <v>0</v>
      </c>
      <c r="F20" s="15">
        <v>669219.8300000001</v>
      </c>
      <c r="G20" s="15">
        <v>0</v>
      </c>
      <c r="H20" s="24">
        <f t="shared" si="0"/>
        <v>11260468.910000004</v>
      </c>
    </row>
    <row r="21" spans="1:8" ht="15" customHeight="1">
      <c r="A21" s="2" t="s">
        <v>43</v>
      </c>
      <c r="B21" s="3" t="s">
        <v>74</v>
      </c>
      <c r="C21" s="15">
        <v>24624784.92999998</v>
      </c>
      <c r="D21" s="15">
        <v>0</v>
      </c>
      <c r="E21" s="15">
        <v>0</v>
      </c>
      <c r="F21" s="15">
        <v>973855.28</v>
      </c>
      <c r="G21" s="15">
        <v>0</v>
      </c>
      <c r="H21" s="24">
        <f t="shared" si="0"/>
        <v>25598640.209999982</v>
      </c>
    </row>
    <row r="22" spans="1:8" ht="15" customHeight="1">
      <c r="A22" s="2" t="s">
        <v>44</v>
      </c>
      <c r="B22" s="3" t="s">
        <v>75</v>
      </c>
      <c r="C22" s="15">
        <v>47646226.350000076</v>
      </c>
      <c r="D22" s="15">
        <v>0</v>
      </c>
      <c r="E22" s="15">
        <v>0</v>
      </c>
      <c r="F22" s="15">
        <v>8355822.959999999</v>
      </c>
      <c r="G22" s="15">
        <v>0</v>
      </c>
      <c r="H22" s="24">
        <f t="shared" si="0"/>
        <v>56002049.31000008</v>
      </c>
    </row>
    <row r="23" spans="1:8" ht="15" customHeight="1">
      <c r="A23" s="2" t="s">
        <v>45</v>
      </c>
      <c r="B23" s="3" t="s">
        <v>76</v>
      </c>
      <c r="C23" s="15">
        <v>40243066.379999965</v>
      </c>
      <c r="D23" s="15">
        <v>0</v>
      </c>
      <c r="E23" s="15">
        <v>0</v>
      </c>
      <c r="F23" s="15">
        <v>8015683.59</v>
      </c>
      <c r="G23" s="15">
        <v>0</v>
      </c>
      <c r="H23" s="24">
        <f t="shared" si="0"/>
        <v>48258749.96999997</v>
      </c>
    </row>
    <row r="24" spans="1:8" ht="15" customHeight="1">
      <c r="A24" s="2" t="s">
        <v>46</v>
      </c>
      <c r="B24" s="3" t="s">
        <v>77</v>
      </c>
      <c r="C24" s="15">
        <v>62232089.57000003</v>
      </c>
      <c r="D24" s="15">
        <v>0</v>
      </c>
      <c r="E24" s="15">
        <v>0</v>
      </c>
      <c r="F24" s="15">
        <v>3875929.44</v>
      </c>
      <c r="G24" s="15">
        <v>0</v>
      </c>
      <c r="H24" s="24">
        <f t="shared" si="0"/>
        <v>66108019.01000003</v>
      </c>
    </row>
    <row r="25" spans="1:8" ht="15" customHeight="1">
      <c r="A25" s="2" t="s">
        <v>47</v>
      </c>
      <c r="B25" s="3" t="s">
        <v>78</v>
      </c>
      <c r="C25" s="15">
        <v>51912249.06999997</v>
      </c>
      <c r="D25" s="15">
        <v>0</v>
      </c>
      <c r="E25" s="15">
        <v>0</v>
      </c>
      <c r="F25" s="15">
        <v>7672135.15</v>
      </c>
      <c r="G25" s="15">
        <v>0</v>
      </c>
      <c r="H25" s="24">
        <f t="shared" si="0"/>
        <v>59584384.21999997</v>
      </c>
    </row>
    <row r="26" spans="1:8" ht="15" customHeight="1">
      <c r="A26" s="2" t="s">
        <v>48</v>
      </c>
      <c r="B26" s="3" t="s">
        <v>79</v>
      </c>
      <c r="C26" s="15">
        <v>25733288.62</v>
      </c>
      <c r="D26" s="15">
        <v>0</v>
      </c>
      <c r="E26" s="15">
        <v>0</v>
      </c>
      <c r="F26" s="15">
        <v>619622.8799999999</v>
      </c>
      <c r="G26" s="15">
        <v>0</v>
      </c>
      <c r="H26" s="24">
        <f t="shared" si="0"/>
        <v>26352911.5</v>
      </c>
    </row>
    <row r="27" spans="1:8" ht="15" customHeight="1">
      <c r="A27" s="2" t="s">
        <v>49</v>
      </c>
      <c r="B27" s="3" t="s">
        <v>80</v>
      </c>
      <c r="C27" s="15">
        <v>18550633.669999994</v>
      </c>
      <c r="D27" s="15">
        <v>0</v>
      </c>
      <c r="E27" s="15">
        <v>0</v>
      </c>
      <c r="F27" s="15">
        <v>1885935.8599999999</v>
      </c>
      <c r="G27" s="15">
        <v>0</v>
      </c>
      <c r="H27" s="24">
        <f t="shared" si="0"/>
        <v>20436569.529999994</v>
      </c>
    </row>
    <row r="28" spans="1:8" ht="15" customHeight="1">
      <c r="A28" s="2" t="s">
        <v>50</v>
      </c>
      <c r="B28" s="3" t="s">
        <v>81</v>
      </c>
      <c r="C28" s="15">
        <v>12407842.340000007</v>
      </c>
      <c r="D28" s="15">
        <v>0</v>
      </c>
      <c r="E28" s="15">
        <v>0</v>
      </c>
      <c r="F28" s="15">
        <v>677009.58</v>
      </c>
      <c r="G28" s="15">
        <v>0</v>
      </c>
      <c r="H28" s="24">
        <f t="shared" si="0"/>
        <v>13084851.920000007</v>
      </c>
    </row>
    <row r="29" spans="1:8" ht="15" customHeight="1">
      <c r="A29" s="2" t="s">
        <v>51</v>
      </c>
      <c r="B29" s="3" t="s">
        <v>82</v>
      </c>
      <c r="C29" s="15">
        <v>13541210.719999997</v>
      </c>
      <c r="D29" s="15">
        <v>0</v>
      </c>
      <c r="E29" s="15">
        <v>0</v>
      </c>
      <c r="F29" s="15">
        <v>595479.27</v>
      </c>
      <c r="G29" s="15">
        <v>0</v>
      </c>
      <c r="H29" s="24">
        <f t="shared" si="0"/>
        <v>14136689.989999996</v>
      </c>
    </row>
    <row r="30" spans="1:8" ht="15" customHeight="1">
      <c r="A30" s="2" t="s">
        <v>52</v>
      </c>
      <c r="B30" s="3" t="s">
        <v>83</v>
      </c>
      <c r="C30" s="15">
        <v>28026865.710000023</v>
      </c>
      <c r="D30" s="15">
        <v>0</v>
      </c>
      <c r="E30" s="15">
        <v>0</v>
      </c>
      <c r="F30" s="15">
        <v>4074454.4499999997</v>
      </c>
      <c r="G30" s="15">
        <v>0</v>
      </c>
      <c r="H30" s="24">
        <f t="shared" si="0"/>
        <v>32101320.160000023</v>
      </c>
    </row>
    <row r="31" spans="1:8" ht="15" customHeight="1">
      <c r="A31" s="2" t="s">
        <v>53</v>
      </c>
      <c r="B31" s="3" t="s">
        <v>84</v>
      </c>
      <c r="C31" s="15">
        <v>15258828.679999994</v>
      </c>
      <c r="D31" s="15">
        <v>0</v>
      </c>
      <c r="E31" s="15">
        <v>0</v>
      </c>
      <c r="F31" s="15">
        <v>578180.96</v>
      </c>
      <c r="G31" s="15">
        <v>0</v>
      </c>
      <c r="H31" s="24">
        <f t="shared" si="0"/>
        <v>15837009.639999993</v>
      </c>
    </row>
    <row r="32" spans="1:8" ht="15" customHeight="1">
      <c r="A32" s="2" t="s">
        <v>54</v>
      </c>
      <c r="B32" s="3" t="s">
        <v>85</v>
      </c>
      <c r="C32" s="15">
        <v>9555211.970000003</v>
      </c>
      <c r="D32" s="15">
        <v>0</v>
      </c>
      <c r="E32" s="15">
        <v>0</v>
      </c>
      <c r="F32" s="15">
        <v>559568.1</v>
      </c>
      <c r="G32" s="15">
        <v>0</v>
      </c>
      <c r="H32" s="24">
        <f t="shared" si="0"/>
        <v>10114780.070000002</v>
      </c>
    </row>
    <row r="33" spans="1:8" ht="15" customHeight="1">
      <c r="A33" s="2" t="s">
        <v>55</v>
      </c>
      <c r="B33" s="3" t="s">
        <v>86</v>
      </c>
      <c r="C33" s="15">
        <v>22170893.53</v>
      </c>
      <c r="D33" s="15">
        <v>0</v>
      </c>
      <c r="E33" s="15">
        <v>0</v>
      </c>
      <c r="F33" s="15">
        <v>2995012.2700000005</v>
      </c>
      <c r="G33" s="15">
        <v>0</v>
      </c>
      <c r="H33" s="24">
        <f t="shared" si="0"/>
        <v>25165905.8</v>
      </c>
    </row>
    <row r="34" spans="1:8" ht="15" customHeight="1">
      <c r="A34" s="2" t="s">
        <v>56</v>
      </c>
      <c r="B34" s="3" t="s">
        <v>87</v>
      </c>
      <c r="C34" s="15">
        <v>14493318.569999997</v>
      </c>
      <c r="D34" s="15">
        <v>0</v>
      </c>
      <c r="E34" s="15">
        <v>0</v>
      </c>
      <c r="F34" s="15">
        <v>168388</v>
      </c>
      <c r="G34" s="15">
        <v>0</v>
      </c>
      <c r="H34" s="24">
        <f t="shared" si="0"/>
        <v>14661706.569999997</v>
      </c>
    </row>
    <row r="35" spans="1:8" ht="15" customHeight="1">
      <c r="A35" s="2" t="s">
        <v>57</v>
      </c>
      <c r="B35" s="3" t="s">
        <v>88</v>
      </c>
      <c r="C35" s="15">
        <v>199481199.6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199481199.6</v>
      </c>
    </row>
    <row r="36" spans="1:8" ht="15" customHeight="1">
      <c r="A36" s="2" t="s">
        <v>58</v>
      </c>
      <c r="B36" s="3" t="s">
        <v>89</v>
      </c>
      <c r="C36" s="15">
        <v>104764769.51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104764769.51</v>
      </c>
    </row>
    <row r="37" spans="1:8" ht="15" customHeight="1">
      <c r="A37" s="2" t="s">
        <v>59</v>
      </c>
      <c r="B37" s="3" t="s">
        <v>90</v>
      </c>
      <c r="C37" s="15">
        <v>31001926.360000018</v>
      </c>
      <c r="D37" s="15">
        <v>0</v>
      </c>
      <c r="E37" s="15">
        <v>0</v>
      </c>
      <c r="F37" s="15">
        <v>7239534.73</v>
      </c>
      <c r="G37" s="15">
        <v>0</v>
      </c>
      <c r="H37" s="24">
        <f t="shared" si="0"/>
        <v>38241461.09000002</v>
      </c>
    </row>
    <row r="38" spans="1:8" ht="15" customHeight="1">
      <c r="A38" s="2" t="s">
        <v>60</v>
      </c>
      <c r="B38" s="3" t="s">
        <v>91</v>
      </c>
      <c r="C38" s="15">
        <v>7613831.290000003</v>
      </c>
      <c r="D38" s="15">
        <v>0</v>
      </c>
      <c r="E38" s="15">
        <v>0</v>
      </c>
      <c r="F38" s="15">
        <v>35581.1</v>
      </c>
      <c r="G38" s="15">
        <v>0</v>
      </c>
      <c r="H38" s="24">
        <f t="shared" si="0"/>
        <v>7649412.390000002</v>
      </c>
    </row>
    <row r="39" spans="1:8" ht="15" customHeight="1">
      <c r="A39" s="2" t="s">
        <v>61</v>
      </c>
      <c r="B39" s="3" t="s">
        <v>92</v>
      </c>
      <c r="C39" s="15">
        <v>28660017.420000013</v>
      </c>
      <c r="D39" s="15">
        <v>0</v>
      </c>
      <c r="E39" s="15">
        <v>0</v>
      </c>
      <c r="F39" s="15">
        <v>4989899.43</v>
      </c>
      <c r="G39" s="15">
        <v>0</v>
      </c>
      <c r="H39" s="24">
        <f t="shared" si="0"/>
        <v>33649916.85000001</v>
      </c>
    </row>
    <row r="40" spans="1:8" ht="15" customHeight="1">
      <c r="A40" s="2" t="s">
        <v>62</v>
      </c>
      <c r="B40" s="3" t="s">
        <v>93</v>
      </c>
      <c r="C40" s="15">
        <v>66117178.650000006</v>
      </c>
      <c r="D40" s="15">
        <v>0</v>
      </c>
      <c r="E40" s="15">
        <v>0</v>
      </c>
      <c r="F40" s="15">
        <v>4087858.0700000003</v>
      </c>
      <c r="G40" s="15">
        <v>0</v>
      </c>
      <c r="H40" s="24">
        <f t="shared" si="0"/>
        <v>70205036.72</v>
      </c>
    </row>
    <row r="41" spans="1:8" ht="15" customHeight="1">
      <c r="A41" s="2" t="s">
        <v>63</v>
      </c>
      <c r="B41" s="3" t="s">
        <v>94</v>
      </c>
      <c r="C41" s="15">
        <v>82359665.87999992</v>
      </c>
      <c r="D41" s="15">
        <v>0</v>
      </c>
      <c r="E41" s="15">
        <v>0</v>
      </c>
      <c r="F41" s="15">
        <v>2777620.65</v>
      </c>
      <c r="G41" s="15">
        <v>0</v>
      </c>
      <c r="H41" s="24">
        <f t="shared" si="0"/>
        <v>85137286.52999993</v>
      </c>
    </row>
    <row r="42" spans="1:8" ht="15" customHeight="1">
      <c r="A42" s="2" t="s">
        <v>64</v>
      </c>
      <c r="B42" s="3" t="s">
        <v>95</v>
      </c>
      <c r="C42" s="15">
        <v>80256926.66000001</v>
      </c>
      <c r="D42" s="15">
        <v>0</v>
      </c>
      <c r="E42" s="15">
        <v>0</v>
      </c>
      <c r="F42" s="15">
        <v>2837345.2199999997</v>
      </c>
      <c r="G42" s="15">
        <v>0</v>
      </c>
      <c r="H42" s="24">
        <f>SUM(C42:G42)</f>
        <v>83094271.88000001</v>
      </c>
    </row>
    <row r="43" spans="1:8" ht="15" customHeight="1">
      <c r="A43" s="2" t="s">
        <v>65</v>
      </c>
      <c r="B43" s="3" t="s">
        <v>96</v>
      </c>
      <c r="C43" s="15">
        <v>43947715.550000004</v>
      </c>
      <c r="D43" s="15">
        <v>0</v>
      </c>
      <c r="E43" s="15">
        <v>0</v>
      </c>
      <c r="F43" s="15">
        <v>1298959.94</v>
      </c>
      <c r="G43" s="15">
        <v>0</v>
      </c>
      <c r="H43" s="24">
        <f>SUM(C43:G43)</f>
        <v>45246675.49</v>
      </c>
    </row>
    <row r="44" spans="1:8" ht="15" customHeight="1">
      <c r="A44" s="2" t="s">
        <v>164</v>
      </c>
      <c r="B44" s="3" t="s">
        <v>162</v>
      </c>
      <c r="C44" s="15">
        <v>14084824.16</v>
      </c>
      <c r="D44" s="15">
        <v>0</v>
      </c>
      <c r="E44" s="15">
        <v>0</v>
      </c>
      <c r="F44" s="15">
        <v>0</v>
      </c>
      <c r="G44" s="15">
        <v>0</v>
      </c>
      <c r="H44" s="24">
        <f>SUM(C44:G44)</f>
        <v>14084824.16</v>
      </c>
    </row>
    <row r="45" spans="1:8" ht="15" customHeight="1">
      <c r="A45" s="2" t="s">
        <v>165</v>
      </c>
      <c r="B45" s="3" t="s">
        <v>166</v>
      </c>
      <c r="C45" s="15">
        <v>6135366.26</v>
      </c>
      <c r="D45" s="15">
        <v>0</v>
      </c>
      <c r="E45" s="15">
        <v>13971758.820000004</v>
      </c>
      <c r="F45" s="15">
        <v>0</v>
      </c>
      <c r="G45" s="15">
        <v>0</v>
      </c>
      <c r="H45" s="24">
        <f t="shared" si="0"/>
        <v>20107125.080000006</v>
      </c>
    </row>
    <row r="46" spans="1:9" ht="19.5" customHeight="1">
      <c r="A46" s="61" t="s">
        <v>7</v>
      </c>
      <c r="B46" s="62"/>
      <c r="C46" s="6">
        <f aca="true" t="shared" si="1" ref="C46:H46">SUM(C12:C45)</f>
        <v>1555125351.2700002</v>
      </c>
      <c r="D46" s="6">
        <f t="shared" si="1"/>
        <v>0</v>
      </c>
      <c r="E46" s="6">
        <f t="shared" si="1"/>
        <v>13971758.820000004</v>
      </c>
      <c r="F46" s="6">
        <f t="shared" si="1"/>
        <v>79912598.78</v>
      </c>
      <c r="G46" s="6">
        <f t="shared" si="1"/>
        <v>0</v>
      </c>
      <c r="H46" s="6">
        <f t="shared" si="1"/>
        <v>1649009708.87</v>
      </c>
      <c r="I46" s="5"/>
    </row>
    <row r="47" spans="1:8" ht="12.75">
      <c r="A47" s="33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70"/>
      <c r="D57" s="70"/>
      <c r="E57" s="70"/>
      <c r="F57" s="70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1555.1253512700002</v>
      </c>
      <c r="E60" s="25">
        <f>+C46/H46*100</f>
        <v>94.30662190192108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13.971758820000003</v>
      </c>
      <c r="E62" s="25">
        <f>+E46/H46*100</f>
        <v>0.8472817803828633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79.91259878</v>
      </c>
      <c r="E63" s="25">
        <f>+F46/H46*100</f>
        <v>4.846096317696085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6" t="s">
        <v>1</v>
      </c>
      <c r="B10" s="63" t="s">
        <v>33</v>
      </c>
      <c r="C10" s="61" t="s">
        <v>12</v>
      </c>
      <c r="D10" s="69"/>
      <c r="E10" s="69"/>
      <c r="F10" s="69"/>
      <c r="G10" s="69"/>
      <c r="H10" s="69"/>
      <c r="I10" s="69"/>
      <c r="J10" s="66" t="s">
        <v>30</v>
      </c>
      <c r="L10" s="34"/>
      <c r="Q10" s="23"/>
      <c r="R10" s="23"/>
      <c r="S10" s="23"/>
      <c r="T10" s="23"/>
    </row>
    <row r="11" spans="1:20" s="10" customFormat="1" ht="12.75">
      <c r="A11" s="68"/>
      <c r="B11" s="65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5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225792023.09999996</v>
      </c>
      <c r="D12" s="15">
        <v>6262428.02</v>
      </c>
      <c r="E12" s="15">
        <v>62509148.03999999</v>
      </c>
      <c r="F12" s="15">
        <v>16210071</v>
      </c>
      <c r="G12" s="15">
        <v>4178901.44</v>
      </c>
      <c r="H12" s="43">
        <v>0</v>
      </c>
      <c r="I12" s="43">
        <v>447205.93</v>
      </c>
      <c r="J12" s="24">
        <f>SUM(C12:I12)</f>
        <v>315399777.53</v>
      </c>
      <c r="M12" s="31"/>
    </row>
    <row r="13" spans="1:13" ht="15" customHeight="1">
      <c r="A13" s="2" t="s">
        <v>35</v>
      </c>
      <c r="B13" s="3" t="s">
        <v>66</v>
      </c>
      <c r="C13" s="15">
        <v>7502877.449999997</v>
      </c>
      <c r="D13" s="15">
        <v>245841.03999999998</v>
      </c>
      <c r="E13" s="15">
        <v>2472807.2300000004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10258609.079999998</v>
      </c>
      <c r="M13" s="31"/>
    </row>
    <row r="14" spans="1:13" ht="15" customHeight="1">
      <c r="A14" s="2" t="s">
        <v>36</v>
      </c>
      <c r="B14" s="3" t="s">
        <v>67</v>
      </c>
      <c r="C14" s="15">
        <v>8312337.9399999995</v>
      </c>
      <c r="D14" s="15">
        <v>491691.97</v>
      </c>
      <c r="E14" s="15">
        <v>4581936.830000001</v>
      </c>
      <c r="F14" s="15">
        <v>0</v>
      </c>
      <c r="G14" s="15">
        <v>31336</v>
      </c>
      <c r="H14" s="43">
        <v>0</v>
      </c>
      <c r="I14" s="43">
        <v>0</v>
      </c>
      <c r="J14" s="24">
        <f t="shared" si="0"/>
        <v>13417302.740000002</v>
      </c>
      <c r="M14" s="31"/>
    </row>
    <row r="15" spans="1:13" ht="15" customHeight="1">
      <c r="A15" s="2" t="s">
        <v>37</v>
      </c>
      <c r="B15" s="3" t="s">
        <v>68</v>
      </c>
      <c r="C15" s="15">
        <v>4083742.5100000002</v>
      </c>
      <c r="D15" s="15">
        <v>163955.90000000002</v>
      </c>
      <c r="E15" s="15">
        <v>3847643.44</v>
      </c>
      <c r="F15" s="15">
        <v>0</v>
      </c>
      <c r="G15" s="15">
        <v>75465.88</v>
      </c>
      <c r="H15" s="43">
        <v>0</v>
      </c>
      <c r="I15" s="43">
        <v>0</v>
      </c>
      <c r="J15" s="24">
        <f t="shared" si="0"/>
        <v>8170807.7299999995</v>
      </c>
      <c r="M15" s="31"/>
    </row>
    <row r="16" spans="1:13" ht="15" customHeight="1">
      <c r="A16" s="2" t="s">
        <v>38</v>
      </c>
      <c r="B16" s="3" t="s">
        <v>69</v>
      </c>
      <c r="C16" s="15">
        <v>5554537.120000001</v>
      </c>
      <c r="D16" s="15">
        <v>434322.68</v>
      </c>
      <c r="E16" s="15">
        <v>4107011.5700000008</v>
      </c>
      <c r="F16" s="15">
        <v>0</v>
      </c>
      <c r="G16" s="15">
        <v>102.12</v>
      </c>
      <c r="H16" s="43">
        <v>0</v>
      </c>
      <c r="I16" s="43">
        <v>0</v>
      </c>
      <c r="J16" s="24">
        <f t="shared" si="0"/>
        <v>10095973.49</v>
      </c>
      <c r="M16" s="31"/>
    </row>
    <row r="17" spans="1:13" ht="15" customHeight="1">
      <c r="A17" s="2" t="s">
        <v>39</v>
      </c>
      <c r="B17" s="3" t="s">
        <v>70</v>
      </c>
      <c r="C17" s="15">
        <v>32460019.069999993</v>
      </c>
      <c r="D17" s="15">
        <v>3418254.45</v>
      </c>
      <c r="E17" s="15">
        <v>17186999.359999996</v>
      </c>
      <c r="F17" s="15">
        <v>0</v>
      </c>
      <c r="G17" s="15">
        <v>271391.42</v>
      </c>
      <c r="H17" s="43">
        <v>0</v>
      </c>
      <c r="I17" s="43">
        <v>271845.41000000003</v>
      </c>
      <c r="J17" s="24">
        <f t="shared" si="0"/>
        <v>53608509.70999999</v>
      </c>
      <c r="M17" s="31"/>
    </row>
    <row r="18" spans="1:13" ht="15" customHeight="1">
      <c r="A18" s="2" t="s">
        <v>40</v>
      </c>
      <c r="B18" s="3" t="s">
        <v>71</v>
      </c>
      <c r="C18" s="15">
        <v>24637397.819999993</v>
      </c>
      <c r="D18" s="15">
        <v>2326344.7600000002</v>
      </c>
      <c r="E18" s="15">
        <v>9896705.840000002</v>
      </c>
      <c r="F18" s="15">
        <v>0</v>
      </c>
      <c r="G18" s="15">
        <v>26136.48</v>
      </c>
      <c r="H18" s="43">
        <v>0</v>
      </c>
      <c r="I18" s="43">
        <v>0</v>
      </c>
      <c r="J18" s="24">
        <f t="shared" si="0"/>
        <v>36886584.89999999</v>
      </c>
      <c r="M18" s="31"/>
    </row>
    <row r="19" spans="1:13" ht="15" customHeight="1">
      <c r="A19" s="2" t="s">
        <v>41</v>
      </c>
      <c r="B19" s="3" t="s">
        <v>72</v>
      </c>
      <c r="C19" s="15">
        <v>24376364.489999995</v>
      </c>
      <c r="D19" s="15">
        <v>2359501.4400000004</v>
      </c>
      <c r="E19" s="15">
        <v>19135239.630000006</v>
      </c>
      <c r="F19" s="15">
        <v>0</v>
      </c>
      <c r="G19" s="15">
        <v>0</v>
      </c>
      <c r="H19" s="43">
        <v>0</v>
      </c>
      <c r="I19" s="43">
        <v>5500</v>
      </c>
      <c r="J19" s="24">
        <f t="shared" si="0"/>
        <v>45876605.56</v>
      </c>
      <c r="M19" s="31"/>
    </row>
    <row r="20" spans="1:13" ht="15" customHeight="1">
      <c r="A20" s="2" t="s">
        <v>42</v>
      </c>
      <c r="B20" s="3" t="s">
        <v>73</v>
      </c>
      <c r="C20" s="15">
        <v>6541101.579999997</v>
      </c>
      <c r="D20" s="15">
        <v>507635.69999999995</v>
      </c>
      <c r="E20" s="15">
        <v>3472511.7999999984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10591249.079999996</v>
      </c>
      <c r="M20" s="31"/>
    </row>
    <row r="21" spans="1:13" ht="15" customHeight="1">
      <c r="A21" s="2" t="s">
        <v>43</v>
      </c>
      <c r="B21" s="3" t="s">
        <v>74</v>
      </c>
      <c r="C21" s="15">
        <v>15785096.59000001</v>
      </c>
      <c r="D21" s="15">
        <v>1372111.51</v>
      </c>
      <c r="E21" s="15">
        <v>7467576.829999999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24624784.930000007</v>
      </c>
      <c r="M21" s="31"/>
    </row>
    <row r="22" spans="1:13" ht="15" customHeight="1">
      <c r="A22" s="2" t="s">
        <v>44</v>
      </c>
      <c r="B22" s="3" t="s">
        <v>75</v>
      </c>
      <c r="C22" s="15">
        <v>25943516.31</v>
      </c>
      <c r="D22" s="15">
        <v>2215249.6</v>
      </c>
      <c r="E22" s="15">
        <v>19393856.979999997</v>
      </c>
      <c r="F22" s="15">
        <v>0</v>
      </c>
      <c r="G22" s="15">
        <v>0</v>
      </c>
      <c r="H22" s="43">
        <v>0</v>
      </c>
      <c r="I22" s="43">
        <v>93603.45999999999</v>
      </c>
      <c r="J22" s="24">
        <f t="shared" si="0"/>
        <v>47646226.35</v>
      </c>
      <c r="M22" s="31"/>
    </row>
    <row r="23" spans="1:13" ht="15" customHeight="1">
      <c r="A23" s="2" t="s">
        <v>45</v>
      </c>
      <c r="B23" s="3" t="s">
        <v>76</v>
      </c>
      <c r="C23" s="15">
        <v>25332560.969999995</v>
      </c>
      <c r="D23" s="15">
        <v>1194346.21</v>
      </c>
      <c r="E23" s="15">
        <v>13641975.470000003</v>
      </c>
      <c r="F23" s="15">
        <v>0</v>
      </c>
      <c r="G23" s="15">
        <v>74183.73</v>
      </c>
      <c r="H23" s="43">
        <v>0</v>
      </c>
      <c r="I23" s="43">
        <v>0</v>
      </c>
      <c r="J23" s="24">
        <f t="shared" si="0"/>
        <v>40243066.379999995</v>
      </c>
      <c r="M23" s="31"/>
    </row>
    <row r="24" spans="1:13" ht="15" customHeight="1">
      <c r="A24" s="2" t="s">
        <v>46</v>
      </c>
      <c r="B24" s="3" t="s">
        <v>77</v>
      </c>
      <c r="C24" s="15">
        <v>39597276.16000002</v>
      </c>
      <c r="D24" s="15">
        <v>3921120.57</v>
      </c>
      <c r="E24" s="15">
        <v>18609287.089999996</v>
      </c>
      <c r="F24" s="15">
        <v>0</v>
      </c>
      <c r="G24" s="15">
        <v>64905.75</v>
      </c>
      <c r="H24" s="43">
        <v>0</v>
      </c>
      <c r="I24" s="43">
        <v>39500</v>
      </c>
      <c r="J24" s="24">
        <f t="shared" si="0"/>
        <v>62232089.570000015</v>
      </c>
      <c r="M24" s="31"/>
    </row>
    <row r="25" spans="1:13" ht="15" customHeight="1">
      <c r="A25" s="2" t="s">
        <v>47</v>
      </c>
      <c r="B25" s="3" t="s">
        <v>78</v>
      </c>
      <c r="C25" s="15">
        <v>28299446.96</v>
      </c>
      <c r="D25" s="15">
        <v>3533993.89</v>
      </c>
      <c r="E25" s="15">
        <v>19910067.100000005</v>
      </c>
      <c r="F25" s="15">
        <v>0</v>
      </c>
      <c r="G25" s="15">
        <v>123462.96</v>
      </c>
      <c r="H25" s="43">
        <v>0</v>
      </c>
      <c r="I25" s="43">
        <v>45278.16</v>
      </c>
      <c r="J25" s="24">
        <f t="shared" si="0"/>
        <v>51912249.07</v>
      </c>
      <c r="M25" s="31"/>
    </row>
    <row r="26" spans="1:13" ht="15" customHeight="1">
      <c r="A26" s="2" t="s">
        <v>48</v>
      </c>
      <c r="B26" s="3" t="s">
        <v>79</v>
      </c>
      <c r="C26" s="15">
        <v>14655642.980000006</v>
      </c>
      <c r="D26" s="15">
        <v>2507251.93</v>
      </c>
      <c r="E26" s="15">
        <v>8546693.22</v>
      </c>
      <c r="F26" s="15">
        <v>0</v>
      </c>
      <c r="G26" s="15">
        <v>23700.49</v>
      </c>
      <c r="H26" s="43">
        <v>0</v>
      </c>
      <c r="I26" s="43">
        <v>0</v>
      </c>
      <c r="J26" s="24">
        <f t="shared" si="0"/>
        <v>25733288.62000001</v>
      </c>
      <c r="M26" s="31"/>
    </row>
    <row r="27" spans="1:13" ht="15" customHeight="1">
      <c r="A27" s="2" t="s">
        <v>49</v>
      </c>
      <c r="B27" s="3" t="s">
        <v>80</v>
      </c>
      <c r="C27" s="15">
        <v>10943004.979999993</v>
      </c>
      <c r="D27" s="15">
        <v>631663.05</v>
      </c>
      <c r="E27" s="15">
        <v>6932938.320000001</v>
      </c>
      <c r="F27" s="15">
        <v>0</v>
      </c>
      <c r="G27" s="15">
        <v>1587.3200000000002</v>
      </c>
      <c r="H27" s="43">
        <v>0</v>
      </c>
      <c r="I27" s="43">
        <v>41440</v>
      </c>
      <c r="J27" s="24">
        <f t="shared" si="0"/>
        <v>18550633.669999994</v>
      </c>
      <c r="M27" s="31"/>
    </row>
    <row r="28" spans="1:13" ht="15" customHeight="1">
      <c r="A28" s="2" t="s">
        <v>50</v>
      </c>
      <c r="B28" s="3" t="s">
        <v>81</v>
      </c>
      <c r="C28" s="15">
        <v>8536857.909999996</v>
      </c>
      <c r="D28" s="15">
        <v>34734.149999999994</v>
      </c>
      <c r="E28" s="15">
        <v>3677850.2799999993</v>
      </c>
      <c r="F28" s="15">
        <v>0</v>
      </c>
      <c r="G28" s="15">
        <v>158400</v>
      </c>
      <c r="H28" s="43">
        <v>0</v>
      </c>
      <c r="I28" s="43">
        <v>0</v>
      </c>
      <c r="J28" s="24">
        <f t="shared" si="0"/>
        <v>12407842.339999996</v>
      </c>
      <c r="M28" s="31"/>
    </row>
    <row r="29" spans="1:13" ht="15" customHeight="1">
      <c r="A29" s="2" t="s">
        <v>51</v>
      </c>
      <c r="B29" s="3" t="s">
        <v>82</v>
      </c>
      <c r="C29" s="15">
        <v>10066636.12</v>
      </c>
      <c r="D29" s="15">
        <v>943820.3899999999</v>
      </c>
      <c r="E29" s="15">
        <v>2425635.03</v>
      </c>
      <c r="F29" s="15">
        <v>0</v>
      </c>
      <c r="G29" s="15">
        <v>82575.16</v>
      </c>
      <c r="H29" s="43">
        <v>0</v>
      </c>
      <c r="I29" s="43">
        <v>22544.02</v>
      </c>
      <c r="J29" s="24">
        <f t="shared" si="0"/>
        <v>13541210.719999999</v>
      </c>
      <c r="M29" s="31"/>
    </row>
    <row r="30" spans="1:13" ht="15" customHeight="1">
      <c r="A30" s="2" t="s">
        <v>52</v>
      </c>
      <c r="B30" s="3" t="s">
        <v>83</v>
      </c>
      <c r="C30" s="15">
        <v>18712333.18000001</v>
      </c>
      <c r="D30" s="15">
        <v>1460599.2999999998</v>
      </c>
      <c r="E30" s="15">
        <v>7749440.630000001</v>
      </c>
      <c r="F30" s="15">
        <v>0</v>
      </c>
      <c r="G30" s="15">
        <v>102807.6</v>
      </c>
      <c r="H30" s="43">
        <v>0</v>
      </c>
      <c r="I30" s="43">
        <v>1685</v>
      </c>
      <c r="J30" s="24">
        <f t="shared" si="0"/>
        <v>28026865.710000016</v>
      </c>
      <c r="M30" s="31"/>
    </row>
    <row r="31" spans="1:13" ht="15" customHeight="1">
      <c r="A31" s="2" t="s">
        <v>53</v>
      </c>
      <c r="B31" s="3" t="s">
        <v>84</v>
      </c>
      <c r="C31" s="15">
        <v>7805588.57</v>
      </c>
      <c r="D31" s="15">
        <v>219710.94</v>
      </c>
      <c r="E31" s="15">
        <v>7233529.170000003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15258828.680000003</v>
      </c>
      <c r="M31" s="31"/>
    </row>
    <row r="32" spans="1:13" ht="15" customHeight="1">
      <c r="A32" s="2" t="s">
        <v>54</v>
      </c>
      <c r="B32" s="3" t="s">
        <v>85</v>
      </c>
      <c r="C32" s="15">
        <v>4329015.050000001</v>
      </c>
      <c r="D32" s="15">
        <v>11844.55</v>
      </c>
      <c r="E32" s="15">
        <v>5199224.370000002</v>
      </c>
      <c r="F32" s="15">
        <v>0</v>
      </c>
      <c r="G32" s="15">
        <v>0</v>
      </c>
      <c r="H32" s="43">
        <v>0</v>
      </c>
      <c r="I32" s="43">
        <v>15128</v>
      </c>
      <c r="J32" s="24">
        <f t="shared" si="0"/>
        <v>9555211.970000003</v>
      </c>
      <c r="M32" s="31"/>
    </row>
    <row r="33" spans="1:13" ht="15" customHeight="1">
      <c r="A33" s="2" t="s">
        <v>55</v>
      </c>
      <c r="B33" s="3" t="s">
        <v>86</v>
      </c>
      <c r="C33" s="15">
        <v>10047072.940000001</v>
      </c>
      <c r="D33" s="15">
        <v>51504.020000000004</v>
      </c>
      <c r="E33" s="15">
        <v>12059144.57</v>
      </c>
      <c r="F33" s="15">
        <v>0</v>
      </c>
      <c r="G33" s="15">
        <v>0</v>
      </c>
      <c r="H33" s="43">
        <v>0</v>
      </c>
      <c r="I33" s="43">
        <v>13172</v>
      </c>
      <c r="J33" s="24">
        <f t="shared" si="0"/>
        <v>22170893.53</v>
      </c>
      <c r="M33" s="31"/>
    </row>
    <row r="34" spans="1:13" ht="15" customHeight="1">
      <c r="A34" s="2" t="s">
        <v>56</v>
      </c>
      <c r="B34" s="3" t="s">
        <v>87</v>
      </c>
      <c r="C34" s="15">
        <v>9373127.589999998</v>
      </c>
      <c r="D34" s="15">
        <v>11860.69</v>
      </c>
      <c r="E34" s="15">
        <v>5099487.789999996</v>
      </c>
      <c r="F34" s="15">
        <v>0</v>
      </c>
      <c r="G34" s="15">
        <v>0</v>
      </c>
      <c r="H34" s="43">
        <v>0</v>
      </c>
      <c r="I34" s="43">
        <v>8842.5</v>
      </c>
      <c r="J34" s="24">
        <f t="shared" si="0"/>
        <v>14493318.569999993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48234853.27999999</v>
      </c>
      <c r="F35" s="15">
        <v>109292970.61999999</v>
      </c>
      <c r="G35" s="15">
        <v>41953375.7</v>
      </c>
      <c r="H35" s="43">
        <v>0</v>
      </c>
      <c r="I35" s="43">
        <v>0</v>
      </c>
      <c r="J35" s="24">
        <f t="shared" si="0"/>
        <v>199481199.59999996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19743354.210000005</v>
      </c>
      <c r="F36" s="15">
        <v>0</v>
      </c>
      <c r="G36" s="15">
        <v>724</v>
      </c>
      <c r="H36" s="43">
        <v>0</v>
      </c>
      <c r="I36" s="43">
        <v>85020691.30000001</v>
      </c>
      <c r="J36" s="24">
        <f t="shared" si="0"/>
        <v>104764769.51000002</v>
      </c>
      <c r="M36" s="31"/>
    </row>
    <row r="37" spans="1:13" ht="15" customHeight="1">
      <c r="A37" s="2" t="s">
        <v>59</v>
      </c>
      <c r="B37" s="3" t="s">
        <v>90</v>
      </c>
      <c r="C37" s="15">
        <v>4495301.269999999</v>
      </c>
      <c r="D37" s="15">
        <v>0</v>
      </c>
      <c r="E37" s="15">
        <v>26483398.930000026</v>
      </c>
      <c r="F37" s="15">
        <v>0</v>
      </c>
      <c r="G37" s="15">
        <v>0</v>
      </c>
      <c r="H37" s="43">
        <v>0</v>
      </c>
      <c r="I37" s="43">
        <v>23226.160000000003</v>
      </c>
      <c r="J37" s="24">
        <f t="shared" si="0"/>
        <v>31001926.360000025</v>
      </c>
      <c r="M37" s="31"/>
    </row>
    <row r="38" spans="1:13" ht="15" customHeight="1">
      <c r="A38" s="2" t="s">
        <v>60</v>
      </c>
      <c r="B38" s="3" t="s">
        <v>91</v>
      </c>
      <c r="C38" s="15">
        <v>3187896.6800000006</v>
      </c>
      <c r="D38" s="15">
        <v>3641.2300000000005</v>
      </c>
      <c r="E38" s="15">
        <v>4422293.380000003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7613831.290000003</v>
      </c>
      <c r="M38" s="31"/>
    </row>
    <row r="39" spans="1:13" ht="15" customHeight="1">
      <c r="A39" s="2" t="s">
        <v>61</v>
      </c>
      <c r="B39" s="3" t="s">
        <v>92</v>
      </c>
      <c r="C39" s="15">
        <v>546743.52</v>
      </c>
      <c r="D39" s="15">
        <v>0</v>
      </c>
      <c r="E39" s="15">
        <v>27893123.900000017</v>
      </c>
      <c r="F39" s="15">
        <v>0</v>
      </c>
      <c r="G39" s="15">
        <v>0</v>
      </c>
      <c r="H39" s="43">
        <v>0</v>
      </c>
      <c r="I39" s="43">
        <v>220150</v>
      </c>
      <c r="J39" s="24">
        <f t="shared" si="0"/>
        <v>28660017.420000017</v>
      </c>
      <c r="M39" s="31"/>
    </row>
    <row r="40" spans="1:13" ht="15" customHeight="1">
      <c r="A40" s="2" t="s">
        <v>62</v>
      </c>
      <c r="B40" s="3" t="s">
        <v>93</v>
      </c>
      <c r="C40" s="15">
        <v>38275497.72000001</v>
      </c>
      <c r="D40" s="15">
        <v>1472018.69</v>
      </c>
      <c r="E40" s="15">
        <v>26220992.47</v>
      </c>
      <c r="F40" s="15">
        <v>0</v>
      </c>
      <c r="G40" s="15">
        <v>0</v>
      </c>
      <c r="H40" s="43">
        <v>0</v>
      </c>
      <c r="I40" s="43">
        <v>148669.77</v>
      </c>
      <c r="J40" s="24">
        <f t="shared" si="0"/>
        <v>66117178.65000001</v>
      </c>
      <c r="M40" s="31"/>
    </row>
    <row r="41" spans="1:13" ht="15" customHeight="1">
      <c r="A41" s="2" t="s">
        <v>63</v>
      </c>
      <c r="B41" s="3" t="s">
        <v>94</v>
      </c>
      <c r="C41" s="15">
        <v>44114935.53000001</v>
      </c>
      <c r="D41" s="15">
        <v>698756.05</v>
      </c>
      <c r="E41" s="15">
        <v>36002555.19000003</v>
      </c>
      <c r="F41" s="15">
        <v>0</v>
      </c>
      <c r="G41" s="15">
        <v>1501959.1099999999</v>
      </c>
      <c r="H41" s="43">
        <v>0</v>
      </c>
      <c r="I41" s="43">
        <v>41460</v>
      </c>
      <c r="J41" s="24">
        <f t="shared" si="0"/>
        <v>82359665.88000004</v>
      </c>
      <c r="M41" s="31"/>
    </row>
    <row r="42" spans="1:13" ht="15" customHeight="1">
      <c r="A42" s="2" t="s">
        <v>64</v>
      </c>
      <c r="B42" s="3" t="s">
        <v>95</v>
      </c>
      <c r="C42" s="15">
        <v>52816697.76000002</v>
      </c>
      <c r="D42" s="15">
        <v>2283605.56</v>
      </c>
      <c r="E42" s="15">
        <v>24976928.089999985</v>
      </c>
      <c r="F42" s="15">
        <v>0</v>
      </c>
      <c r="G42" s="15">
        <v>154064.5</v>
      </c>
      <c r="H42" s="43">
        <v>0</v>
      </c>
      <c r="I42" s="43">
        <v>25630.75</v>
      </c>
      <c r="J42" s="24">
        <f t="shared" si="0"/>
        <v>80256926.66000001</v>
      </c>
      <c r="M42" s="31"/>
    </row>
    <row r="43" spans="1:13" ht="15" customHeight="1">
      <c r="A43" s="2" t="s">
        <v>65</v>
      </c>
      <c r="B43" s="3" t="s">
        <v>96</v>
      </c>
      <c r="C43" s="15">
        <v>25184797.910000004</v>
      </c>
      <c r="D43" s="15">
        <v>561651.48</v>
      </c>
      <c r="E43" s="15">
        <v>18158124.160000004</v>
      </c>
      <c r="F43" s="15">
        <v>0</v>
      </c>
      <c r="G43" s="15">
        <v>13822</v>
      </c>
      <c r="H43" s="43">
        <v>0</v>
      </c>
      <c r="I43" s="43">
        <v>29320</v>
      </c>
      <c r="J43" s="24">
        <f t="shared" si="0"/>
        <v>43947715.55000001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14063164.160000004</v>
      </c>
      <c r="F44" s="15">
        <v>0</v>
      </c>
      <c r="G44" s="15">
        <v>0</v>
      </c>
      <c r="H44" s="43">
        <v>0</v>
      </c>
      <c r="I44" s="43">
        <v>21660</v>
      </c>
      <c r="J44" s="24">
        <f>SUM(C44:I44)</f>
        <v>14084824.160000004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6135366.260000001</v>
      </c>
      <c r="J45" s="24">
        <f t="shared" si="0"/>
        <v>6135366.260000001</v>
      </c>
      <c r="M45" s="31"/>
    </row>
    <row r="46" spans="1:10" ht="15" customHeight="1">
      <c r="A46" s="61" t="s">
        <v>7</v>
      </c>
      <c r="B46" s="62"/>
      <c r="C46" s="6">
        <f aca="true" t="shared" si="1" ref="C46:J46">SUM(C12:C45)</f>
        <v>737309447.78</v>
      </c>
      <c r="D46" s="6">
        <f t="shared" si="1"/>
        <v>39339459.76999999</v>
      </c>
      <c r="E46" s="6">
        <f t="shared" si="1"/>
        <v>511355498.3600001</v>
      </c>
      <c r="F46" s="6">
        <f t="shared" si="1"/>
        <v>125503041.61999999</v>
      </c>
      <c r="G46" s="6">
        <f t="shared" si="1"/>
        <v>48945985.02</v>
      </c>
      <c r="H46" s="6">
        <f t="shared" si="1"/>
        <v>0</v>
      </c>
      <c r="I46" s="6">
        <f t="shared" si="1"/>
        <v>92671918.72000001</v>
      </c>
      <c r="J46" s="6">
        <f t="shared" si="1"/>
        <v>1555125351.2700005</v>
      </c>
    </row>
    <row r="47" ht="12.75">
      <c r="A47" s="33" t="s">
        <v>169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737.30944778</v>
      </c>
      <c r="E61" s="25">
        <f>+C46/J46*100</f>
        <v>47.411576640935905</v>
      </c>
      <c r="L61" s="35"/>
    </row>
    <row r="62" spans="1:12" s="16" customFormat="1" ht="12.75">
      <c r="A62" s="44"/>
      <c r="C62" s="27" t="s">
        <v>106</v>
      </c>
      <c r="D62" s="37">
        <f>+D46/$C$59</f>
        <v>39.33945976999999</v>
      </c>
      <c r="E62" s="25">
        <f>+D46/J46*100</f>
        <v>2.529664874787954</v>
      </c>
      <c r="L62" s="35"/>
    </row>
    <row r="63" spans="1:12" s="16" customFormat="1" ht="12.75">
      <c r="A63" s="44"/>
      <c r="C63" s="27" t="s">
        <v>107</v>
      </c>
      <c r="D63" s="37">
        <f>+E46/$C$59</f>
        <v>511.35549836000007</v>
      </c>
      <c r="E63" s="25">
        <f>+E46/J46*100</f>
        <v>32.881947293984965</v>
      </c>
      <c r="L63" s="35"/>
    </row>
    <row r="64" spans="1:12" s="16" customFormat="1" ht="12.75">
      <c r="A64" s="44"/>
      <c r="C64" s="27" t="s">
        <v>108</v>
      </c>
      <c r="D64" s="37">
        <f>+F46/$C$59</f>
        <v>125.50304161999999</v>
      </c>
      <c r="E64" s="25">
        <f>+F46/J46*100</f>
        <v>8.070284592654048</v>
      </c>
      <c r="L64" s="35"/>
    </row>
    <row r="65" spans="1:12" s="16" customFormat="1" ht="12.75">
      <c r="A65" s="44"/>
      <c r="C65" s="27" t="s">
        <v>109</v>
      </c>
      <c r="D65" s="37">
        <f>+G46/$C$59</f>
        <v>48.94598502</v>
      </c>
      <c r="E65" s="25">
        <f>+G46/J46*100</f>
        <v>3.1473980525124894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92.67191872000001</v>
      </c>
      <c r="E67" s="25">
        <f>+I46/J46*100</f>
        <v>5.959128545124614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6" t="s">
        <v>1</v>
      </c>
      <c r="B10" s="63" t="s">
        <v>33</v>
      </c>
      <c r="C10" s="61" t="s">
        <v>12</v>
      </c>
      <c r="D10" s="69"/>
      <c r="E10" s="69"/>
      <c r="F10" s="69"/>
      <c r="G10" s="69"/>
      <c r="H10" s="69"/>
      <c r="I10" s="66" t="s">
        <v>30</v>
      </c>
      <c r="P10" s="23"/>
      <c r="Q10" s="23"/>
      <c r="R10" s="23"/>
      <c r="S10" s="23"/>
    </row>
    <row r="11" spans="1:19" s="10" customFormat="1" ht="12.75">
      <c r="A11" s="68"/>
      <c r="B11" s="65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5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61" t="s">
        <v>7</v>
      </c>
      <c r="B45" s="62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169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3" width="11.421875" style="5" customWidth="1"/>
    <col min="4" max="4" width="12.140625" style="5" bestFit="1" customWidth="1"/>
    <col min="5" max="16384" width="11.421875" style="5" customWidth="1"/>
  </cols>
  <sheetData>
    <row r="1" spans="1:13" s="54" customFormat="1" ht="12.75">
      <c r="A1" s="5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54" customFormat="1" ht="12.75">
      <c r="A2" s="5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54" customFormat="1" ht="12.75">
      <c r="A3" s="5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54" customFormat="1" ht="12.75">
      <c r="A4" s="53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6" t="s">
        <v>1</v>
      </c>
      <c r="B10" s="63" t="s">
        <v>33</v>
      </c>
      <c r="C10" s="61" t="s">
        <v>12</v>
      </c>
      <c r="D10" s="69"/>
      <c r="E10" s="69"/>
      <c r="F10" s="69"/>
      <c r="G10" s="69"/>
      <c r="H10" s="66" t="s">
        <v>30</v>
      </c>
    </row>
    <row r="11" spans="1:8" s="10" customFormat="1" ht="12.75">
      <c r="A11" s="68"/>
      <c r="B11" s="65"/>
      <c r="C11" s="7" t="s">
        <v>112</v>
      </c>
      <c r="D11" s="7" t="s">
        <v>114</v>
      </c>
      <c r="E11" s="7" t="s">
        <v>116</v>
      </c>
      <c r="F11" s="7" t="s">
        <v>168</v>
      </c>
      <c r="G11" s="7" t="s">
        <v>117</v>
      </c>
      <c r="H11" s="65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 aca="true" t="shared" si="0" ref="H12:H44">SUM(C12:G12)</f>
        <v>0</v>
      </c>
    </row>
    <row r="13" spans="1:8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t="shared" si="0"/>
        <v>0</v>
      </c>
    </row>
    <row r="14" spans="1:8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</row>
    <row r="15" spans="1:8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</row>
    <row r="16" spans="1:8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</row>
    <row r="17" spans="1:8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</row>
    <row r="18" spans="1:8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</row>
    <row r="19" spans="1:8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</row>
    <row r="20" spans="1:8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</row>
    <row r="21" spans="1:8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</row>
    <row r="22" spans="1:8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</row>
    <row r="23" spans="1:8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</row>
    <row r="24" spans="1:8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</row>
    <row r="25" spans="1:8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</row>
    <row r="26" spans="1:8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</row>
    <row r="27" spans="1:8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</row>
    <row r="28" spans="1:8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</row>
    <row r="29" spans="1:8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</row>
    <row r="30" spans="1:8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</row>
    <row r="31" spans="1:8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</row>
    <row r="32" spans="1:8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</row>
    <row r="33" spans="1:8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</row>
    <row r="34" spans="1:8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</row>
    <row r="35" spans="1:8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</row>
    <row r="36" spans="1:8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</row>
    <row r="37" spans="1:8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</row>
    <row r="38" spans="1:8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</row>
    <row r="39" spans="1:8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</row>
    <row r="40" spans="1:8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</row>
    <row r="42" spans="1:8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</row>
    <row r="43" spans="1:8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</row>
    <row r="44" spans="1:8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13971758.819999998</v>
      </c>
      <c r="H44" s="24">
        <f t="shared" si="0"/>
        <v>13971758.819999998</v>
      </c>
    </row>
    <row r="45" spans="1:8" ht="12.75">
      <c r="A45" s="61" t="s">
        <v>7</v>
      </c>
      <c r="B45" s="62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13971758.819999998</v>
      </c>
      <c r="H45" s="6">
        <f t="shared" si="1"/>
        <v>13971758.819999998</v>
      </c>
    </row>
    <row r="46" ht="12.75">
      <c r="A46" s="33" t="s">
        <v>169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5" ht="12.75">
      <c r="C66" s="22" t="s">
        <v>104</v>
      </c>
      <c r="D66" s="22" t="s">
        <v>102</v>
      </c>
      <c r="E66" s="22" t="s">
        <v>103</v>
      </c>
    </row>
    <row r="67" spans="3:5" ht="12.75">
      <c r="C67" s="28" t="s">
        <v>112</v>
      </c>
      <c r="D67" s="29">
        <f>+C45/$C$65</f>
        <v>0</v>
      </c>
      <c r="E67" s="29">
        <f>+C45/H45*100</f>
        <v>0</v>
      </c>
    </row>
    <row r="68" spans="3:5" ht="12.75">
      <c r="C68" s="28" t="s">
        <v>114</v>
      </c>
      <c r="D68" s="29">
        <f>+D45/$C$65</f>
        <v>0</v>
      </c>
      <c r="E68" s="29">
        <f>+D45/H45*100</f>
        <v>0</v>
      </c>
    </row>
    <row r="69" spans="3:5" ht="12.75">
      <c r="C69" s="28" t="s">
        <v>116</v>
      </c>
      <c r="D69" s="29">
        <f>+E45/$C$65</f>
        <v>0</v>
      </c>
      <c r="E69" s="29">
        <f>+E45/H45*100</f>
        <v>0</v>
      </c>
    </row>
    <row r="70" spans="3:5" ht="12.75">
      <c r="C70" s="28" t="s">
        <v>168</v>
      </c>
      <c r="D70" s="29">
        <f>+F45/$C$65</f>
        <v>0</v>
      </c>
      <c r="E70" s="29">
        <f>+F45/H45*100</f>
        <v>0</v>
      </c>
    </row>
    <row r="71" spans="3:5" ht="12.75">
      <c r="C71" s="28" t="s">
        <v>117</v>
      </c>
      <c r="D71" s="29">
        <f>+G45/$C$65</f>
        <v>13.971758819999998</v>
      </c>
      <c r="E71" s="29">
        <f>+G45/H45*100</f>
        <v>100</v>
      </c>
    </row>
    <row r="75" ht="12.75">
      <c r="A75" s="33"/>
    </row>
    <row r="65536" spans="4:5" ht="12.75">
      <c r="D65536" s="29"/>
      <c r="E65536" s="29"/>
    </row>
  </sheetData>
  <sheetProtection/>
  <mergeCells count="5">
    <mergeCell ref="A10:A11"/>
    <mergeCell ref="B10:B11"/>
    <mergeCell ref="C10:G10"/>
    <mergeCell ref="H10:H11"/>
    <mergeCell ref="A45:B45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7" ht="12.75">
      <c r="A9" s="10"/>
      <c r="G9" s="20" t="s">
        <v>34</v>
      </c>
    </row>
    <row r="10" spans="1:7" s="10" customFormat="1" ht="12.75">
      <c r="A10" s="66" t="s">
        <v>1</v>
      </c>
      <c r="B10" s="63" t="s">
        <v>33</v>
      </c>
      <c r="C10" s="61" t="s">
        <v>12</v>
      </c>
      <c r="D10" s="69"/>
      <c r="E10" s="69"/>
      <c r="F10" s="69"/>
      <c r="G10" s="66" t="s">
        <v>30</v>
      </c>
    </row>
    <row r="11" spans="1:12" s="10" customFormat="1" ht="12.75">
      <c r="A11" s="68"/>
      <c r="B11" s="65"/>
      <c r="C11" s="7" t="s">
        <v>112</v>
      </c>
      <c r="D11" s="7" t="s">
        <v>114</v>
      </c>
      <c r="E11" s="7" t="s">
        <v>116</v>
      </c>
      <c r="F11" s="7" t="s">
        <v>117</v>
      </c>
      <c r="G11" s="65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5996.46</v>
      </c>
      <c r="E12" s="15">
        <v>0</v>
      </c>
      <c r="F12" s="15">
        <v>0</v>
      </c>
      <c r="G12" s="24">
        <f aca="true" t="shared" si="0" ref="G12:G43">SUM(C12:F12)</f>
        <v>5996.46</v>
      </c>
      <c r="I12" s="55"/>
      <c r="J12" s="31"/>
    </row>
    <row r="13" spans="1:10" ht="15" customHeight="1">
      <c r="A13" s="2" t="s">
        <v>35</v>
      </c>
      <c r="B13" s="3" t="s">
        <v>66</v>
      </c>
      <c r="C13" s="15">
        <v>0</v>
      </c>
      <c r="D13" s="15">
        <v>104300</v>
      </c>
      <c r="E13" s="15">
        <v>0</v>
      </c>
      <c r="F13" s="15">
        <v>0</v>
      </c>
      <c r="G13" s="24">
        <f t="shared" si="0"/>
        <v>104300</v>
      </c>
      <c r="I13" s="55"/>
      <c r="J13" s="31"/>
    </row>
    <row r="14" spans="1:10" ht="15" customHeight="1">
      <c r="A14" s="2" t="s">
        <v>36</v>
      </c>
      <c r="B14" s="3" t="s">
        <v>67</v>
      </c>
      <c r="C14" s="15">
        <v>0</v>
      </c>
      <c r="D14" s="15">
        <v>1549179.43</v>
      </c>
      <c r="E14" s="15">
        <v>0</v>
      </c>
      <c r="F14" s="15">
        <v>0</v>
      </c>
      <c r="G14" s="24">
        <f t="shared" si="0"/>
        <v>1549179.43</v>
      </c>
      <c r="I14" s="55"/>
      <c r="J14" s="31"/>
    </row>
    <row r="15" spans="1:10" ht="15" customHeight="1">
      <c r="A15" s="2" t="s">
        <v>37</v>
      </c>
      <c r="B15" s="3" t="s">
        <v>68</v>
      </c>
      <c r="C15" s="15">
        <v>0</v>
      </c>
      <c r="D15" s="15">
        <v>563648.59</v>
      </c>
      <c r="E15" s="15">
        <v>0</v>
      </c>
      <c r="F15" s="15">
        <v>0</v>
      </c>
      <c r="G15" s="24">
        <f t="shared" si="0"/>
        <v>563648.59</v>
      </c>
      <c r="I15" s="55"/>
      <c r="J15" s="31"/>
    </row>
    <row r="16" spans="1:10" ht="15" customHeight="1">
      <c r="A16" s="2" t="s">
        <v>38</v>
      </c>
      <c r="B16" s="3" t="s">
        <v>69</v>
      </c>
      <c r="C16" s="15">
        <v>0</v>
      </c>
      <c r="D16" s="15">
        <v>105114.48</v>
      </c>
      <c r="E16" s="15">
        <v>0</v>
      </c>
      <c r="F16" s="15">
        <v>0</v>
      </c>
      <c r="G16" s="24">
        <f t="shared" si="0"/>
        <v>105114.48</v>
      </c>
      <c r="I16" s="55"/>
      <c r="J16" s="31"/>
    </row>
    <row r="17" spans="1:10" ht="15" customHeight="1">
      <c r="A17" s="2" t="s">
        <v>39</v>
      </c>
      <c r="B17" s="3" t="s">
        <v>70</v>
      </c>
      <c r="C17" s="15">
        <v>0</v>
      </c>
      <c r="D17" s="15">
        <v>4758373.459999999</v>
      </c>
      <c r="E17" s="15">
        <v>1800</v>
      </c>
      <c r="F17" s="15">
        <v>0</v>
      </c>
      <c r="G17" s="24">
        <f t="shared" si="0"/>
        <v>4760173.459999999</v>
      </c>
      <c r="I17" s="55"/>
      <c r="J17" s="31"/>
    </row>
    <row r="18" spans="1:10" ht="15" customHeight="1">
      <c r="A18" s="2" t="s">
        <v>40</v>
      </c>
      <c r="B18" s="3" t="s">
        <v>71</v>
      </c>
      <c r="C18" s="15">
        <v>0</v>
      </c>
      <c r="D18" s="15">
        <v>1856262.2999999998</v>
      </c>
      <c r="E18" s="15">
        <v>0</v>
      </c>
      <c r="F18" s="15">
        <v>0</v>
      </c>
      <c r="G18" s="24">
        <f t="shared" si="0"/>
        <v>1856262.2999999998</v>
      </c>
      <c r="I18" s="55"/>
      <c r="J18" s="31"/>
    </row>
    <row r="19" spans="1:10" ht="15" customHeight="1">
      <c r="A19" s="2" t="s">
        <v>41</v>
      </c>
      <c r="B19" s="3" t="s">
        <v>72</v>
      </c>
      <c r="C19" s="15">
        <v>0</v>
      </c>
      <c r="D19" s="15">
        <v>5984827.300000001</v>
      </c>
      <c r="E19" s="15">
        <v>0</v>
      </c>
      <c r="F19" s="15">
        <v>0</v>
      </c>
      <c r="G19" s="24">
        <f t="shared" si="0"/>
        <v>5984827.300000001</v>
      </c>
      <c r="I19" s="55"/>
      <c r="J19" s="31"/>
    </row>
    <row r="20" spans="1:10" ht="15" customHeight="1">
      <c r="A20" s="2" t="s">
        <v>42</v>
      </c>
      <c r="B20" s="3" t="s">
        <v>73</v>
      </c>
      <c r="C20" s="15">
        <v>0</v>
      </c>
      <c r="D20" s="15">
        <v>669219.83</v>
      </c>
      <c r="E20" s="15">
        <v>0</v>
      </c>
      <c r="F20" s="15">
        <v>0</v>
      </c>
      <c r="G20" s="24">
        <f t="shared" si="0"/>
        <v>669219.83</v>
      </c>
      <c r="I20" s="55"/>
      <c r="J20" s="31"/>
    </row>
    <row r="21" spans="1:10" ht="15" customHeight="1">
      <c r="A21" s="2" t="s">
        <v>43</v>
      </c>
      <c r="B21" s="3" t="s">
        <v>74</v>
      </c>
      <c r="C21" s="15">
        <v>0</v>
      </c>
      <c r="D21" s="15">
        <v>973855.28</v>
      </c>
      <c r="E21" s="15">
        <v>0</v>
      </c>
      <c r="F21" s="15">
        <v>0</v>
      </c>
      <c r="G21" s="24">
        <f t="shared" si="0"/>
        <v>973855.28</v>
      </c>
      <c r="I21" s="55"/>
      <c r="J21" s="31"/>
    </row>
    <row r="22" spans="1:10" ht="15" customHeight="1">
      <c r="A22" s="2" t="s">
        <v>44</v>
      </c>
      <c r="B22" s="3" t="s">
        <v>75</v>
      </c>
      <c r="C22" s="15">
        <v>0</v>
      </c>
      <c r="D22" s="15">
        <v>8347122.960000001</v>
      </c>
      <c r="E22" s="15">
        <v>0</v>
      </c>
      <c r="F22" s="15">
        <v>8700</v>
      </c>
      <c r="G22" s="24">
        <f t="shared" si="0"/>
        <v>8355822.960000001</v>
      </c>
      <c r="I22" s="55"/>
      <c r="J22" s="31"/>
    </row>
    <row r="23" spans="1:10" ht="15" customHeight="1">
      <c r="A23" s="2" t="s">
        <v>45</v>
      </c>
      <c r="B23" s="3" t="s">
        <v>76</v>
      </c>
      <c r="C23" s="15">
        <v>0</v>
      </c>
      <c r="D23" s="15">
        <v>8015683.59</v>
      </c>
      <c r="E23" s="15">
        <v>0</v>
      </c>
      <c r="F23" s="15">
        <v>0</v>
      </c>
      <c r="G23" s="24">
        <f t="shared" si="0"/>
        <v>8015683.59</v>
      </c>
      <c r="I23" s="55"/>
      <c r="J23" s="31"/>
    </row>
    <row r="24" spans="1:10" ht="15" customHeight="1">
      <c r="A24" s="2" t="s">
        <v>46</v>
      </c>
      <c r="B24" s="3" t="s">
        <v>77</v>
      </c>
      <c r="C24" s="15">
        <v>0</v>
      </c>
      <c r="D24" s="15">
        <v>3875929.44</v>
      </c>
      <c r="E24" s="15">
        <v>0</v>
      </c>
      <c r="F24" s="15">
        <v>0</v>
      </c>
      <c r="G24" s="24">
        <f t="shared" si="0"/>
        <v>3875929.44</v>
      </c>
      <c r="I24" s="55"/>
      <c r="J24" s="31"/>
    </row>
    <row r="25" spans="1:10" ht="15" customHeight="1">
      <c r="A25" s="2" t="s">
        <v>47</v>
      </c>
      <c r="B25" s="3" t="s">
        <v>78</v>
      </c>
      <c r="C25" s="15">
        <v>0</v>
      </c>
      <c r="D25" s="15">
        <v>7672135.150000002</v>
      </c>
      <c r="E25" s="15">
        <v>0</v>
      </c>
      <c r="F25" s="15">
        <v>0</v>
      </c>
      <c r="G25" s="24">
        <f t="shared" si="0"/>
        <v>7672135.150000002</v>
      </c>
      <c r="I25" s="55"/>
      <c r="J25" s="31"/>
    </row>
    <row r="26" spans="1:10" ht="15" customHeight="1">
      <c r="A26" s="2" t="s">
        <v>48</v>
      </c>
      <c r="B26" s="3" t="s">
        <v>79</v>
      </c>
      <c r="C26" s="15">
        <v>0</v>
      </c>
      <c r="D26" s="15">
        <v>619622.88</v>
      </c>
      <c r="E26" s="15">
        <v>0</v>
      </c>
      <c r="F26" s="15">
        <v>0</v>
      </c>
      <c r="G26" s="24">
        <f t="shared" si="0"/>
        <v>619622.88</v>
      </c>
      <c r="I26" s="55"/>
      <c r="J26" s="31"/>
    </row>
    <row r="27" spans="1:10" ht="15" customHeight="1">
      <c r="A27" s="2" t="s">
        <v>49</v>
      </c>
      <c r="B27" s="3" t="s">
        <v>80</v>
      </c>
      <c r="C27" s="15">
        <v>0</v>
      </c>
      <c r="D27" s="15">
        <v>1885935.8599999999</v>
      </c>
      <c r="E27" s="15">
        <v>0</v>
      </c>
      <c r="F27" s="15">
        <v>0</v>
      </c>
      <c r="G27" s="24">
        <f t="shared" si="0"/>
        <v>1885935.8599999999</v>
      </c>
      <c r="I27" s="55"/>
      <c r="J27" s="31"/>
    </row>
    <row r="28" spans="1:10" ht="15" customHeight="1">
      <c r="A28" s="2" t="s">
        <v>50</v>
      </c>
      <c r="B28" s="3" t="s">
        <v>81</v>
      </c>
      <c r="C28" s="15">
        <v>0</v>
      </c>
      <c r="D28" s="15">
        <v>677009.5800000001</v>
      </c>
      <c r="E28" s="15">
        <v>0</v>
      </c>
      <c r="F28" s="15">
        <v>0</v>
      </c>
      <c r="G28" s="24">
        <f t="shared" si="0"/>
        <v>677009.5800000001</v>
      </c>
      <c r="I28" s="55"/>
      <c r="J28" s="31"/>
    </row>
    <row r="29" spans="1:10" ht="15" customHeight="1">
      <c r="A29" s="2" t="s">
        <v>51</v>
      </c>
      <c r="B29" s="3" t="s">
        <v>82</v>
      </c>
      <c r="C29" s="15">
        <v>0</v>
      </c>
      <c r="D29" s="15">
        <v>587649.26</v>
      </c>
      <c r="E29" s="15">
        <v>0</v>
      </c>
      <c r="F29" s="15">
        <v>7830.01</v>
      </c>
      <c r="G29" s="24">
        <f t="shared" si="0"/>
        <v>595479.27</v>
      </c>
      <c r="I29" s="55"/>
      <c r="J29" s="31"/>
    </row>
    <row r="30" spans="1:10" ht="15" customHeight="1">
      <c r="A30" s="2" t="s">
        <v>52</v>
      </c>
      <c r="B30" s="3" t="s">
        <v>83</v>
      </c>
      <c r="C30" s="15">
        <v>0</v>
      </c>
      <c r="D30" s="15">
        <v>4074454.4499999997</v>
      </c>
      <c r="E30" s="15">
        <v>0</v>
      </c>
      <c r="F30" s="15">
        <v>0</v>
      </c>
      <c r="G30" s="24">
        <f t="shared" si="0"/>
        <v>4074454.4499999997</v>
      </c>
      <c r="I30" s="55"/>
      <c r="J30" s="31"/>
    </row>
    <row r="31" spans="1:10" ht="15" customHeight="1">
      <c r="A31" s="2" t="s">
        <v>53</v>
      </c>
      <c r="B31" s="3" t="s">
        <v>84</v>
      </c>
      <c r="C31" s="15">
        <v>0</v>
      </c>
      <c r="D31" s="15">
        <v>578180.96</v>
      </c>
      <c r="E31" s="15">
        <v>0</v>
      </c>
      <c r="F31" s="15">
        <v>0</v>
      </c>
      <c r="G31" s="24">
        <f t="shared" si="0"/>
        <v>578180.96</v>
      </c>
      <c r="I31" s="55"/>
      <c r="J31" s="31"/>
    </row>
    <row r="32" spans="1:10" ht="15" customHeight="1">
      <c r="A32" s="2" t="s">
        <v>54</v>
      </c>
      <c r="B32" s="3" t="s">
        <v>85</v>
      </c>
      <c r="C32" s="15">
        <v>0</v>
      </c>
      <c r="D32" s="15">
        <v>559568.1</v>
      </c>
      <c r="E32" s="15">
        <v>0</v>
      </c>
      <c r="F32" s="15">
        <v>0</v>
      </c>
      <c r="G32" s="24">
        <f t="shared" si="0"/>
        <v>559568.1</v>
      </c>
      <c r="I32" s="55"/>
      <c r="J32" s="31"/>
    </row>
    <row r="33" spans="1:10" ht="15" customHeight="1">
      <c r="A33" s="2" t="s">
        <v>55</v>
      </c>
      <c r="B33" s="3" t="s">
        <v>86</v>
      </c>
      <c r="C33" s="15">
        <v>0</v>
      </c>
      <c r="D33" s="15">
        <v>2648580.5</v>
      </c>
      <c r="E33" s="15">
        <v>0</v>
      </c>
      <c r="F33" s="15">
        <v>346431.77</v>
      </c>
      <c r="G33" s="24">
        <f t="shared" si="0"/>
        <v>2995012.27</v>
      </c>
      <c r="I33" s="55"/>
      <c r="J33" s="31"/>
    </row>
    <row r="34" spans="1:10" ht="15" customHeight="1">
      <c r="A34" s="2" t="s">
        <v>56</v>
      </c>
      <c r="B34" s="3" t="s">
        <v>87</v>
      </c>
      <c r="C34" s="15">
        <v>0</v>
      </c>
      <c r="D34" s="15">
        <v>168388</v>
      </c>
      <c r="E34" s="15">
        <v>0</v>
      </c>
      <c r="F34" s="15">
        <v>0</v>
      </c>
      <c r="G34" s="24">
        <f t="shared" si="0"/>
        <v>168388</v>
      </c>
      <c r="I34" s="55"/>
      <c r="J34" s="31"/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24">
        <f t="shared" si="0"/>
        <v>0</v>
      </c>
      <c r="I35" s="55"/>
      <c r="J35" s="31"/>
    </row>
    <row r="36" spans="1:10" ht="15" customHeight="1">
      <c r="A36" s="2" t="s">
        <v>59</v>
      </c>
      <c r="B36" s="3" t="s">
        <v>90</v>
      </c>
      <c r="C36" s="15">
        <v>0</v>
      </c>
      <c r="D36" s="15">
        <v>7239534.7299999995</v>
      </c>
      <c r="E36" s="15">
        <v>0</v>
      </c>
      <c r="F36" s="15">
        <v>0</v>
      </c>
      <c r="G36" s="24">
        <f t="shared" si="0"/>
        <v>7239534.7299999995</v>
      </c>
      <c r="I36" s="55"/>
      <c r="J36" s="31"/>
    </row>
    <row r="37" spans="1:10" ht="15" customHeight="1">
      <c r="A37" s="2" t="s">
        <v>60</v>
      </c>
      <c r="B37" s="3" t="s">
        <v>91</v>
      </c>
      <c r="C37" s="15">
        <v>0</v>
      </c>
      <c r="D37" s="15">
        <v>35581.1</v>
      </c>
      <c r="E37" s="15">
        <v>0</v>
      </c>
      <c r="F37" s="15">
        <v>0</v>
      </c>
      <c r="G37" s="24">
        <f t="shared" si="0"/>
        <v>35581.1</v>
      </c>
      <c r="I37" s="55"/>
      <c r="J37" s="31"/>
    </row>
    <row r="38" spans="1:10" ht="15" customHeight="1">
      <c r="A38" s="2" t="s">
        <v>61</v>
      </c>
      <c r="B38" s="3" t="s">
        <v>92</v>
      </c>
      <c r="C38" s="15">
        <v>0</v>
      </c>
      <c r="D38" s="15">
        <v>4989899.43</v>
      </c>
      <c r="E38" s="15">
        <v>0</v>
      </c>
      <c r="F38" s="15">
        <v>0</v>
      </c>
      <c r="G38" s="24">
        <f t="shared" si="0"/>
        <v>4989899.43</v>
      </c>
      <c r="I38" s="55"/>
      <c r="J38" s="31"/>
    </row>
    <row r="39" spans="1:10" ht="15" customHeight="1">
      <c r="A39" s="2" t="s">
        <v>62</v>
      </c>
      <c r="B39" s="3" t="s">
        <v>93</v>
      </c>
      <c r="C39" s="15">
        <v>0</v>
      </c>
      <c r="D39" s="15">
        <v>4049428.0700000003</v>
      </c>
      <c r="E39" s="15">
        <v>0</v>
      </c>
      <c r="F39" s="15">
        <v>38430</v>
      </c>
      <c r="G39" s="24">
        <f t="shared" si="0"/>
        <v>4087858.0700000003</v>
      </c>
      <c r="I39" s="55"/>
      <c r="J39" s="31"/>
    </row>
    <row r="40" spans="1:10" ht="15" customHeight="1">
      <c r="A40" s="2" t="s">
        <v>63</v>
      </c>
      <c r="B40" s="3" t="s">
        <v>94</v>
      </c>
      <c r="C40" s="15">
        <v>0</v>
      </c>
      <c r="D40" s="15">
        <v>2777620.6500000004</v>
      </c>
      <c r="E40" s="15">
        <v>0</v>
      </c>
      <c r="F40" s="15">
        <v>0</v>
      </c>
      <c r="G40" s="24">
        <f t="shared" si="0"/>
        <v>2777620.6500000004</v>
      </c>
      <c r="I40" s="55"/>
      <c r="J40" s="31"/>
    </row>
    <row r="41" spans="1:10" ht="15" customHeight="1">
      <c r="A41" s="2" t="s">
        <v>64</v>
      </c>
      <c r="B41" s="3" t="s">
        <v>95</v>
      </c>
      <c r="C41" s="15">
        <v>0</v>
      </c>
      <c r="D41" s="15">
        <v>2837345.22</v>
      </c>
      <c r="E41" s="15">
        <v>0</v>
      </c>
      <c r="F41" s="15">
        <v>0</v>
      </c>
      <c r="G41" s="24">
        <f t="shared" si="0"/>
        <v>2837345.22</v>
      </c>
      <c r="I41" s="55"/>
      <c r="J41" s="31"/>
    </row>
    <row r="42" spans="1:10" ht="15" customHeight="1">
      <c r="A42" s="2" t="s">
        <v>65</v>
      </c>
      <c r="B42" s="3" t="s">
        <v>96</v>
      </c>
      <c r="C42" s="15">
        <v>0</v>
      </c>
      <c r="D42" s="15">
        <v>1298959.94</v>
      </c>
      <c r="E42" s="15">
        <v>0</v>
      </c>
      <c r="F42" s="15">
        <v>0</v>
      </c>
      <c r="G42" s="24">
        <f t="shared" si="0"/>
        <v>1298959.94</v>
      </c>
      <c r="I42" s="55"/>
      <c r="J42" s="31"/>
    </row>
    <row r="43" spans="1:10" ht="15" customHeight="1">
      <c r="A43" s="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24">
        <f t="shared" si="0"/>
        <v>0</v>
      </c>
      <c r="I43" s="55"/>
      <c r="J43" s="31"/>
    </row>
    <row r="44" spans="1:10" ht="15" customHeight="1">
      <c r="A44" s="61" t="s">
        <v>7</v>
      </c>
      <c r="B44" s="62"/>
      <c r="C44" s="6">
        <f>SUM(C12:C43)</f>
        <v>0</v>
      </c>
      <c r="D44" s="6">
        <f>SUM(D12:D43)</f>
        <v>79509407</v>
      </c>
      <c r="E44" s="6">
        <f>SUM(E12:E43)</f>
        <v>1800</v>
      </c>
      <c r="F44" s="6">
        <f>SUM(F12:F43)</f>
        <v>401391.78</v>
      </c>
      <c r="G44" s="6">
        <f>SUM(G12:G43)</f>
        <v>79912598.78</v>
      </c>
      <c r="J44" s="31"/>
    </row>
    <row r="45" ht="12.75">
      <c r="A45" s="33" t="s">
        <v>169</v>
      </c>
    </row>
    <row r="46" ht="9.75" customHeight="1">
      <c r="A46" s="33"/>
    </row>
    <row r="47" spans="1:7" ht="12.75">
      <c r="A47" s="38" t="s">
        <v>8</v>
      </c>
      <c r="G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+C44/G44*100</f>
        <v>0</v>
      </c>
    </row>
    <row r="64" spans="3:5" ht="12.75">
      <c r="C64" s="28" t="s">
        <v>114</v>
      </c>
      <c r="D64" s="29">
        <f>+D44/$C$61</f>
        <v>79.509407</v>
      </c>
      <c r="E64" s="29">
        <f>+D44/G44*100</f>
        <v>99.49545905632479</v>
      </c>
    </row>
    <row r="65" spans="3:5" ht="12.75">
      <c r="C65" s="28" t="s">
        <v>116</v>
      </c>
      <c r="D65" s="29">
        <f>+E44/$C$61</f>
        <v>0.0018</v>
      </c>
      <c r="E65" s="29">
        <f>+E44/G44*100</f>
        <v>0.002252460847826278</v>
      </c>
    </row>
    <row r="66" spans="3:5" ht="12.75">
      <c r="C66" s="28" t="s">
        <v>118</v>
      </c>
      <c r="D66" s="29">
        <f>+F44/$C$61</f>
        <v>0.40139178000000003</v>
      </c>
      <c r="E66" s="29">
        <f>+F44/G44*100</f>
        <v>0.5022884828273884</v>
      </c>
    </row>
  </sheetData>
  <sheetProtection/>
  <mergeCells count="5">
    <mergeCell ref="A10:A11"/>
    <mergeCell ref="B10:B11"/>
    <mergeCell ref="C10:F10"/>
    <mergeCell ref="G10:G11"/>
    <mergeCell ref="A44:B44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6" t="s">
        <v>1</v>
      </c>
      <c r="B10" s="63" t="s">
        <v>33</v>
      </c>
      <c r="C10" s="61" t="s">
        <v>12</v>
      </c>
      <c r="D10" s="69"/>
      <c r="E10" s="69"/>
      <c r="F10" s="69"/>
      <c r="G10" s="69"/>
      <c r="H10" s="66" t="s">
        <v>30</v>
      </c>
    </row>
    <row r="11" spans="1:8" s="10" customFormat="1" ht="12.75">
      <c r="A11" s="68"/>
      <c r="B11" s="65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5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61" t="s">
        <v>7</v>
      </c>
      <c r="B16" s="62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169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2023-05-29T20:32:47Z</dcterms:modified>
  <cp:category/>
  <cp:version/>
  <cp:contentType/>
  <cp:contentStatus/>
</cp:coreProperties>
</file>