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<sst xmlns="http://schemas.openxmlformats.org/spreadsheetml/2006/main" count="674" uniqueCount="171">
  <si>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</si>
  <si>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</si>
  <si>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</si>
  <si>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</si>
  <si>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</si>
  <si>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</si>
  <si>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</si>
  <si>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</si>
  <si>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</si>
  <si>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</si>
  <si>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</si>
  <si>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</si>
  <si>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</si>
  <si>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</si>
  <si>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</si>
  <si>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</si>
  <si>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</si>
  <si>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</si>
  <si>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</si>
  <si>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</si>
  <si>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</si>
  <si>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</si>
  <si>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</si>
  <si>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</si>
  <si>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</si>
  <si>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</si>
  <si>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</si>
  <si>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</si>
  <si>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</si>
  <si>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</si>
  <si>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</si>
  <si>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</si>
  <si>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</si>
  <si>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</si>
  <si>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</si>
  <si>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</si>
  <si>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</si>
  <si>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</si>
  <si>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</si>
  <si>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</si>
  <si>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</si>
  <si>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</si>
  <si>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</si>
  <si>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</si>
  <si>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</si>
  <si>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</si>
  <si>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</si>
  <si>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</si>
  <si>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</si>
  <si>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</si>
  <si>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</si>
  <si>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</si>
  <si>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</si>
  <si>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</si>
  <si>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</si>
  <si>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</si>
  <si>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</si>
  <si>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</si>
  <si>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</si>
  <si>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</si>
  <si>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</si>
  <si>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</si>
  <si>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</si>
  <si>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</si>
  <si>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</si>
  <si>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</si>
  <si>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</si>
  <si>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</si>
  <si>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</si>
  <si>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</si>
  <si>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</si>
  <si>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</si>
  <si>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</si>
  <si>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</si>
  <si>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</si>
  <si>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</si>
  <si>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</si>
  <si>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</si>
  <si>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</si>
  <si>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</si>
  <si>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</si>
  <si>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</si>
  <si>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</si>
  <si>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</si>
  <si>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</si>
  <si>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</si>
  <si>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</si>
  <si>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</si>
  <si>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</si>
  <si>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</si>
  <si>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</si>
  <si>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</si>
  <si>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</si>
  <si>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</si>
  <si>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</si>
  <si>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</si>
  <si>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</si>
  <si>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</si>
  <si>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</si>
  <si>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</si>
  <si>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</si>
  <si>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</si>
  <si>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</si>
  <si>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</si>
  <si>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</si>
  <si>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</si>
  <si>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</si>
  <si>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</si>
  <si>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</si>
  <si>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</si>
  <si>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</si>
  <si>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</si>
  <si>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</si>
  <si>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</si>
  <si>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</si>
  <si>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</si>
  <si>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</si>
  <si>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</si>
  <si>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</si>
  <si>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</si>
  <si>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</si>
  <si>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</si>
  <si>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</si>
  <si>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</si>
  <si>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</si>
  <si>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</si>
  <si>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</si>
  <si>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</si>
  <si>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</si>
  <si>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</si>
  <si>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</si>
  <si>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</si>
  <si>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</si>
  <si>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</si>
  <si>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</si>
  <si>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</si>
  <si>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</si>
  <si>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</si>
  <si>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</si>
  <si>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</si>
  <si>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</si>
  <si>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</si>
  <si>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</si>
  <si>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</si>
  <si>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</si>
  <si>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</si>
  <si>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</si>
  <si>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</si>
  <si>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</si>
  <si>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</si>
  <si>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</si>
  <si>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</si>
  <si>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</si>
  <si>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</si>
  <si>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</si>
  <si>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</si>
  <si>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</si>
  <si>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</si>
  <si>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</si>
  <si>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</si>
  <si>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</si>
  <si>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</si>
  <si>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</si>
  <si>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</si>
  <si>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</si>
  <si>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</si>
  <si>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</si>
  <si>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</si>
  <si>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</si>
  <si>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JULIO 2023</t>
  </si>
  <si>
    <t>Fuente: Reporte SIAF Operaciones en Linea al 31 de Julio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</si>
</sst>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4"/>
      <color indexed="63"/>
      <name val="Calibri"/>
      <family val="2"/>
    </font>
    <font>
      <sz val="6.3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Julio - 2023</a:t>
            </a:r>
          </a:p>
        </c:rich>
      </c:tx>
      <c:layout>
        <c:manualLayout>
          <c:xMode val="factor"/>
          <c:yMode val="factor"/>
          <c:x val="-0.0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14654220"/>
        <c:axId val="64779117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46141142"/>
        <c:axId val="12617095"/>
      </c:line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64779117"/>
        <c:crosses val="autoZero"/>
        <c:auto val="1"/>
        <c:lblOffset val="100"/>
        <c:tickLblSkip val="1"/>
        <c:noMultiLvlLbl val="0"/>
      </c:catAx>
      <c:valAx>
        <c:axId val="647791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654220"/>
        <c:crossesAt val="1"/>
        <c:crossBetween val="between"/>
        <c:dispUnits/>
      </c:valAx>
      <c:catAx>
        <c:axId val="46141142"/>
        <c:scaling>
          <c:orientation val="minMax"/>
        </c:scaling>
        <c:axPos val="b"/>
        <c:delete val="1"/>
        <c:majorTickMark val="out"/>
        <c:minorTickMark val="none"/>
        <c:tickLblPos val="nextTo"/>
        <c:crossAx val="12617095"/>
        <c:crosses val="autoZero"/>
        <c:auto val="1"/>
        <c:lblOffset val="100"/>
        <c:tickLblSkip val="1"/>
        <c:noMultiLvlLbl val="0"/>
      </c:catAx>
      <c:valAx>
        <c:axId val="126170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1411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775"/>
          <c:y val="0.98475"/>
          <c:w val="0.0412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JULIO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46444992"/>
        <c:axId val="15351745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3947978"/>
        <c:axId val="35531803"/>
      </c:line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351745"/>
        <c:crosses val="autoZero"/>
        <c:auto val="1"/>
        <c:lblOffset val="100"/>
        <c:tickLblSkip val="1"/>
        <c:noMultiLvlLbl val="0"/>
      </c:catAx>
      <c:valAx>
        <c:axId val="153517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444992"/>
        <c:crossesAt val="1"/>
        <c:crossBetween val="between"/>
        <c:dispUnits/>
      </c:valAx>
      <c:catAx>
        <c:axId val="3947978"/>
        <c:scaling>
          <c:orientation val="minMax"/>
        </c:scaling>
        <c:axPos val="b"/>
        <c:delete val="1"/>
        <c:majorTickMark val="out"/>
        <c:minorTickMark val="none"/>
        <c:tickLblPos val="nextTo"/>
        <c:crossAx val="35531803"/>
        <c:crosses val="autoZero"/>
        <c:auto val="1"/>
        <c:lblOffset val="100"/>
        <c:tickLblSkip val="1"/>
        <c:noMultiLvlLbl val="0"/>
      </c:catAx>
      <c:valAx>
        <c:axId val="35531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79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JULIO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51350772"/>
        <c:axId val="59503765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65771838"/>
        <c:axId val="55075631"/>
      </c:line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350772"/>
        <c:crossesAt val="1"/>
        <c:crossBetween val="between"/>
        <c:dispUnits/>
      </c:valAx>
      <c:catAx>
        <c:axId val="65771838"/>
        <c:scaling>
          <c:orientation val="minMax"/>
        </c:scaling>
        <c:axPos val="b"/>
        <c:delete val="1"/>
        <c:majorTickMark val="out"/>
        <c:minorTickMark val="none"/>
        <c:tickLblPos val="nextTo"/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718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JULIO - FUENTE RDR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25918632"/>
        <c:axId val="31941097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19034418"/>
        <c:axId val="37092035"/>
      </c:line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918632"/>
        <c:crossesAt val="1"/>
        <c:crossBetween val="between"/>
        <c:dispUnits/>
      </c:valAx>
      <c:catAx>
        <c:axId val="19034418"/>
        <c:scaling>
          <c:orientation val="minMax"/>
        </c:scaling>
        <c:axPos val="b"/>
        <c:delete val="1"/>
        <c:majorTickMark val="out"/>
        <c:minorTickMark val="none"/>
        <c:tickLblPos val="nextTo"/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0344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JULIO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65392860"/>
        <c:axId val="51664829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62330278"/>
        <c:axId val="24101591"/>
      </c:line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92860"/>
        <c:crossesAt val="1"/>
        <c:crossBetween val="between"/>
        <c:dispUnits/>
      </c:valAx>
      <c:catAx>
        <c:axId val="62330278"/>
        <c:scaling>
          <c:orientation val="minMax"/>
        </c:scaling>
        <c:axPos val="b"/>
        <c:delete val="1"/>
        <c:majorTickMark val="out"/>
        <c:minorTickMark val="none"/>
        <c:tickLblPos val="nextTo"/>
        <c:crossAx val="24101591"/>
        <c:crosses val="autoZero"/>
        <c:auto val="1"/>
        <c:lblOffset val="100"/>
        <c:tickLblSkip val="1"/>
        <c:noMultiLvlLbl val="0"/>
      </c:catAx>
      <c:valAx>
        <c:axId val="24101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302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5125"/>
          <c:w val="0.122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JULIO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15587728"/>
        <c:axId val="6071825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54646426"/>
        <c:axId val="22055787"/>
      </c:line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1825"/>
        <c:crosses val="autoZero"/>
        <c:auto val="1"/>
        <c:lblOffset val="100"/>
        <c:tickLblSkip val="1"/>
        <c:noMultiLvlLbl val="0"/>
      </c:catAx>
      <c:valAx>
        <c:axId val="60718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587728"/>
        <c:crossesAt val="1"/>
        <c:crossBetween val="between"/>
        <c:dispUnits/>
      </c:valAx>
      <c:catAx>
        <c:axId val="54646426"/>
        <c:scaling>
          <c:orientation val="minMax"/>
        </c:scaling>
        <c:axPos val="b"/>
        <c:delete val="1"/>
        <c:majorTickMark val="out"/>
        <c:minorTickMark val="none"/>
        <c:tickLblPos val="nextTo"/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464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8"/>
          <c:w val="0.1242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115502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55</xdr:row>
      <xdr:rowOff>142875</xdr:rowOff>
    </xdr:from>
    <xdr:to>
      <xdr:col>9</xdr:col>
      <xdr:colOff>723900</xdr:colOff>
      <xdr:row>84</xdr:row>
      <xdr:rowOff>28575</xdr:rowOff>
    </xdr:to>
    <xdr:graphicFrame>
      <xdr:nvGraphicFramePr>
        <xdr:cNvPr id="5" name="Gráfico 1"/>
        <xdr:cNvGraphicFramePr/>
      </xdr:nvGraphicFramePr>
      <xdr:xfrm>
        <a:off x="66675" y="99536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142875</xdr:rowOff>
    </xdr:from>
    <xdr:to>
      <xdr:col>8</xdr:col>
      <xdr:colOff>9525</xdr:colOff>
      <xdr:row>90</xdr:row>
      <xdr:rowOff>66675</xdr:rowOff>
    </xdr:to>
    <xdr:graphicFrame>
      <xdr:nvGraphicFramePr>
        <xdr:cNvPr id="1" name="Gráfico 1"/>
        <xdr:cNvGraphicFramePr/>
      </xdr:nvGraphicFramePr>
      <xdr:xfrm>
        <a:off x="38100" y="9801225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100122105.05</v>
      </c>
      <c r="D13" s="39">
        <f aca="true" t="shared" si="0" ref="D13:D47">+C13/$C$47*100</f>
        <v>23.269218830656776</v>
      </c>
      <c r="E13" s="41">
        <v>95864095.97000018</v>
      </c>
      <c r="F13" s="39">
        <f aca="true" t="shared" si="1" ref="F13:F47">+E13/$E$47*100</f>
        <v>16.804399616012635</v>
      </c>
      <c r="G13" s="41">
        <v>119419572.97000025</v>
      </c>
      <c r="H13" s="39">
        <f aca="true" t="shared" si="2" ref="H13:H47">+G13/$G$47*100</f>
        <v>18.421485460662495</v>
      </c>
      <c r="I13" s="4">
        <v>101923695.12000008</v>
      </c>
      <c r="J13" s="39">
        <f aca="true" t="shared" si="3" ref="J13:J47">+I13/$I$47*100</f>
        <v>16.157471852698432</v>
      </c>
      <c r="K13" s="4">
        <v>83059225.45000009</v>
      </c>
      <c r="L13" s="39">
        <f aca="true" t="shared" si="4" ref="L13:L47">+K13/$K$47*100</f>
        <v>14.047433168601623</v>
      </c>
      <c r="M13" s="4">
        <v>97071997.66000009</v>
      </c>
      <c r="N13" s="39">
        <f aca="true" t="shared" si="5" ref="N13:N47">+M13/$M$47*100</f>
        <v>16.6014039194521</v>
      </c>
      <c r="O13" s="4">
        <v>119446993.30000003</v>
      </c>
      <c r="P13" s="39">
        <f aca="true" t="shared" si="6" ref="P13:P47">+O13/$O$47*100</f>
        <v>17.63330841635716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716907685.5200008</v>
      </c>
      <c r="AB13" s="8"/>
    </row>
    <row r="14" spans="1:28" ht="15" customHeight="1">
      <c r="A14" s="2" t="s">
        <v>35</v>
      </c>
      <c r="B14" s="3" t="s">
        <v>66</v>
      </c>
      <c r="C14" s="41">
        <v>3104335.089999999</v>
      </c>
      <c r="D14" s="39">
        <f t="shared" si="0"/>
        <v>0.7214735696659883</v>
      </c>
      <c r="E14" s="41">
        <v>2961024.6900000004</v>
      </c>
      <c r="F14" s="39">
        <f t="shared" si="1"/>
        <v>0.5190498242346263</v>
      </c>
      <c r="G14" s="41">
        <v>4297549.299999998</v>
      </c>
      <c r="H14" s="39">
        <f t="shared" si="2"/>
        <v>0.6629335541697012</v>
      </c>
      <c r="I14" s="4">
        <v>3355518.9599999986</v>
      </c>
      <c r="J14" s="39">
        <f t="shared" si="3"/>
        <v>0.5319342384865829</v>
      </c>
      <c r="K14" s="4">
        <v>3665146.429999998</v>
      </c>
      <c r="L14" s="39">
        <f t="shared" si="4"/>
        <v>0.6198697284934016</v>
      </c>
      <c r="M14" s="4">
        <v>3088852.639999999</v>
      </c>
      <c r="N14" s="39">
        <f t="shared" si="5"/>
        <v>0.5282603795165979</v>
      </c>
      <c r="O14" s="4">
        <v>3669897.4599999995</v>
      </c>
      <c r="P14" s="39">
        <f t="shared" si="6"/>
        <v>0.5417669543682498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24142324.569999997</v>
      </c>
      <c r="AB14" s="8"/>
    </row>
    <row r="15" spans="1:28" ht="15" customHeight="1">
      <c r="A15" s="2" t="s">
        <v>36</v>
      </c>
      <c r="B15" s="3" t="s">
        <v>67</v>
      </c>
      <c r="C15" s="41">
        <v>3794758.9300000016</v>
      </c>
      <c r="D15" s="39">
        <f t="shared" si="0"/>
        <v>0.8819338737201171</v>
      </c>
      <c r="E15" s="41">
        <v>5484671.389999999</v>
      </c>
      <c r="F15" s="39">
        <f t="shared" si="1"/>
        <v>0.9614299166698885</v>
      </c>
      <c r="G15" s="41">
        <v>5687051.850000003</v>
      </c>
      <c r="H15" s="39">
        <f t="shared" si="2"/>
        <v>0.8772761479822647</v>
      </c>
      <c r="I15" s="4">
        <v>6480579.649999999</v>
      </c>
      <c r="J15" s="39">
        <f t="shared" si="3"/>
        <v>1.027335038832383</v>
      </c>
      <c r="K15" s="4">
        <v>5485126.690000002</v>
      </c>
      <c r="L15" s="39">
        <f t="shared" si="4"/>
        <v>0.9276748029088197</v>
      </c>
      <c r="M15" s="4">
        <v>6857268.330000004</v>
      </c>
      <c r="N15" s="39">
        <f t="shared" si="5"/>
        <v>1.172740688093476</v>
      </c>
      <c r="O15" s="4">
        <v>5879922.759999999</v>
      </c>
      <c r="P15" s="39">
        <f t="shared" si="6"/>
        <v>0.868020940728342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39669379.60000001</v>
      </c>
      <c r="AB15" s="8"/>
    </row>
    <row r="16" spans="1:28" ht="15" customHeight="1">
      <c r="A16" s="2" t="s">
        <v>37</v>
      </c>
      <c r="B16" s="3" t="s">
        <v>68</v>
      </c>
      <c r="C16" s="41">
        <v>2058713.03</v>
      </c>
      <c r="D16" s="39">
        <f t="shared" si="0"/>
        <v>0.4784622135208939</v>
      </c>
      <c r="E16" s="41">
        <v>2810920.079999999</v>
      </c>
      <c r="F16" s="39">
        <f t="shared" si="1"/>
        <v>0.492737388644193</v>
      </c>
      <c r="G16" s="41">
        <v>3864823.209999997</v>
      </c>
      <c r="H16" s="39">
        <f t="shared" si="2"/>
        <v>0.5961818720364308</v>
      </c>
      <c r="I16" s="4">
        <v>7925776.920000005</v>
      </c>
      <c r="J16" s="39">
        <f t="shared" si="3"/>
        <v>1.2564351924731008</v>
      </c>
      <c r="K16" s="4">
        <v>5628810.819999999</v>
      </c>
      <c r="L16" s="39">
        <f t="shared" si="4"/>
        <v>0.9519754534702514</v>
      </c>
      <c r="M16" s="4">
        <v>4078885.059999999</v>
      </c>
      <c r="N16" s="39">
        <f t="shared" si="5"/>
        <v>0.6975772627988434</v>
      </c>
      <c r="O16" s="4">
        <v>3047349.819999999</v>
      </c>
      <c r="P16" s="39">
        <f t="shared" si="6"/>
        <v>0.4498636402980137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29415278.94</v>
      </c>
      <c r="AB16" s="8"/>
    </row>
    <row r="17" spans="1:28" ht="15" customHeight="1">
      <c r="A17" s="2" t="s">
        <v>38</v>
      </c>
      <c r="B17" s="3" t="s">
        <v>69</v>
      </c>
      <c r="C17" s="41">
        <v>2903403.2899999996</v>
      </c>
      <c r="D17" s="39">
        <f t="shared" si="0"/>
        <v>0.6747753303320986</v>
      </c>
      <c r="E17" s="41">
        <v>3551871.939999999</v>
      </c>
      <c r="F17" s="39">
        <f t="shared" si="1"/>
        <v>0.6226217945385996</v>
      </c>
      <c r="G17" s="41">
        <v>3745812.7399999984</v>
      </c>
      <c r="H17" s="39">
        <f t="shared" si="2"/>
        <v>0.5778234941905953</v>
      </c>
      <c r="I17" s="4">
        <v>3543669.9799999986</v>
      </c>
      <c r="J17" s="39">
        <f t="shared" si="3"/>
        <v>0.5617609123147571</v>
      </c>
      <c r="K17" s="4">
        <v>4119318.809999999</v>
      </c>
      <c r="L17" s="39">
        <f t="shared" si="4"/>
        <v>0.6966818600839539</v>
      </c>
      <c r="M17" s="4">
        <v>3308427.049999998</v>
      </c>
      <c r="N17" s="39">
        <f t="shared" si="5"/>
        <v>0.5658123364007348</v>
      </c>
      <c r="O17" s="4">
        <v>4174852.2299999977</v>
      </c>
      <c r="P17" s="39">
        <f t="shared" si="6"/>
        <v>0.6163106741365453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25347356.039999988</v>
      </c>
      <c r="AB17" s="8"/>
    </row>
    <row r="18" spans="1:28" ht="15" customHeight="1">
      <c r="A18" s="2" t="s">
        <v>39</v>
      </c>
      <c r="B18" s="3" t="s">
        <v>70</v>
      </c>
      <c r="C18" s="41">
        <v>14618191.14</v>
      </c>
      <c r="D18" s="39">
        <f t="shared" si="0"/>
        <v>3.3973905000814613</v>
      </c>
      <c r="E18" s="41">
        <v>21553061.870000016</v>
      </c>
      <c r="F18" s="39">
        <f t="shared" si="1"/>
        <v>3.778122152484157</v>
      </c>
      <c r="G18" s="41">
        <v>22197430.16000001</v>
      </c>
      <c r="H18" s="39">
        <f t="shared" si="2"/>
        <v>3.4241425152243243</v>
      </c>
      <c r="I18" s="4">
        <v>20215097.9</v>
      </c>
      <c r="J18" s="39">
        <f t="shared" si="3"/>
        <v>3.2046019812590263</v>
      </c>
      <c r="K18" s="4">
        <v>24130584.610000033</v>
      </c>
      <c r="L18" s="39">
        <f t="shared" si="4"/>
        <v>4.081097226608702</v>
      </c>
      <c r="M18" s="4">
        <v>20660692.470000025</v>
      </c>
      <c r="N18" s="39">
        <f t="shared" si="5"/>
        <v>3.5334237392684202</v>
      </c>
      <c r="O18" s="4">
        <v>19598505.290000025</v>
      </c>
      <c r="P18" s="39">
        <f t="shared" si="6"/>
        <v>2.8932204882730828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142973563.44000012</v>
      </c>
      <c r="AB18" s="8"/>
    </row>
    <row r="19" spans="1:28" ht="15" customHeight="1">
      <c r="A19" s="2" t="s">
        <v>40</v>
      </c>
      <c r="B19" s="3" t="s">
        <v>71</v>
      </c>
      <c r="C19" s="41">
        <v>11168235.969999997</v>
      </c>
      <c r="D19" s="39">
        <f t="shared" si="0"/>
        <v>2.5955919185734526</v>
      </c>
      <c r="E19" s="41">
        <v>13134162.019999994</v>
      </c>
      <c r="F19" s="39">
        <f t="shared" si="1"/>
        <v>2.3023396295794143</v>
      </c>
      <c r="G19" s="41">
        <v>14440449.21</v>
      </c>
      <c r="H19" s="39">
        <f t="shared" si="2"/>
        <v>2.2275621872662077</v>
      </c>
      <c r="I19" s="4">
        <v>15263315.549999999</v>
      </c>
      <c r="J19" s="39">
        <f t="shared" si="3"/>
        <v>2.4196198056558362</v>
      </c>
      <c r="K19" s="4">
        <v>17515541.25</v>
      </c>
      <c r="L19" s="39">
        <f t="shared" si="4"/>
        <v>2.9623247000945834</v>
      </c>
      <c r="M19" s="4">
        <v>15013692.060000008</v>
      </c>
      <c r="N19" s="39">
        <f t="shared" si="5"/>
        <v>2.567664951980661</v>
      </c>
      <c r="O19" s="4">
        <v>16694756.299999997</v>
      </c>
      <c r="P19" s="39">
        <f t="shared" si="6"/>
        <v>2.464555855620868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103230152.35999998</v>
      </c>
      <c r="AB19" s="8"/>
    </row>
    <row r="20" spans="1:28" ht="15" customHeight="1">
      <c r="A20" s="2" t="s">
        <v>41</v>
      </c>
      <c r="B20" s="3" t="s">
        <v>72</v>
      </c>
      <c r="C20" s="41">
        <v>13019970.270000014</v>
      </c>
      <c r="D20" s="39">
        <f t="shared" si="0"/>
        <v>3.025950535398534</v>
      </c>
      <c r="E20" s="41">
        <v>17793276.619999986</v>
      </c>
      <c r="F20" s="39">
        <f t="shared" si="1"/>
        <v>3.1190544048347926</v>
      </c>
      <c r="G20" s="41">
        <v>21048185.970000014</v>
      </c>
      <c r="H20" s="39">
        <f t="shared" si="2"/>
        <v>3.2468618181801787</v>
      </c>
      <c r="I20" s="4">
        <v>18286123.03000002</v>
      </c>
      <c r="J20" s="39">
        <f t="shared" si="3"/>
        <v>2.898810897744125</v>
      </c>
      <c r="K20" s="4">
        <v>19419173.630000018</v>
      </c>
      <c r="L20" s="39">
        <f t="shared" si="4"/>
        <v>3.284277481266783</v>
      </c>
      <c r="M20" s="4">
        <v>19104656.470000017</v>
      </c>
      <c r="N20" s="39">
        <f t="shared" si="5"/>
        <v>3.2673080439915188</v>
      </c>
      <c r="O20" s="4">
        <v>18887066.749999996</v>
      </c>
      <c r="P20" s="39">
        <f t="shared" si="6"/>
        <v>2.7881946952537846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127558452.74000005</v>
      </c>
      <c r="AB20" s="8"/>
    </row>
    <row r="21" spans="1:28" ht="15" customHeight="1">
      <c r="A21" s="2" t="s">
        <v>42</v>
      </c>
      <c r="B21" s="3" t="s">
        <v>73</v>
      </c>
      <c r="C21" s="41">
        <v>2963619.07</v>
      </c>
      <c r="D21" s="39">
        <f t="shared" si="0"/>
        <v>0.688769983772305</v>
      </c>
      <c r="E21" s="41">
        <v>3912916.2799999975</v>
      </c>
      <c r="F21" s="39">
        <f t="shared" si="1"/>
        <v>0.6859106964686628</v>
      </c>
      <c r="G21" s="41">
        <v>4383933.56</v>
      </c>
      <c r="H21" s="39">
        <f t="shared" si="2"/>
        <v>0.6762590614550092</v>
      </c>
      <c r="I21" s="4">
        <v>3944846.82</v>
      </c>
      <c r="J21" s="39">
        <f t="shared" si="3"/>
        <v>0.6253575420545141</v>
      </c>
      <c r="K21" s="4">
        <v>5420764.219999999</v>
      </c>
      <c r="L21" s="39">
        <f t="shared" si="4"/>
        <v>0.9167894678844107</v>
      </c>
      <c r="M21" s="4">
        <v>3792538.3199999984</v>
      </c>
      <c r="N21" s="39">
        <f t="shared" si="5"/>
        <v>0.6486057982534382</v>
      </c>
      <c r="O21" s="4">
        <v>3992187.599999999</v>
      </c>
      <c r="P21" s="39">
        <f t="shared" si="6"/>
        <v>0.5893448906658805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28410805.869999994</v>
      </c>
      <c r="AB21" s="8"/>
    </row>
    <row r="22" spans="1:28" ht="15" customHeight="1">
      <c r="A22" s="2" t="s">
        <v>43</v>
      </c>
      <c r="B22" s="3" t="s">
        <v>74</v>
      </c>
      <c r="C22" s="41">
        <v>7634177.080000005</v>
      </c>
      <c r="D22" s="39">
        <f t="shared" si="0"/>
        <v>1.7742469255694546</v>
      </c>
      <c r="E22" s="41">
        <v>8492287.870000001</v>
      </c>
      <c r="F22" s="39">
        <f t="shared" si="1"/>
        <v>1.4886470015463968</v>
      </c>
      <c r="G22" s="41">
        <v>9472175.259999994</v>
      </c>
      <c r="H22" s="39">
        <f t="shared" si="2"/>
        <v>1.4611636475770302</v>
      </c>
      <c r="I22" s="4">
        <v>10611321.189999998</v>
      </c>
      <c r="J22" s="39">
        <f t="shared" si="3"/>
        <v>1.6821615743572473</v>
      </c>
      <c r="K22" s="4">
        <v>9647770.010000002</v>
      </c>
      <c r="L22" s="39">
        <f t="shared" si="4"/>
        <v>1.6316839424790694</v>
      </c>
      <c r="M22" s="4">
        <v>9916076.63</v>
      </c>
      <c r="N22" s="39">
        <f t="shared" si="5"/>
        <v>1.69586283788516</v>
      </c>
      <c r="O22" s="4">
        <v>10768672.739999985</v>
      </c>
      <c r="P22" s="39">
        <f t="shared" si="6"/>
        <v>1.5897204476492888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66542480.77999999</v>
      </c>
      <c r="AB22" s="8"/>
    </row>
    <row r="23" spans="1:28" ht="15" customHeight="1">
      <c r="A23" s="2" t="s">
        <v>44</v>
      </c>
      <c r="B23" s="3" t="s">
        <v>75</v>
      </c>
      <c r="C23" s="41">
        <v>13904199.290000003</v>
      </c>
      <c r="D23" s="39">
        <f t="shared" si="0"/>
        <v>3.2314527923928487</v>
      </c>
      <c r="E23" s="41">
        <v>20226513.590000007</v>
      </c>
      <c r="F23" s="39">
        <f t="shared" si="1"/>
        <v>3.5455862152128095</v>
      </c>
      <c r="G23" s="41">
        <v>21871336.429999992</v>
      </c>
      <c r="H23" s="39">
        <f t="shared" si="2"/>
        <v>3.3738397821244694</v>
      </c>
      <c r="I23" s="4">
        <v>19550031.110000033</v>
      </c>
      <c r="J23" s="39">
        <f t="shared" si="3"/>
        <v>3.099172150374879</v>
      </c>
      <c r="K23" s="4">
        <v>28365864.750000034</v>
      </c>
      <c r="L23" s="39">
        <f t="shared" si="4"/>
        <v>4.79739110479771</v>
      </c>
      <c r="M23" s="4">
        <v>20101065.240000006</v>
      </c>
      <c r="N23" s="39">
        <f t="shared" si="5"/>
        <v>3.437715420561565</v>
      </c>
      <c r="O23" s="4">
        <v>21355241.930000007</v>
      </c>
      <c r="P23" s="39">
        <f t="shared" si="6"/>
        <v>3.1525579410094062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145374252.3400001</v>
      </c>
      <c r="AB23" s="8"/>
    </row>
    <row r="24" spans="1:28" ht="15" customHeight="1">
      <c r="A24" s="2" t="s">
        <v>45</v>
      </c>
      <c r="B24" s="3" t="s">
        <v>76</v>
      </c>
      <c r="C24" s="41">
        <v>11768468.619999995</v>
      </c>
      <c r="D24" s="39">
        <f t="shared" si="0"/>
        <v>2.7350910319328854</v>
      </c>
      <c r="E24" s="41">
        <v>15949384.920000002</v>
      </c>
      <c r="F24" s="39">
        <f t="shared" si="1"/>
        <v>2.795831276697797</v>
      </c>
      <c r="G24" s="41">
        <v>20540896.429999992</v>
      </c>
      <c r="H24" s="39">
        <f t="shared" si="2"/>
        <v>3.1686080893060677</v>
      </c>
      <c r="I24" s="4">
        <v>18397786.470000006</v>
      </c>
      <c r="J24" s="39">
        <f t="shared" si="3"/>
        <v>2.9165123643819966</v>
      </c>
      <c r="K24" s="4">
        <v>19818132.819999997</v>
      </c>
      <c r="L24" s="39">
        <f t="shared" si="4"/>
        <v>3.351751654402407</v>
      </c>
      <c r="M24" s="4">
        <v>19650646.729999997</v>
      </c>
      <c r="N24" s="39">
        <f t="shared" si="5"/>
        <v>3.3606841468929365</v>
      </c>
      <c r="O24" s="4">
        <v>15781110.849999988</v>
      </c>
      <c r="P24" s="39">
        <f t="shared" si="6"/>
        <v>2.3296793588756666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121906426.83999997</v>
      </c>
      <c r="AB24" s="8"/>
    </row>
    <row r="25" spans="1:28" ht="15" customHeight="1">
      <c r="A25" s="2" t="s">
        <v>46</v>
      </c>
      <c r="B25" s="3" t="s">
        <v>77</v>
      </c>
      <c r="C25" s="41">
        <v>19198998.040000003</v>
      </c>
      <c r="D25" s="39">
        <f t="shared" si="0"/>
        <v>4.4620085294751854</v>
      </c>
      <c r="E25" s="41">
        <v>22609093.31000001</v>
      </c>
      <c r="F25" s="39">
        <f t="shared" si="1"/>
        <v>3.963238114255565</v>
      </c>
      <c r="G25" s="41">
        <v>24299927.660000008</v>
      </c>
      <c r="H25" s="39">
        <f t="shared" si="2"/>
        <v>3.7484706480762053</v>
      </c>
      <c r="I25" s="4">
        <v>24255499.370000012</v>
      </c>
      <c r="J25" s="39">
        <f t="shared" si="3"/>
        <v>3.845107341158566</v>
      </c>
      <c r="K25" s="4">
        <v>27037192.27</v>
      </c>
      <c r="L25" s="39">
        <f t="shared" si="4"/>
        <v>4.572678705125789</v>
      </c>
      <c r="M25" s="4">
        <v>25764118.429999996</v>
      </c>
      <c r="N25" s="39">
        <f t="shared" si="5"/>
        <v>4.40621957923586</v>
      </c>
      <c r="O25" s="4">
        <v>26605870.150000006</v>
      </c>
      <c r="P25" s="39">
        <f t="shared" si="6"/>
        <v>3.9276795596034537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169770699.23000002</v>
      </c>
      <c r="AB25" s="8"/>
    </row>
    <row r="26" spans="1:28" ht="15" customHeight="1">
      <c r="A26" s="2" t="s">
        <v>47</v>
      </c>
      <c r="B26" s="3" t="s">
        <v>78</v>
      </c>
      <c r="C26" s="41">
        <v>14724472.770000003</v>
      </c>
      <c r="D26" s="39">
        <f t="shared" si="0"/>
        <v>3.422091244286888</v>
      </c>
      <c r="E26" s="41">
        <v>20239523.010000005</v>
      </c>
      <c r="F26" s="39">
        <f t="shared" si="1"/>
        <v>3.5478666883163266</v>
      </c>
      <c r="G26" s="41">
        <v>24620388.439999994</v>
      </c>
      <c r="H26" s="39">
        <f t="shared" si="2"/>
        <v>3.7979044506988737</v>
      </c>
      <c r="I26" s="4">
        <v>22141636.680000003</v>
      </c>
      <c r="J26" s="39">
        <f t="shared" si="3"/>
        <v>3.5100068831744586</v>
      </c>
      <c r="K26" s="4">
        <v>21536563.56</v>
      </c>
      <c r="L26" s="39">
        <f t="shared" si="4"/>
        <v>3.6423821153083082</v>
      </c>
      <c r="M26" s="4">
        <v>22655211.68</v>
      </c>
      <c r="N26" s="39">
        <f t="shared" si="5"/>
        <v>3.8745295146568286</v>
      </c>
      <c r="O26" s="4">
        <v>22272738.389999993</v>
      </c>
      <c r="P26" s="39">
        <f t="shared" si="6"/>
        <v>3.2880029413658587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148190534.53</v>
      </c>
      <c r="AB26" s="8"/>
    </row>
    <row r="27" spans="1:28" ht="15" customHeight="1">
      <c r="A27" s="2" t="s">
        <v>48</v>
      </c>
      <c r="B27" s="3" t="s">
        <v>79</v>
      </c>
      <c r="C27" s="41">
        <v>7612317.720000001</v>
      </c>
      <c r="D27" s="39">
        <f t="shared" si="0"/>
        <v>1.769166626557721</v>
      </c>
      <c r="E27" s="41">
        <v>9719853.769999998</v>
      </c>
      <c r="F27" s="39">
        <f t="shared" si="1"/>
        <v>1.7038319227607548</v>
      </c>
      <c r="G27" s="41">
        <v>9020740.009999998</v>
      </c>
      <c r="H27" s="39">
        <f t="shared" si="2"/>
        <v>1.3915259182879245</v>
      </c>
      <c r="I27" s="4">
        <v>10270666.140000004</v>
      </c>
      <c r="J27" s="39">
        <f t="shared" si="3"/>
        <v>1.6281591721153135</v>
      </c>
      <c r="K27" s="4">
        <v>12150058.709999993</v>
      </c>
      <c r="L27" s="39">
        <f t="shared" si="4"/>
        <v>2.0548847740707017</v>
      </c>
      <c r="M27" s="4">
        <v>10873931.430000003</v>
      </c>
      <c r="N27" s="39">
        <f t="shared" si="5"/>
        <v>1.8596766545811216</v>
      </c>
      <c r="O27" s="4">
        <v>10719042.91</v>
      </c>
      <c r="P27" s="39">
        <f t="shared" si="6"/>
        <v>1.5823938664197124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70366610.69</v>
      </c>
      <c r="AB27" s="8"/>
    </row>
    <row r="28" spans="1:28" ht="15" customHeight="1">
      <c r="A28" s="2" t="s">
        <v>49</v>
      </c>
      <c r="B28" s="3" t="s">
        <v>80</v>
      </c>
      <c r="C28" s="41">
        <v>5192820.279999998</v>
      </c>
      <c r="D28" s="39">
        <f t="shared" si="0"/>
        <v>1.2068550834328702</v>
      </c>
      <c r="E28" s="41">
        <v>6799682.719999999</v>
      </c>
      <c r="F28" s="39">
        <f t="shared" si="1"/>
        <v>1.1919434959751127</v>
      </c>
      <c r="G28" s="41">
        <v>8444066.530000001</v>
      </c>
      <c r="H28" s="39">
        <f t="shared" si="2"/>
        <v>1.3025691261711225</v>
      </c>
      <c r="I28" s="4">
        <v>6337775.29</v>
      </c>
      <c r="J28" s="39">
        <f t="shared" si="3"/>
        <v>1.0046969523263352</v>
      </c>
      <c r="K28" s="4">
        <v>7401185.689999997</v>
      </c>
      <c r="L28" s="39">
        <f t="shared" si="4"/>
        <v>1.2517292424219868</v>
      </c>
      <c r="M28" s="4">
        <v>8076312.389999999</v>
      </c>
      <c r="N28" s="39">
        <f t="shared" si="5"/>
        <v>1.381223498002806</v>
      </c>
      <c r="O28" s="4">
        <v>7153673.970000003</v>
      </c>
      <c r="P28" s="39">
        <f t="shared" si="6"/>
        <v>1.056057887587499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49405516.87</v>
      </c>
      <c r="AB28" s="8"/>
    </row>
    <row r="29" spans="1:28" ht="15" customHeight="1">
      <c r="A29" s="2" t="s">
        <v>50</v>
      </c>
      <c r="B29" s="3" t="s">
        <v>81</v>
      </c>
      <c r="C29" s="41">
        <v>3631033.069999998</v>
      </c>
      <c r="D29" s="39">
        <f t="shared" si="0"/>
        <v>0.843882607591873</v>
      </c>
      <c r="E29" s="41">
        <v>3881595.4599999976</v>
      </c>
      <c r="F29" s="39">
        <f t="shared" si="1"/>
        <v>0.6804203450471472</v>
      </c>
      <c r="G29" s="41">
        <v>5572223.390000001</v>
      </c>
      <c r="H29" s="39">
        <f t="shared" si="2"/>
        <v>0.8595628807702668</v>
      </c>
      <c r="I29" s="4">
        <v>4853424.43</v>
      </c>
      <c r="J29" s="39">
        <f t="shared" si="3"/>
        <v>0.7693899688840468</v>
      </c>
      <c r="K29" s="4">
        <v>5641096.3500000015</v>
      </c>
      <c r="L29" s="39">
        <f t="shared" si="4"/>
        <v>0.9540532498941992</v>
      </c>
      <c r="M29" s="4">
        <v>5659599.560000002</v>
      </c>
      <c r="N29" s="39">
        <f t="shared" si="5"/>
        <v>0.9679135135036977</v>
      </c>
      <c r="O29" s="4">
        <v>5066544.230000004</v>
      </c>
      <c r="P29" s="39">
        <f t="shared" si="6"/>
        <v>0.7479463027446908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34305516.49</v>
      </c>
      <c r="AB29" s="8"/>
    </row>
    <row r="30" spans="1:28" ht="15" customHeight="1">
      <c r="A30" s="2" t="s">
        <v>51</v>
      </c>
      <c r="B30" s="3" t="s">
        <v>82</v>
      </c>
      <c r="C30" s="41">
        <v>3760888.42</v>
      </c>
      <c r="D30" s="39">
        <f t="shared" si="0"/>
        <v>0.8740620824837823</v>
      </c>
      <c r="E30" s="41">
        <v>4978839.540000002</v>
      </c>
      <c r="F30" s="39">
        <f t="shared" si="1"/>
        <v>0.8727606348089615</v>
      </c>
      <c r="G30" s="41">
        <v>5396962.030000002</v>
      </c>
      <c r="H30" s="39">
        <f t="shared" si="2"/>
        <v>0.8325273244141327</v>
      </c>
      <c r="I30" s="4">
        <v>5277532.380000003</v>
      </c>
      <c r="J30" s="39">
        <f t="shared" si="3"/>
        <v>0.8366217569051038</v>
      </c>
      <c r="K30" s="4">
        <v>5332441.570000001</v>
      </c>
      <c r="L30" s="39">
        <f t="shared" si="4"/>
        <v>0.9018518553985388</v>
      </c>
      <c r="M30" s="4">
        <v>5459696.280000001</v>
      </c>
      <c r="N30" s="39">
        <f t="shared" si="5"/>
        <v>0.933725743847126</v>
      </c>
      <c r="O30" s="4">
        <v>5394875.950000003</v>
      </c>
      <c r="P30" s="39">
        <f t="shared" si="6"/>
        <v>0.7964161245600634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35601236.17000001</v>
      </c>
      <c r="AB30" s="8"/>
    </row>
    <row r="31" spans="1:28" ht="15" customHeight="1">
      <c r="A31" s="2" t="s">
        <v>52</v>
      </c>
      <c r="B31" s="3" t="s">
        <v>83</v>
      </c>
      <c r="C31" s="41">
        <v>8246659.300000004</v>
      </c>
      <c r="D31" s="39">
        <f t="shared" si="0"/>
        <v>1.9165929419656256</v>
      </c>
      <c r="E31" s="41">
        <v>10485725.190000001</v>
      </c>
      <c r="F31" s="39">
        <f t="shared" si="1"/>
        <v>1.8380845776878996</v>
      </c>
      <c r="G31" s="41">
        <v>13368935.670000002</v>
      </c>
      <c r="H31" s="39">
        <f t="shared" si="2"/>
        <v>2.0622721045176142</v>
      </c>
      <c r="I31" s="4">
        <v>11592191.929999996</v>
      </c>
      <c r="J31" s="39">
        <f t="shared" si="3"/>
        <v>1.8376542824466304</v>
      </c>
      <c r="K31" s="4">
        <v>11893673.800000008</v>
      </c>
      <c r="L31" s="39">
        <f t="shared" si="4"/>
        <v>2.0115235475585336</v>
      </c>
      <c r="M31" s="4">
        <v>11628166.599999998</v>
      </c>
      <c r="N31" s="39">
        <f t="shared" si="5"/>
        <v>1.988667125667163</v>
      </c>
      <c r="O31" s="4">
        <v>12171994.989999996</v>
      </c>
      <c r="P31" s="39">
        <f t="shared" si="6"/>
        <v>1.7968852607445587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79387347.48</v>
      </c>
      <c r="AB31" s="8"/>
    </row>
    <row r="32" spans="1:28" ht="15" customHeight="1">
      <c r="A32" s="2" t="s">
        <v>53</v>
      </c>
      <c r="B32" s="3" t="s">
        <v>84</v>
      </c>
      <c r="C32" s="41">
        <v>4117622.9699999997</v>
      </c>
      <c r="D32" s="39">
        <f t="shared" si="0"/>
        <v>0.9569701905809948</v>
      </c>
      <c r="E32" s="41">
        <v>4341959.880000001</v>
      </c>
      <c r="F32" s="39">
        <f t="shared" si="1"/>
        <v>0.7611194598136901</v>
      </c>
      <c r="G32" s="41">
        <v>7377426.790000002</v>
      </c>
      <c r="H32" s="39">
        <f t="shared" si="2"/>
        <v>1.138030868551403</v>
      </c>
      <c r="I32" s="4">
        <v>6720102.459999999</v>
      </c>
      <c r="J32" s="39">
        <f t="shared" si="3"/>
        <v>1.0653054347849413</v>
      </c>
      <c r="K32" s="4">
        <v>7799087.920000002</v>
      </c>
      <c r="L32" s="39">
        <f t="shared" si="4"/>
        <v>1.3190246566674206</v>
      </c>
      <c r="M32" s="4">
        <v>6314260.1499999985</v>
      </c>
      <c r="N32" s="39">
        <f t="shared" si="5"/>
        <v>1.0798745851487206</v>
      </c>
      <c r="O32" s="4">
        <v>5660506.949999999</v>
      </c>
      <c r="P32" s="39">
        <f t="shared" si="6"/>
        <v>0.8356297809154076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42330967.120000005</v>
      </c>
      <c r="AB32" s="8"/>
    </row>
    <row r="33" spans="1:28" ht="15" customHeight="1">
      <c r="A33" s="2" t="s">
        <v>54</v>
      </c>
      <c r="B33" s="3" t="s">
        <v>85</v>
      </c>
      <c r="C33" s="41">
        <v>1877780.4399999988</v>
      </c>
      <c r="D33" s="39">
        <f t="shared" si="0"/>
        <v>0.4364119587024897</v>
      </c>
      <c r="E33" s="41">
        <v>4061529.069999998</v>
      </c>
      <c r="F33" s="39">
        <f t="shared" si="1"/>
        <v>0.7119616249830473</v>
      </c>
      <c r="G33" s="41">
        <v>4175470.559999999</v>
      </c>
      <c r="H33" s="39">
        <f t="shared" si="2"/>
        <v>0.644101869563603</v>
      </c>
      <c r="I33" s="4">
        <v>3945878.519999999</v>
      </c>
      <c r="J33" s="39">
        <f t="shared" si="3"/>
        <v>0.6255210924800633</v>
      </c>
      <c r="K33" s="4">
        <v>4251662.819999995</v>
      </c>
      <c r="L33" s="39">
        <f t="shared" si="4"/>
        <v>0.7190646071619268</v>
      </c>
      <c r="M33" s="4">
        <v>4030633.429999999</v>
      </c>
      <c r="N33" s="39">
        <f t="shared" si="5"/>
        <v>0.6893251940384202</v>
      </c>
      <c r="O33" s="4">
        <v>2583815.820000001</v>
      </c>
      <c r="P33" s="39">
        <f t="shared" si="6"/>
        <v>0.38143464298588403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24926770.65999999</v>
      </c>
      <c r="AB33" s="8"/>
    </row>
    <row r="34" spans="1:28" ht="15" customHeight="1">
      <c r="A34" s="2" t="s">
        <v>55</v>
      </c>
      <c r="B34" s="3" t="s">
        <v>86</v>
      </c>
      <c r="C34" s="41">
        <v>5453773.329999998</v>
      </c>
      <c r="D34" s="39">
        <f t="shared" si="0"/>
        <v>1.2675027657997655</v>
      </c>
      <c r="E34" s="41">
        <v>8390129.800000003</v>
      </c>
      <c r="F34" s="39">
        <f t="shared" si="1"/>
        <v>1.4707393061270626</v>
      </c>
      <c r="G34" s="41">
        <v>11322002.670000002</v>
      </c>
      <c r="H34" s="39">
        <f t="shared" si="2"/>
        <v>1.7465152686769532</v>
      </c>
      <c r="I34" s="4">
        <v>6378410.370000001</v>
      </c>
      <c r="J34" s="39">
        <f t="shared" si="3"/>
        <v>1.01113863559301</v>
      </c>
      <c r="K34" s="4">
        <v>8274703.53</v>
      </c>
      <c r="L34" s="39">
        <f t="shared" si="4"/>
        <v>1.3994633852881275</v>
      </c>
      <c r="M34" s="4">
        <v>12236107.100000005</v>
      </c>
      <c r="N34" s="39">
        <f t="shared" si="5"/>
        <v>2.092638054903047</v>
      </c>
      <c r="O34" s="4">
        <v>8294256.04</v>
      </c>
      <c r="P34" s="39">
        <f t="shared" si="6"/>
        <v>1.2244358003237672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60349382.84000001</v>
      </c>
      <c r="AB34" s="8"/>
    </row>
    <row r="35" spans="1:28" ht="15" customHeight="1">
      <c r="A35" s="2" t="s">
        <v>56</v>
      </c>
      <c r="B35" s="3" t="s">
        <v>87</v>
      </c>
      <c r="C35" s="41">
        <v>4505334.169999994</v>
      </c>
      <c r="D35" s="39">
        <f t="shared" si="0"/>
        <v>1.0470775325250246</v>
      </c>
      <c r="E35" s="41">
        <v>4989696.369999998</v>
      </c>
      <c r="F35" s="39">
        <f t="shared" si="1"/>
        <v>0.8746637718284785</v>
      </c>
      <c r="G35" s="41">
        <v>5166676.030000001</v>
      </c>
      <c r="H35" s="39">
        <f t="shared" si="2"/>
        <v>0.7970037490463004</v>
      </c>
      <c r="I35" s="4">
        <v>5516538.389999999</v>
      </c>
      <c r="J35" s="39">
        <f t="shared" si="3"/>
        <v>0.8745102270459681</v>
      </c>
      <c r="K35" s="4">
        <v>5863733.710000001</v>
      </c>
      <c r="L35" s="39">
        <f t="shared" si="4"/>
        <v>0.9917069050840922</v>
      </c>
      <c r="M35" s="4">
        <v>5268152.07</v>
      </c>
      <c r="N35" s="39">
        <f t="shared" si="5"/>
        <v>0.9009675553345114</v>
      </c>
      <c r="O35" s="4">
        <v>5087136.4399999995</v>
      </c>
      <c r="P35" s="39">
        <f t="shared" si="6"/>
        <v>0.7509862184417929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36397267.17999999</v>
      </c>
      <c r="AB35" s="8"/>
    </row>
    <row r="36" spans="1:28" ht="15" customHeight="1">
      <c r="A36" s="2" t="s">
        <v>57</v>
      </c>
      <c r="B36" s="3" t="s">
        <v>88</v>
      </c>
      <c r="C36" s="41">
        <v>3721930.14</v>
      </c>
      <c r="D36" s="39">
        <f t="shared" si="0"/>
        <v>0.8650078507321298</v>
      </c>
      <c r="E36" s="41">
        <v>120496409.02999997</v>
      </c>
      <c r="F36" s="39">
        <f t="shared" si="1"/>
        <v>21.122295987314146</v>
      </c>
      <c r="G36" s="41">
        <v>75262860.42999995</v>
      </c>
      <c r="H36" s="39">
        <f t="shared" si="2"/>
        <v>11.609936752054956</v>
      </c>
      <c r="I36" s="4">
        <v>66862863.60000001</v>
      </c>
      <c r="J36" s="39">
        <f t="shared" si="3"/>
        <v>10.599447315326238</v>
      </c>
      <c r="K36" s="4">
        <v>50092307.95</v>
      </c>
      <c r="L36" s="39">
        <f t="shared" si="4"/>
        <v>8.4718867094689</v>
      </c>
      <c r="M36" s="4">
        <v>54579982.82000001</v>
      </c>
      <c r="N36" s="39">
        <f t="shared" si="5"/>
        <v>9.334353495899567</v>
      </c>
      <c r="O36" s="4">
        <v>65217758.11000001</v>
      </c>
      <c r="P36" s="39">
        <f t="shared" si="6"/>
        <v>9.627742073747186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436234112.0799999</v>
      </c>
      <c r="AB36" s="8"/>
    </row>
    <row r="37" spans="1:28" ht="15" customHeight="1">
      <c r="A37" s="2" t="s">
        <v>58</v>
      </c>
      <c r="B37" s="3" t="s">
        <v>89</v>
      </c>
      <c r="C37" s="41">
        <v>59494935.7</v>
      </c>
      <c r="D37" s="39">
        <f t="shared" si="0"/>
        <v>13.827123165536701</v>
      </c>
      <c r="E37" s="41">
        <v>13583683.469999999</v>
      </c>
      <c r="F37" s="39">
        <f t="shared" si="1"/>
        <v>2.381138036901103</v>
      </c>
      <c r="G37" s="41">
        <v>31686150.339999992</v>
      </c>
      <c r="H37" s="39">
        <f t="shared" si="2"/>
        <v>4.887858357518247</v>
      </c>
      <c r="I37" s="4">
        <v>76251988.29999998</v>
      </c>
      <c r="J37" s="39">
        <f t="shared" si="3"/>
        <v>12.087859974258153</v>
      </c>
      <c r="K37" s="4">
        <v>36835266.17999999</v>
      </c>
      <c r="L37" s="39">
        <f t="shared" si="4"/>
        <v>6.2297828700881634</v>
      </c>
      <c r="M37" s="4">
        <v>29434926.89</v>
      </c>
      <c r="N37" s="39">
        <f t="shared" si="5"/>
        <v>5.034006947626584</v>
      </c>
      <c r="O37" s="4">
        <v>85153654.11</v>
      </c>
      <c r="P37" s="39">
        <f t="shared" si="6"/>
        <v>12.570769713141278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332440604.98999995</v>
      </c>
      <c r="AB37" s="8"/>
    </row>
    <row r="38" spans="1:28" ht="15" customHeight="1">
      <c r="A38" s="2" t="s">
        <v>59</v>
      </c>
      <c r="B38" s="3" t="s">
        <v>90</v>
      </c>
      <c r="C38" s="41">
        <v>7605856.839999998</v>
      </c>
      <c r="D38" s="39">
        <f t="shared" si="0"/>
        <v>1.7676650637361684</v>
      </c>
      <c r="E38" s="41">
        <v>10698577.550000008</v>
      </c>
      <c r="F38" s="39">
        <f t="shared" si="1"/>
        <v>1.8753963165663512</v>
      </c>
      <c r="G38" s="41">
        <v>19937026.700000033</v>
      </c>
      <c r="H38" s="39">
        <f t="shared" si="2"/>
        <v>3.075456044170862</v>
      </c>
      <c r="I38" s="4">
        <v>16161542.010000007</v>
      </c>
      <c r="J38" s="39">
        <f t="shared" si="3"/>
        <v>2.5620113145950687</v>
      </c>
      <c r="K38" s="4">
        <v>17507463.200000018</v>
      </c>
      <c r="L38" s="39">
        <f t="shared" si="4"/>
        <v>2.9609584958362056</v>
      </c>
      <c r="M38" s="4">
        <v>17130813.300000012</v>
      </c>
      <c r="N38" s="39">
        <f t="shared" si="5"/>
        <v>2.929738317100809</v>
      </c>
      <c r="O38" s="4">
        <v>20287677.330000002</v>
      </c>
      <c r="P38" s="39">
        <f t="shared" si="6"/>
        <v>2.994959199290513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109328956.93000008</v>
      </c>
      <c r="AB38" s="8"/>
    </row>
    <row r="39" spans="1:28" ht="15" customHeight="1">
      <c r="A39" s="2" t="s">
        <v>60</v>
      </c>
      <c r="B39" s="3" t="s">
        <v>91</v>
      </c>
      <c r="C39" s="41">
        <v>1903388.1900000002</v>
      </c>
      <c r="D39" s="39">
        <f t="shared" si="0"/>
        <v>0.44236341505883797</v>
      </c>
      <c r="E39" s="41">
        <v>2238168.190000001</v>
      </c>
      <c r="F39" s="39">
        <f t="shared" si="1"/>
        <v>0.3923374261452146</v>
      </c>
      <c r="G39" s="41">
        <v>3507856.010000002</v>
      </c>
      <c r="H39" s="39">
        <f t="shared" si="2"/>
        <v>0.541116643437889</v>
      </c>
      <c r="I39" s="4">
        <v>3424845.8499999987</v>
      </c>
      <c r="J39" s="39">
        <f t="shared" si="3"/>
        <v>0.5429242960241488</v>
      </c>
      <c r="K39" s="4">
        <v>3310459.6100000003</v>
      </c>
      <c r="L39" s="39">
        <f t="shared" si="4"/>
        <v>0.5598831421420382</v>
      </c>
      <c r="M39" s="4">
        <v>4013014.5200000014</v>
      </c>
      <c r="N39" s="39">
        <f t="shared" si="5"/>
        <v>0.686311980665034</v>
      </c>
      <c r="O39" s="4">
        <v>3641889.609999998</v>
      </c>
      <c r="P39" s="39">
        <f t="shared" si="6"/>
        <v>0.5376323081667443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22039621.980000004</v>
      </c>
      <c r="AB39" s="8"/>
    </row>
    <row r="40" spans="1:28" ht="15" customHeight="1">
      <c r="A40" s="2" t="s">
        <v>61</v>
      </c>
      <c r="B40" s="3" t="s">
        <v>92</v>
      </c>
      <c r="C40" s="41">
        <v>5879534.820000016</v>
      </c>
      <c r="D40" s="39">
        <f t="shared" si="0"/>
        <v>1.3664533149869742</v>
      </c>
      <c r="E40" s="41">
        <v>10194040.32</v>
      </c>
      <c r="F40" s="39">
        <f t="shared" si="1"/>
        <v>1.7869539738071867</v>
      </c>
      <c r="G40" s="41">
        <v>17576341.710000016</v>
      </c>
      <c r="H40" s="39">
        <f t="shared" si="2"/>
        <v>2.7113002936607336</v>
      </c>
      <c r="I40" s="4">
        <v>14482887.450000007</v>
      </c>
      <c r="J40" s="39">
        <f t="shared" si="3"/>
        <v>2.2959023026359673</v>
      </c>
      <c r="K40" s="4">
        <v>14518601.100000007</v>
      </c>
      <c r="L40" s="39">
        <f t="shared" si="4"/>
        <v>2.4554656938934394</v>
      </c>
      <c r="M40" s="4">
        <v>12735821.829999996</v>
      </c>
      <c r="N40" s="39">
        <f t="shared" si="5"/>
        <v>2.1781000447375085</v>
      </c>
      <c r="O40" s="4">
        <v>13071594.809999999</v>
      </c>
      <c r="P40" s="39">
        <f t="shared" si="6"/>
        <v>1.9296882777072255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88458822.04000005</v>
      </c>
      <c r="AB40" s="8"/>
    </row>
    <row r="41" spans="1:28" ht="15" customHeight="1">
      <c r="A41" s="2" t="s">
        <v>62</v>
      </c>
      <c r="B41" s="3" t="s">
        <v>93</v>
      </c>
      <c r="C41" s="41">
        <v>19858538.470000006</v>
      </c>
      <c r="D41" s="39">
        <f t="shared" si="0"/>
        <v>4.615291269442263</v>
      </c>
      <c r="E41" s="41">
        <v>25130122.45</v>
      </c>
      <c r="F41" s="39">
        <f t="shared" si="1"/>
        <v>4.4051593641615785</v>
      </c>
      <c r="G41" s="41">
        <v>25216375.8</v>
      </c>
      <c r="H41" s="39">
        <f t="shared" si="2"/>
        <v>3.889840573178032</v>
      </c>
      <c r="I41" s="4">
        <v>26167712.060000002</v>
      </c>
      <c r="J41" s="39">
        <f t="shared" si="3"/>
        <v>4.148241197114941</v>
      </c>
      <c r="K41" s="4">
        <v>23970776.64000001</v>
      </c>
      <c r="L41" s="39">
        <f t="shared" si="4"/>
        <v>4.054069623519187</v>
      </c>
      <c r="M41" s="4">
        <v>26639913.44</v>
      </c>
      <c r="N41" s="39">
        <f t="shared" si="5"/>
        <v>4.555999403099955</v>
      </c>
      <c r="O41" s="4">
        <v>28119709.25000001</v>
      </c>
      <c r="P41" s="39">
        <f t="shared" si="6"/>
        <v>4.151159372745311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175103148.11</v>
      </c>
      <c r="AB41" s="8"/>
    </row>
    <row r="42" spans="1:28" ht="15" customHeight="1">
      <c r="A42" s="2" t="s">
        <v>63</v>
      </c>
      <c r="B42" s="3" t="s">
        <v>94</v>
      </c>
      <c r="C42" s="41">
        <v>24865392.580000006</v>
      </c>
      <c r="D42" s="39">
        <f t="shared" si="0"/>
        <v>5.778926251752928</v>
      </c>
      <c r="E42" s="41">
        <v>29246017.51</v>
      </c>
      <c r="F42" s="39">
        <f t="shared" si="1"/>
        <v>5.1266510203021305</v>
      </c>
      <c r="G42" s="41">
        <v>31025876.44000001</v>
      </c>
      <c r="H42" s="39">
        <f t="shared" si="2"/>
        <v>4.786005489128237</v>
      </c>
      <c r="I42" s="4">
        <v>29053032.660000015</v>
      </c>
      <c r="J42" s="39">
        <f t="shared" si="3"/>
        <v>4.605637157157633</v>
      </c>
      <c r="K42" s="4">
        <v>34571892.68000003</v>
      </c>
      <c r="L42" s="39">
        <f t="shared" si="4"/>
        <v>5.8469886915417595</v>
      </c>
      <c r="M42" s="4">
        <v>33278161.36999999</v>
      </c>
      <c r="N42" s="39">
        <f t="shared" si="5"/>
        <v>5.691282881960593</v>
      </c>
      <c r="O42" s="4">
        <v>39114319.14000003</v>
      </c>
      <c r="P42" s="39">
        <f t="shared" si="6"/>
        <v>5.774233690078512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221154692.3800001</v>
      </c>
      <c r="AB42" s="8"/>
    </row>
    <row r="43" spans="1:28" ht="15" customHeight="1">
      <c r="A43" s="2" t="s">
        <v>64</v>
      </c>
      <c r="B43" s="3" t="s">
        <v>95</v>
      </c>
      <c r="C43" s="41">
        <v>25023305.719999988</v>
      </c>
      <c r="D43" s="39">
        <f t="shared" si="0"/>
        <v>5.815626592891987</v>
      </c>
      <c r="E43" s="41">
        <v>27798724.739999942</v>
      </c>
      <c r="F43" s="39">
        <f t="shared" si="1"/>
        <v>4.87294929994107</v>
      </c>
      <c r="G43" s="41">
        <v>30272241.42000001</v>
      </c>
      <c r="H43" s="39">
        <f t="shared" si="2"/>
        <v>4.669750873420779</v>
      </c>
      <c r="I43" s="4">
        <v>30833488.69000001</v>
      </c>
      <c r="J43" s="39">
        <f t="shared" si="3"/>
        <v>4.887884265210599</v>
      </c>
      <c r="K43" s="4">
        <v>34344120.13000005</v>
      </c>
      <c r="L43" s="39">
        <f t="shared" si="4"/>
        <v>5.808466544767192</v>
      </c>
      <c r="M43" s="4">
        <v>36011730.21000002</v>
      </c>
      <c r="N43" s="39">
        <f t="shared" si="5"/>
        <v>6.15878207378127</v>
      </c>
      <c r="O43" s="4">
        <v>34017548.48999999</v>
      </c>
      <c r="P43" s="39">
        <f t="shared" si="6"/>
        <v>5.021825225738474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218301159.4</v>
      </c>
      <c r="AB43" s="8"/>
    </row>
    <row r="44" spans="1:28" ht="15" customHeight="1">
      <c r="A44" s="2" t="s">
        <v>65</v>
      </c>
      <c r="B44" s="3" t="s">
        <v>96</v>
      </c>
      <c r="C44" s="41">
        <v>12648254.030000007</v>
      </c>
      <c r="D44" s="39">
        <f t="shared" si="0"/>
        <v>2.9395605566106364</v>
      </c>
      <c r="E44" s="41">
        <v>13209425.330000004</v>
      </c>
      <c r="F44" s="39">
        <f t="shared" si="1"/>
        <v>2.315532835282411</v>
      </c>
      <c r="G44" s="41">
        <v>19388996.129999988</v>
      </c>
      <c r="H44" s="39">
        <f t="shared" si="2"/>
        <v>2.99091766468938</v>
      </c>
      <c r="I44" s="4">
        <v>16710479.389999993</v>
      </c>
      <c r="J44" s="39">
        <f t="shared" si="3"/>
        <v>2.6490317101547207</v>
      </c>
      <c r="K44" s="4">
        <v>19603691.759999998</v>
      </c>
      <c r="L44" s="39">
        <f t="shared" si="4"/>
        <v>3.3154842025614624</v>
      </c>
      <c r="M44" s="4">
        <v>18885077.169999994</v>
      </c>
      <c r="N44" s="39">
        <f t="shared" si="5"/>
        <v>3.229755250811977</v>
      </c>
      <c r="O44" s="4">
        <v>24701237.030000005</v>
      </c>
      <c r="P44" s="39">
        <f t="shared" si="6"/>
        <v>3.6465089558309716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125147160.83999997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0.7993707154752866</v>
      </c>
      <c r="E45" s="41">
        <v>4712162.42</v>
      </c>
      <c r="F45" s="39">
        <f t="shared" si="1"/>
        <v>0.8260137391377209</v>
      </c>
      <c r="G45" s="41">
        <v>5933153.12</v>
      </c>
      <c r="H45" s="39">
        <f t="shared" si="2"/>
        <v>0.9152393633447448</v>
      </c>
      <c r="I45" s="4">
        <v>7400655.02</v>
      </c>
      <c r="J45" s="39">
        <f t="shared" si="3"/>
        <v>1.1731901501059046</v>
      </c>
      <c r="K45" s="4">
        <v>10400468.139999999</v>
      </c>
      <c r="L45" s="39">
        <f t="shared" si="4"/>
        <v>1.7589843912855827</v>
      </c>
      <c r="M45" s="4">
        <v>8206221.26</v>
      </c>
      <c r="N45" s="39">
        <f t="shared" si="5"/>
        <v>1.4034407148684098</v>
      </c>
      <c r="O45" s="4">
        <v>7436124.040000001</v>
      </c>
      <c r="P45" s="39">
        <f t="shared" si="6"/>
        <v>1.0977544515522586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47528292.62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0.10563273475706687</v>
      </c>
      <c r="E46" s="41">
        <v>931076.6699999999</v>
      </c>
      <c r="F46" s="39">
        <f t="shared" si="1"/>
        <v>0.163212141913096</v>
      </c>
      <c r="G46" s="41">
        <v>18721535.009999998</v>
      </c>
      <c r="H46" s="39">
        <f t="shared" si="2"/>
        <v>2.8879561064469454</v>
      </c>
      <c r="I46" s="4">
        <v>6677709.100000001</v>
      </c>
      <c r="J46" s="39">
        <f t="shared" si="3"/>
        <v>1.0585850198693043</v>
      </c>
      <c r="K46" s="4">
        <v>2664979.5300000003</v>
      </c>
      <c r="L46" s="39">
        <f t="shared" si="4"/>
        <v>0.45071599982475297</v>
      </c>
      <c r="M46" s="4">
        <v>3194967.7199999993</v>
      </c>
      <c r="N46" s="39">
        <f t="shared" si="5"/>
        <v>0.5464083454335587</v>
      </c>
      <c r="O46" s="4">
        <v>2325589.12</v>
      </c>
      <c r="P46" s="39">
        <f t="shared" si="6"/>
        <v>0.3433140430725654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34970370.55</v>
      </c>
      <c r="AB46" s="8"/>
    </row>
    <row r="47" spans="1:28" ht="18" customHeight="1">
      <c r="A47" s="56" t="s">
        <v>7</v>
      </c>
      <c r="B47" s="57"/>
      <c r="C47" s="42">
        <f>SUM(C13:C46)</f>
        <v>430277035.84999996</v>
      </c>
      <c r="D47" s="40">
        <f t="shared" si="0"/>
        <v>100</v>
      </c>
      <c r="E47" s="42">
        <f>SUM(E13:E46)</f>
        <v>570470223.04</v>
      </c>
      <c r="F47" s="40">
        <f t="shared" si="1"/>
        <v>100</v>
      </c>
      <c r="G47" s="6">
        <f aca="true" t="shared" si="13" ref="G47:AA47">SUM(G13:G46)</f>
        <v>648262449.9800004</v>
      </c>
      <c r="H47" s="40">
        <f t="shared" si="2"/>
        <v>100</v>
      </c>
      <c r="I47" s="6">
        <f t="shared" si="13"/>
        <v>630814622.7900002</v>
      </c>
      <c r="J47" s="40">
        <f t="shared" si="3"/>
        <v>100</v>
      </c>
      <c r="K47" s="6">
        <f t="shared" si="13"/>
        <v>591276886.3400002</v>
      </c>
      <c r="L47" s="40">
        <f t="shared" si="4"/>
        <v>100</v>
      </c>
      <c r="M47" s="6">
        <f t="shared" si="13"/>
        <v>584721618.3100001</v>
      </c>
      <c r="N47" s="40">
        <f t="shared" si="5"/>
        <v>100</v>
      </c>
      <c r="O47" s="6">
        <f t="shared" si="13"/>
        <v>677394113.91</v>
      </c>
      <c r="P47" s="40">
        <f t="shared" si="6"/>
        <v>100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4133216950.220001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716907685.5200008</v>
      </c>
      <c r="C51" s="51">
        <f>+B51/$B$85*100</f>
        <v>17.34502916624886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24142324.569999997</v>
      </c>
      <c r="C52" s="51">
        <f aca="true" t="shared" si="15" ref="C52:C84">+B52/$B$85*100</f>
        <v>0.5841049444238575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39669379.60000001</v>
      </c>
      <c r="C53" s="51">
        <f t="shared" si="15"/>
        <v>0.9597700792814299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29415278.94</v>
      </c>
      <c r="C54" s="51">
        <f t="shared" si="15"/>
        <v>0.7116800132747519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25347356.039999988</v>
      </c>
      <c r="C55" s="51">
        <f t="shared" si="15"/>
        <v>0.6132597525191802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142973563.44000012</v>
      </c>
      <c r="C56" s="51">
        <f t="shared" si="15"/>
        <v>3.45913522474038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103230152.35999998</v>
      </c>
      <c r="C57" s="51">
        <f t="shared" si="15"/>
        <v>2.497574010832054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127558452.74000005</v>
      </c>
      <c r="C58" s="51">
        <f t="shared" si="15"/>
        <v>3.086178496708488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28410805.869999994</v>
      </c>
      <c r="C59" s="51">
        <f t="shared" si="15"/>
        <v>0.6873775611630489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66542480.77999999</v>
      </c>
      <c r="C60" s="51">
        <f t="shared" si="15"/>
        <v>1.6099440600730646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145374252.3400001</v>
      </c>
      <c r="C61" s="51">
        <f t="shared" si="15"/>
        <v>3.517218043254714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121906426.83999997</v>
      </c>
      <c r="C62" s="51">
        <f t="shared" si="15"/>
        <v>2.9494320842149646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169770699.23000002</v>
      </c>
      <c r="C63" s="51">
        <f t="shared" si="15"/>
        <v>4.107471281442498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148190534.53</v>
      </c>
      <c r="C64" s="51">
        <f t="shared" si="15"/>
        <v>3.5853558212595686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70366610.69</v>
      </c>
      <c r="C65" s="51">
        <f t="shared" si="15"/>
        <v>1.7024659372466417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49405516.87</v>
      </c>
      <c r="C66" s="51">
        <f t="shared" si="15"/>
        <v>1.1953284200910446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34305516.49</v>
      </c>
      <c r="C67" s="51">
        <f t="shared" si="15"/>
        <v>0.8299955434996946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35601236.17000001</v>
      </c>
      <c r="C68" s="51">
        <f t="shared" si="15"/>
        <v>0.8613444829723985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79387347.48</v>
      </c>
      <c r="C69" s="51">
        <f t="shared" si="15"/>
        <v>1.9207157145664566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42330967.120000005</v>
      </c>
      <c r="C70" s="51">
        <f t="shared" si="15"/>
        <v>1.0241651389179276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24926770.65999999</v>
      </c>
      <c r="C71" s="51">
        <f t="shared" si="15"/>
        <v>0.60308401325687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60349382.84000001</v>
      </c>
      <c r="C72" s="51">
        <f t="shared" si="15"/>
        <v>1.4601068263979649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36397267.17999999</v>
      </c>
      <c r="C73" s="51">
        <f t="shared" si="15"/>
        <v>0.880603840020124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436234112.0799999</v>
      </c>
      <c r="C74" s="51">
        <f t="shared" si="15"/>
        <v>10.554348279656121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332440604.98999995</v>
      </c>
      <c r="C75" s="51">
        <f t="shared" si="15"/>
        <v>8.043144335123879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109328956.93000008</v>
      </c>
      <c r="C76" s="51">
        <f t="shared" si="15"/>
        <v>2.6451298890608865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22039621.980000004</v>
      </c>
      <c r="C77" s="51">
        <f t="shared" si="15"/>
        <v>0.5332316751199544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88458822.04000005</v>
      </c>
      <c r="C78" s="51">
        <f t="shared" si="15"/>
        <v>2.140193053144515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175103148.11</v>
      </c>
      <c r="C79" s="51">
        <f t="shared" si="15"/>
        <v>4.236485774129996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221154692.3800001</v>
      </c>
      <c r="C80" s="51">
        <f t="shared" si="15"/>
        <v>5.350667410967348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218301159.4</v>
      </c>
      <c r="C81" s="51">
        <f t="shared" si="15"/>
        <v>5.281628378795368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125147160.83999997</v>
      </c>
      <c r="C82" s="51">
        <f t="shared" si="15"/>
        <v>3.0278391467773957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47528292.62</v>
      </c>
      <c r="C83" s="51">
        <f t="shared" si="15"/>
        <v>1.1499104255214616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34970370.55</v>
      </c>
      <c r="C84" s="51">
        <f t="shared" si="15"/>
        <v>0.8460811752970917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4133216950.220001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716605289.9000003</v>
      </c>
      <c r="D12" s="15">
        <v>0</v>
      </c>
      <c r="E12" s="15">
        <v>0</v>
      </c>
      <c r="F12" s="15">
        <v>302395.62</v>
      </c>
      <c r="G12" s="15">
        <v>0</v>
      </c>
      <c r="H12" s="24">
        <f>SUM(C12:G12)</f>
        <v>716907685.5200003</v>
      </c>
    </row>
    <row r="13" spans="1:8" ht="15" customHeight="1">
      <c r="A13" s="2" t="s">
        <v>35</v>
      </c>
      <c r="B13" s="3" t="s">
        <v>66</v>
      </c>
      <c r="C13" s="15">
        <v>23520751.57</v>
      </c>
      <c r="D13" s="15">
        <v>0</v>
      </c>
      <c r="E13" s="15">
        <v>0</v>
      </c>
      <c r="F13" s="15">
        <v>621573</v>
      </c>
      <c r="G13" s="15">
        <v>0</v>
      </c>
      <c r="H13" s="24">
        <f aca="true" t="shared" si="0" ref="H13:H45">SUM(C13:G13)</f>
        <v>24142324.57</v>
      </c>
    </row>
    <row r="14" spans="1:8" ht="15" customHeight="1">
      <c r="A14" s="2" t="s">
        <v>36</v>
      </c>
      <c r="B14" s="3" t="s">
        <v>67</v>
      </c>
      <c r="C14" s="15">
        <v>32710229.169999998</v>
      </c>
      <c r="D14" s="15">
        <v>0</v>
      </c>
      <c r="E14" s="15">
        <v>0</v>
      </c>
      <c r="F14" s="15">
        <v>6959150.430000001</v>
      </c>
      <c r="G14" s="15">
        <v>0</v>
      </c>
      <c r="H14" s="24">
        <f t="shared" si="0"/>
        <v>39669379.6</v>
      </c>
    </row>
    <row r="15" spans="1:8" ht="15" customHeight="1">
      <c r="A15" s="2" t="s">
        <v>37</v>
      </c>
      <c r="B15" s="3" t="s">
        <v>68</v>
      </c>
      <c r="C15" s="15">
        <v>19366327.539999984</v>
      </c>
      <c r="D15" s="15">
        <v>0</v>
      </c>
      <c r="E15" s="15">
        <v>0</v>
      </c>
      <c r="F15" s="15">
        <v>10048951.399999999</v>
      </c>
      <c r="G15" s="15">
        <v>0</v>
      </c>
      <c r="H15" s="24">
        <f t="shared" si="0"/>
        <v>29415278.939999983</v>
      </c>
    </row>
    <row r="16" spans="1:8" ht="15" customHeight="1">
      <c r="A16" s="2" t="s">
        <v>38</v>
      </c>
      <c r="B16" s="3" t="s">
        <v>69</v>
      </c>
      <c r="C16" s="15">
        <v>24423224.94</v>
      </c>
      <c r="D16" s="15">
        <v>0</v>
      </c>
      <c r="E16" s="15">
        <v>0</v>
      </c>
      <c r="F16" s="15">
        <v>924131.1</v>
      </c>
      <c r="G16" s="15">
        <v>0</v>
      </c>
      <c r="H16" s="24">
        <f t="shared" si="0"/>
        <v>25347356.040000003</v>
      </c>
    </row>
    <row r="17" spans="1:8" ht="15" customHeight="1">
      <c r="A17" s="2" t="s">
        <v>39</v>
      </c>
      <c r="B17" s="3" t="s">
        <v>70</v>
      </c>
      <c r="C17" s="15">
        <v>123073231.42999987</v>
      </c>
      <c r="D17" s="15">
        <v>0</v>
      </c>
      <c r="E17" s="15">
        <v>0</v>
      </c>
      <c r="F17" s="15">
        <v>19900332.01</v>
      </c>
      <c r="G17" s="15">
        <v>0</v>
      </c>
      <c r="H17" s="24">
        <f t="shared" si="0"/>
        <v>142973563.43999988</v>
      </c>
    </row>
    <row r="18" spans="1:8" ht="15" customHeight="1">
      <c r="A18" s="2" t="s">
        <v>40</v>
      </c>
      <c r="B18" s="3" t="s">
        <v>71</v>
      </c>
      <c r="C18" s="15">
        <v>89209468.57000001</v>
      </c>
      <c r="D18" s="15">
        <v>0</v>
      </c>
      <c r="E18" s="15">
        <v>0</v>
      </c>
      <c r="F18" s="15">
        <v>14020683.789999995</v>
      </c>
      <c r="G18" s="15">
        <v>0</v>
      </c>
      <c r="H18" s="24">
        <f t="shared" si="0"/>
        <v>103230152.36</v>
      </c>
    </row>
    <row r="19" spans="1:8" ht="15" customHeight="1">
      <c r="A19" s="2" t="s">
        <v>41</v>
      </c>
      <c r="B19" s="3" t="s">
        <v>72</v>
      </c>
      <c r="C19" s="15">
        <v>107363722.46000004</v>
      </c>
      <c r="D19" s="15">
        <v>0</v>
      </c>
      <c r="E19" s="15">
        <v>0</v>
      </c>
      <c r="F19" s="15">
        <v>20194730.28</v>
      </c>
      <c r="G19" s="15">
        <v>0</v>
      </c>
      <c r="H19" s="24">
        <f t="shared" si="0"/>
        <v>127558452.74000004</v>
      </c>
    </row>
    <row r="20" spans="1:8" ht="15" customHeight="1">
      <c r="A20" s="2" t="s">
        <v>42</v>
      </c>
      <c r="B20" s="3" t="s">
        <v>73</v>
      </c>
      <c r="C20" s="15">
        <v>25099171.670000013</v>
      </c>
      <c r="D20" s="15">
        <v>0</v>
      </c>
      <c r="E20" s="15">
        <v>0</v>
      </c>
      <c r="F20" s="15">
        <v>3311634.2</v>
      </c>
      <c r="G20" s="15">
        <v>0</v>
      </c>
      <c r="H20" s="24">
        <f t="shared" si="0"/>
        <v>28410805.870000012</v>
      </c>
    </row>
    <row r="21" spans="1:8" ht="15" customHeight="1">
      <c r="A21" s="2" t="s">
        <v>43</v>
      </c>
      <c r="B21" s="3" t="s">
        <v>74</v>
      </c>
      <c r="C21" s="15">
        <v>60263735.009999976</v>
      </c>
      <c r="D21" s="15">
        <v>0</v>
      </c>
      <c r="E21" s="15">
        <v>0</v>
      </c>
      <c r="F21" s="15">
        <v>6278745.77</v>
      </c>
      <c r="G21" s="15">
        <v>0</v>
      </c>
      <c r="H21" s="24">
        <f t="shared" si="0"/>
        <v>66542480.77999997</v>
      </c>
    </row>
    <row r="22" spans="1:8" ht="15" customHeight="1">
      <c r="A22" s="2" t="s">
        <v>44</v>
      </c>
      <c r="B22" s="3" t="s">
        <v>75</v>
      </c>
      <c r="C22" s="15">
        <v>117871936.42999987</v>
      </c>
      <c r="D22" s="15">
        <v>0</v>
      </c>
      <c r="E22" s="15">
        <v>0</v>
      </c>
      <c r="F22" s="15">
        <v>27502315.910000004</v>
      </c>
      <c r="G22" s="15">
        <v>0</v>
      </c>
      <c r="H22" s="24">
        <f t="shared" si="0"/>
        <v>145374252.33999988</v>
      </c>
    </row>
    <row r="23" spans="1:8" ht="15" customHeight="1">
      <c r="A23" s="2" t="s">
        <v>45</v>
      </c>
      <c r="B23" s="3" t="s">
        <v>76</v>
      </c>
      <c r="C23" s="15">
        <v>95954104.97999999</v>
      </c>
      <c r="D23" s="15">
        <v>0</v>
      </c>
      <c r="E23" s="15">
        <v>0</v>
      </c>
      <c r="F23" s="15">
        <v>25952321.859999996</v>
      </c>
      <c r="G23" s="15">
        <v>0</v>
      </c>
      <c r="H23" s="24">
        <f t="shared" si="0"/>
        <v>121906426.83999999</v>
      </c>
    </row>
    <row r="24" spans="1:8" ht="15" customHeight="1">
      <c r="A24" s="2" t="s">
        <v>46</v>
      </c>
      <c r="B24" s="3" t="s">
        <v>77</v>
      </c>
      <c r="C24" s="15">
        <v>148677463.77999994</v>
      </c>
      <c r="D24" s="15">
        <v>0</v>
      </c>
      <c r="E24" s="15">
        <v>0</v>
      </c>
      <c r="F24" s="15">
        <v>21093235.449999996</v>
      </c>
      <c r="G24" s="15">
        <v>0</v>
      </c>
      <c r="H24" s="24">
        <f t="shared" si="0"/>
        <v>169770699.22999993</v>
      </c>
    </row>
    <row r="25" spans="1:8" ht="15" customHeight="1">
      <c r="A25" s="2" t="s">
        <v>47</v>
      </c>
      <c r="B25" s="3" t="s">
        <v>78</v>
      </c>
      <c r="C25" s="15">
        <v>125385085.40999989</v>
      </c>
      <c r="D25" s="15">
        <v>0</v>
      </c>
      <c r="E25" s="15">
        <v>0</v>
      </c>
      <c r="F25" s="15">
        <v>22805449.119999997</v>
      </c>
      <c r="G25" s="15">
        <v>0</v>
      </c>
      <c r="H25" s="24">
        <f t="shared" si="0"/>
        <v>148190534.52999988</v>
      </c>
    </row>
    <row r="26" spans="1:8" ht="15" customHeight="1">
      <c r="A26" s="2" t="s">
        <v>48</v>
      </c>
      <c r="B26" s="3" t="s">
        <v>79</v>
      </c>
      <c r="C26" s="15">
        <v>63843679.969999984</v>
      </c>
      <c r="D26" s="15">
        <v>0</v>
      </c>
      <c r="E26" s="15">
        <v>0</v>
      </c>
      <c r="F26" s="15">
        <v>6522930.72</v>
      </c>
      <c r="G26" s="15">
        <v>0</v>
      </c>
      <c r="H26" s="24">
        <f t="shared" si="0"/>
        <v>70366610.68999998</v>
      </c>
    </row>
    <row r="27" spans="1:8" ht="15" customHeight="1">
      <c r="A27" s="2" t="s">
        <v>49</v>
      </c>
      <c r="B27" s="3" t="s">
        <v>80</v>
      </c>
      <c r="C27" s="15">
        <v>44422308.52</v>
      </c>
      <c r="D27" s="15">
        <v>0</v>
      </c>
      <c r="E27" s="15">
        <v>0</v>
      </c>
      <c r="F27" s="15">
        <v>4983208.35</v>
      </c>
      <c r="G27" s="15">
        <v>0</v>
      </c>
      <c r="H27" s="24">
        <f t="shared" si="0"/>
        <v>49405516.870000005</v>
      </c>
    </row>
    <row r="28" spans="1:8" ht="15" customHeight="1">
      <c r="A28" s="2" t="s">
        <v>50</v>
      </c>
      <c r="B28" s="3" t="s">
        <v>81</v>
      </c>
      <c r="C28" s="15">
        <v>30429387.51999998</v>
      </c>
      <c r="D28" s="15">
        <v>0</v>
      </c>
      <c r="E28" s="15">
        <v>0</v>
      </c>
      <c r="F28" s="15">
        <v>3876128.9699999997</v>
      </c>
      <c r="G28" s="15">
        <v>0</v>
      </c>
      <c r="H28" s="24">
        <f t="shared" si="0"/>
        <v>34305516.48999998</v>
      </c>
    </row>
    <row r="29" spans="1:8" ht="15" customHeight="1">
      <c r="A29" s="2" t="s">
        <v>51</v>
      </c>
      <c r="B29" s="3" t="s">
        <v>82</v>
      </c>
      <c r="C29" s="15">
        <v>33727631.9</v>
      </c>
      <c r="D29" s="15">
        <v>0</v>
      </c>
      <c r="E29" s="15">
        <v>0</v>
      </c>
      <c r="F29" s="15">
        <v>1873604.2700000003</v>
      </c>
      <c r="G29" s="15">
        <v>0</v>
      </c>
      <c r="H29" s="24">
        <f t="shared" si="0"/>
        <v>35601236.17</v>
      </c>
    </row>
    <row r="30" spans="1:8" ht="15" customHeight="1">
      <c r="A30" s="2" t="s">
        <v>52</v>
      </c>
      <c r="B30" s="3" t="s">
        <v>83</v>
      </c>
      <c r="C30" s="15">
        <v>66862015.810000025</v>
      </c>
      <c r="D30" s="15">
        <v>0</v>
      </c>
      <c r="E30" s="15">
        <v>0</v>
      </c>
      <c r="F30" s="15">
        <v>12525331.67</v>
      </c>
      <c r="G30" s="15">
        <v>0</v>
      </c>
      <c r="H30" s="24">
        <f t="shared" si="0"/>
        <v>79387347.48000002</v>
      </c>
    </row>
    <row r="31" spans="1:8" ht="15" customHeight="1">
      <c r="A31" s="2" t="s">
        <v>53</v>
      </c>
      <c r="B31" s="3" t="s">
        <v>84</v>
      </c>
      <c r="C31" s="15">
        <v>38441094.94999998</v>
      </c>
      <c r="D31" s="15">
        <v>0</v>
      </c>
      <c r="E31" s="15">
        <v>0</v>
      </c>
      <c r="F31" s="15">
        <v>3889872.17</v>
      </c>
      <c r="G31" s="15">
        <v>0</v>
      </c>
      <c r="H31" s="24">
        <f t="shared" si="0"/>
        <v>42330967.11999998</v>
      </c>
    </row>
    <row r="32" spans="1:8" ht="15" customHeight="1">
      <c r="A32" s="2" t="s">
        <v>54</v>
      </c>
      <c r="B32" s="3" t="s">
        <v>85</v>
      </c>
      <c r="C32" s="15">
        <v>23514163.04</v>
      </c>
      <c r="D32" s="15">
        <v>0</v>
      </c>
      <c r="E32" s="15">
        <v>0</v>
      </c>
      <c r="F32" s="15">
        <v>1412607.6199999999</v>
      </c>
      <c r="G32" s="15">
        <v>0</v>
      </c>
      <c r="H32" s="24">
        <f t="shared" si="0"/>
        <v>24926770.66</v>
      </c>
    </row>
    <row r="33" spans="1:8" ht="15" customHeight="1">
      <c r="A33" s="2" t="s">
        <v>55</v>
      </c>
      <c r="B33" s="3" t="s">
        <v>86</v>
      </c>
      <c r="C33" s="15">
        <v>53570300.419999994</v>
      </c>
      <c r="D33" s="15">
        <v>0</v>
      </c>
      <c r="E33" s="15">
        <v>0</v>
      </c>
      <c r="F33" s="15">
        <v>6779082.420000001</v>
      </c>
      <c r="G33" s="15">
        <v>0</v>
      </c>
      <c r="H33" s="24">
        <f t="shared" si="0"/>
        <v>60349382.839999996</v>
      </c>
    </row>
    <row r="34" spans="1:8" ht="15" customHeight="1">
      <c r="A34" s="2" t="s">
        <v>56</v>
      </c>
      <c r="B34" s="3" t="s">
        <v>87</v>
      </c>
      <c r="C34" s="15">
        <v>35137476.44999998</v>
      </c>
      <c r="D34" s="15">
        <v>0</v>
      </c>
      <c r="E34" s="15">
        <v>0</v>
      </c>
      <c r="F34" s="15">
        <v>1259790.73</v>
      </c>
      <c r="G34" s="15">
        <v>0</v>
      </c>
      <c r="H34" s="24">
        <f t="shared" si="0"/>
        <v>36397267.17999998</v>
      </c>
    </row>
    <row r="35" spans="1:8" ht="15" customHeight="1">
      <c r="A35" s="2" t="s">
        <v>57</v>
      </c>
      <c r="B35" s="3" t="s">
        <v>88</v>
      </c>
      <c r="C35" s="15">
        <v>436234112.07999974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436234112.07999974</v>
      </c>
    </row>
    <row r="36" spans="1:8" ht="15" customHeight="1">
      <c r="A36" s="2" t="s">
        <v>58</v>
      </c>
      <c r="B36" s="3" t="s">
        <v>89</v>
      </c>
      <c r="C36" s="15">
        <v>327032627.45</v>
      </c>
      <c r="D36" s="15">
        <v>0</v>
      </c>
      <c r="E36" s="15">
        <v>0</v>
      </c>
      <c r="F36" s="15">
        <v>5407977.54</v>
      </c>
      <c r="G36" s="15">
        <v>0</v>
      </c>
      <c r="H36" s="24">
        <f t="shared" si="0"/>
        <v>332440604.99</v>
      </c>
    </row>
    <row r="37" spans="1:8" ht="15" customHeight="1">
      <c r="A37" s="2" t="s">
        <v>59</v>
      </c>
      <c r="B37" s="3" t="s">
        <v>90</v>
      </c>
      <c r="C37" s="15">
        <v>77410065.62999997</v>
      </c>
      <c r="D37" s="15">
        <v>0</v>
      </c>
      <c r="E37" s="15">
        <v>0</v>
      </c>
      <c r="F37" s="15">
        <v>31918891.300000004</v>
      </c>
      <c r="G37" s="15">
        <v>0</v>
      </c>
      <c r="H37" s="24">
        <f t="shared" si="0"/>
        <v>109328956.92999998</v>
      </c>
    </row>
    <row r="38" spans="1:8" ht="15" customHeight="1">
      <c r="A38" s="2" t="s">
        <v>60</v>
      </c>
      <c r="B38" s="3" t="s">
        <v>91</v>
      </c>
      <c r="C38" s="15">
        <v>20125992.189999945</v>
      </c>
      <c r="D38" s="15">
        <v>0</v>
      </c>
      <c r="E38" s="15">
        <v>0</v>
      </c>
      <c r="F38" s="15">
        <v>1913629.7900000005</v>
      </c>
      <c r="G38" s="15">
        <v>0</v>
      </c>
      <c r="H38" s="24">
        <f t="shared" si="0"/>
        <v>22039621.979999945</v>
      </c>
    </row>
    <row r="39" spans="1:8" ht="15" customHeight="1">
      <c r="A39" s="2" t="s">
        <v>61</v>
      </c>
      <c r="B39" s="3" t="s">
        <v>92</v>
      </c>
      <c r="C39" s="15">
        <v>70057554.06</v>
      </c>
      <c r="D39" s="15">
        <v>0</v>
      </c>
      <c r="E39" s="15">
        <v>0</v>
      </c>
      <c r="F39" s="15">
        <v>18401267.98</v>
      </c>
      <c r="G39" s="15">
        <v>0</v>
      </c>
      <c r="H39" s="24">
        <f t="shared" si="0"/>
        <v>88458822.04</v>
      </c>
    </row>
    <row r="40" spans="1:8" ht="15" customHeight="1">
      <c r="A40" s="2" t="s">
        <v>62</v>
      </c>
      <c r="B40" s="3" t="s">
        <v>93</v>
      </c>
      <c r="C40" s="15">
        <v>161130155.06999993</v>
      </c>
      <c r="D40" s="15">
        <v>0</v>
      </c>
      <c r="E40" s="15">
        <v>0</v>
      </c>
      <c r="F40" s="15">
        <v>13972993.04</v>
      </c>
      <c r="G40" s="15">
        <v>0</v>
      </c>
      <c r="H40" s="24">
        <f t="shared" si="0"/>
        <v>175103148.10999992</v>
      </c>
    </row>
    <row r="41" spans="1:8" ht="15" customHeight="1">
      <c r="A41" s="2" t="s">
        <v>63</v>
      </c>
      <c r="B41" s="3" t="s">
        <v>94</v>
      </c>
      <c r="C41" s="15">
        <v>198663564.6000001</v>
      </c>
      <c r="D41" s="15">
        <v>0</v>
      </c>
      <c r="E41" s="15">
        <v>0</v>
      </c>
      <c r="F41" s="15">
        <v>22469127.78</v>
      </c>
      <c r="G41" s="15">
        <v>22000</v>
      </c>
      <c r="H41" s="24">
        <f t="shared" si="0"/>
        <v>221154692.3800001</v>
      </c>
    </row>
    <row r="42" spans="1:8" ht="15" customHeight="1">
      <c r="A42" s="2" t="s">
        <v>64</v>
      </c>
      <c r="B42" s="3" t="s">
        <v>95</v>
      </c>
      <c r="C42" s="15">
        <v>204615221.34000012</v>
      </c>
      <c r="D42" s="15">
        <v>0</v>
      </c>
      <c r="E42" s="15">
        <v>0</v>
      </c>
      <c r="F42" s="15">
        <v>13670338.06</v>
      </c>
      <c r="G42" s="15">
        <v>15600</v>
      </c>
      <c r="H42" s="24">
        <f>SUM(C42:G42)</f>
        <v>218301159.40000013</v>
      </c>
    </row>
    <row r="43" spans="1:8" ht="15" customHeight="1">
      <c r="A43" s="2" t="s">
        <v>65</v>
      </c>
      <c r="B43" s="3" t="s">
        <v>96</v>
      </c>
      <c r="C43" s="15">
        <v>110259474.27000009</v>
      </c>
      <c r="D43" s="15">
        <v>0</v>
      </c>
      <c r="E43" s="15">
        <v>0</v>
      </c>
      <c r="F43" s="15">
        <v>14756459.97</v>
      </c>
      <c r="G43" s="15">
        <v>131226.6</v>
      </c>
      <c r="H43" s="24">
        <f>SUM(C43:G43)</f>
        <v>125147160.84000008</v>
      </c>
    </row>
    <row r="44" spans="1:8" ht="15" customHeight="1">
      <c r="A44" s="2" t="s">
        <v>164</v>
      </c>
      <c r="B44" s="3" t="s">
        <v>162</v>
      </c>
      <c r="C44" s="15">
        <v>37810816.53</v>
      </c>
      <c r="D44" s="15">
        <v>0</v>
      </c>
      <c r="E44" s="15">
        <v>0</v>
      </c>
      <c r="F44" s="15">
        <v>9717476.090000002</v>
      </c>
      <c r="G44" s="15">
        <v>0</v>
      </c>
      <c r="H44" s="24">
        <f>SUM(C44:G44)</f>
        <v>47528292.620000005</v>
      </c>
    </row>
    <row r="45" spans="1:8" ht="15" customHeight="1">
      <c r="A45" s="2" t="s">
        <v>165</v>
      </c>
      <c r="B45" s="3" t="s">
        <v>166</v>
      </c>
      <c r="C45" s="15">
        <v>13089383.340000004</v>
      </c>
      <c r="D45" s="15">
        <v>0</v>
      </c>
      <c r="E45" s="15">
        <v>21880987.21</v>
      </c>
      <c r="F45" s="15">
        <v>0</v>
      </c>
      <c r="G45" s="15">
        <v>0</v>
      </c>
      <c r="H45" s="24">
        <f t="shared" si="0"/>
        <v>34970370.550000004</v>
      </c>
    </row>
    <row r="46" spans="1:9" ht="19.5" customHeight="1">
      <c r="A46" s="56" t="s">
        <v>7</v>
      </c>
      <c r="B46" s="57"/>
      <c r="C46" s="6">
        <f aca="true" t="shared" si="1" ref="C46:H46">SUM(C12:C45)</f>
        <v>3755900768.0000005</v>
      </c>
      <c r="D46" s="6">
        <f t="shared" si="1"/>
        <v>0</v>
      </c>
      <c r="E46" s="6">
        <f t="shared" si="1"/>
        <v>21880987.21</v>
      </c>
      <c r="F46" s="6">
        <f t="shared" si="1"/>
        <v>355266368.40999997</v>
      </c>
      <c r="G46" s="6">
        <f t="shared" si="1"/>
        <v>168826.6</v>
      </c>
      <c r="H46" s="6">
        <f t="shared" si="1"/>
        <v>4133216950.2200003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3755.9007680000004</v>
      </c>
      <c r="E60" s="25">
        <f>+C46/H46*100</f>
        <v>90.87112564464064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21.88098721</v>
      </c>
      <c r="E62" s="25">
        <f>+E46/H46*100</f>
        <v>0.5293936290674346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355.26636841</v>
      </c>
      <c r="E63" s="25">
        <f>+F46/H46*100</f>
        <v>8.595396096764048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0.1688266</v>
      </c>
      <c r="E64" s="25">
        <f>+G46/H46*100</f>
        <v>0.0040846295278793385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498359604.09999985</v>
      </c>
      <c r="D12" s="15">
        <v>14273471.26</v>
      </c>
      <c r="E12" s="15">
        <v>174307110.42000037</v>
      </c>
      <c r="F12" s="15">
        <v>17089124</v>
      </c>
      <c r="G12" s="15">
        <v>11655610.97</v>
      </c>
      <c r="H12" s="43">
        <v>0</v>
      </c>
      <c r="I12" s="43">
        <v>920369.15</v>
      </c>
      <c r="J12" s="24">
        <f>SUM(C12:I12)</f>
        <v>716605289.9000002</v>
      </c>
      <c r="M12" s="31"/>
    </row>
    <row r="13" spans="1:13" ht="15" customHeight="1">
      <c r="A13" s="2" t="s">
        <v>35</v>
      </c>
      <c r="B13" s="3" t="s">
        <v>66</v>
      </c>
      <c r="C13" s="15">
        <v>17193691.839999996</v>
      </c>
      <c r="D13" s="15">
        <v>560352.96</v>
      </c>
      <c r="E13" s="15">
        <v>5729623.41</v>
      </c>
      <c r="F13" s="15">
        <v>0</v>
      </c>
      <c r="G13" s="15">
        <v>37083.36</v>
      </c>
      <c r="H13" s="43">
        <v>0</v>
      </c>
      <c r="I13" s="43">
        <v>0</v>
      </c>
      <c r="J13" s="24">
        <f aca="true" t="shared" si="0" ref="J13:J45">SUM(C13:I13)</f>
        <v>23520751.569999997</v>
      </c>
      <c r="M13" s="31"/>
    </row>
    <row r="14" spans="1:13" ht="15" customHeight="1">
      <c r="A14" s="2" t="s">
        <v>36</v>
      </c>
      <c r="B14" s="3" t="s">
        <v>67</v>
      </c>
      <c r="C14" s="15">
        <v>19150712.23</v>
      </c>
      <c r="D14" s="15">
        <v>1124497.6</v>
      </c>
      <c r="E14" s="15">
        <v>12373506.080000002</v>
      </c>
      <c r="F14" s="15">
        <v>0</v>
      </c>
      <c r="G14" s="15">
        <v>31336</v>
      </c>
      <c r="H14" s="43">
        <v>0</v>
      </c>
      <c r="I14" s="43">
        <v>30177.260000000002</v>
      </c>
      <c r="J14" s="24">
        <f t="shared" si="0"/>
        <v>32710229.170000006</v>
      </c>
      <c r="M14" s="31"/>
    </row>
    <row r="15" spans="1:13" ht="15" customHeight="1">
      <c r="A15" s="2" t="s">
        <v>37</v>
      </c>
      <c r="B15" s="3" t="s">
        <v>68</v>
      </c>
      <c r="C15" s="15">
        <v>9346891.240000004</v>
      </c>
      <c r="D15" s="15">
        <v>375447.1</v>
      </c>
      <c r="E15" s="15">
        <v>9568333.32</v>
      </c>
      <c r="F15" s="15">
        <v>0</v>
      </c>
      <c r="G15" s="15">
        <v>75465.88</v>
      </c>
      <c r="H15" s="43">
        <v>0</v>
      </c>
      <c r="I15" s="43">
        <v>190</v>
      </c>
      <c r="J15" s="24">
        <f t="shared" si="0"/>
        <v>19366327.540000003</v>
      </c>
      <c r="M15" s="31"/>
    </row>
    <row r="16" spans="1:13" ht="15" customHeight="1">
      <c r="A16" s="2" t="s">
        <v>38</v>
      </c>
      <c r="B16" s="3" t="s">
        <v>69</v>
      </c>
      <c r="C16" s="15">
        <v>12785839.86</v>
      </c>
      <c r="D16" s="15">
        <v>986834.9199999999</v>
      </c>
      <c r="E16" s="15">
        <v>10628048.040000001</v>
      </c>
      <c r="F16" s="15">
        <v>0</v>
      </c>
      <c r="G16" s="15">
        <v>102.12</v>
      </c>
      <c r="H16" s="43">
        <v>0</v>
      </c>
      <c r="I16" s="43">
        <v>22400</v>
      </c>
      <c r="J16" s="24">
        <f t="shared" si="0"/>
        <v>24423224.94</v>
      </c>
      <c r="M16" s="31"/>
    </row>
    <row r="17" spans="1:13" ht="15" customHeight="1">
      <c r="A17" s="2" t="s">
        <v>39</v>
      </c>
      <c r="B17" s="3" t="s">
        <v>70</v>
      </c>
      <c r="C17" s="15">
        <v>75402006.21999997</v>
      </c>
      <c r="D17" s="15">
        <v>7814371.220000002</v>
      </c>
      <c r="E17" s="15">
        <v>38264050.33000001</v>
      </c>
      <c r="F17" s="15">
        <v>0</v>
      </c>
      <c r="G17" s="15">
        <v>290384.92</v>
      </c>
      <c r="H17" s="43">
        <v>0</v>
      </c>
      <c r="I17" s="43">
        <v>1302418.74</v>
      </c>
      <c r="J17" s="24">
        <f t="shared" si="0"/>
        <v>123073231.42999998</v>
      </c>
      <c r="M17" s="31"/>
    </row>
    <row r="18" spans="1:13" ht="15" customHeight="1">
      <c r="A18" s="2" t="s">
        <v>40</v>
      </c>
      <c r="B18" s="3" t="s">
        <v>71</v>
      </c>
      <c r="C18" s="15">
        <v>57093424.14999997</v>
      </c>
      <c r="D18" s="15">
        <v>5386700.350000001</v>
      </c>
      <c r="E18" s="15">
        <v>26611517.58999999</v>
      </c>
      <c r="F18" s="15">
        <v>0</v>
      </c>
      <c r="G18" s="15">
        <v>33336.479999999996</v>
      </c>
      <c r="H18" s="43">
        <v>0</v>
      </c>
      <c r="I18" s="43">
        <v>84490</v>
      </c>
      <c r="J18" s="24">
        <f t="shared" si="0"/>
        <v>89209468.56999996</v>
      </c>
      <c r="M18" s="31"/>
    </row>
    <row r="19" spans="1:13" ht="15" customHeight="1">
      <c r="A19" s="2" t="s">
        <v>41</v>
      </c>
      <c r="B19" s="3" t="s">
        <v>72</v>
      </c>
      <c r="C19" s="15">
        <v>56111267.11999999</v>
      </c>
      <c r="D19" s="15">
        <v>5207535.85</v>
      </c>
      <c r="E19" s="15">
        <v>45951805.02999996</v>
      </c>
      <c r="F19" s="15">
        <v>0</v>
      </c>
      <c r="G19" s="15">
        <v>44748.21</v>
      </c>
      <c r="H19" s="43">
        <v>0</v>
      </c>
      <c r="I19" s="43">
        <v>48366.25</v>
      </c>
      <c r="J19" s="24">
        <f t="shared" si="0"/>
        <v>107363722.45999993</v>
      </c>
      <c r="M19" s="31"/>
    </row>
    <row r="20" spans="1:13" ht="15" customHeight="1">
      <c r="A20" s="2" t="s">
        <v>42</v>
      </c>
      <c r="B20" s="3" t="s">
        <v>73</v>
      </c>
      <c r="C20" s="15">
        <v>14854505.9</v>
      </c>
      <c r="D20" s="15">
        <v>1148089.91</v>
      </c>
      <c r="E20" s="15">
        <v>9026575.860000001</v>
      </c>
      <c r="F20" s="15">
        <v>0</v>
      </c>
      <c r="G20" s="15">
        <v>70000</v>
      </c>
      <c r="H20" s="43">
        <v>0</v>
      </c>
      <c r="I20" s="43">
        <v>0</v>
      </c>
      <c r="J20" s="24">
        <f t="shared" si="0"/>
        <v>25099171.67</v>
      </c>
      <c r="M20" s="31"/>
    </row>
    <row r="21" spans="1:13" ht="15" customHeight="1">
      <c r="A21" s="2" t="s">
        <v>43</v>
      </c>
      <c r="B21" s="3" t="s">
        <v>74</v>
      </c>
      <c r="C21" s="15">
        <v>36764738.93000001</v>
      </c>
      <c r="D21" s="15">
        <v>3010583.0700000003</v>
      </c>
      <c r="E21" s="15">
        <v>20247284.810000002</v>
      </c>
      <c r="F21" s="15">
        <v>0</v>
      </c>
      <c r="G21" s="15">
        <v>48222.340000000004</v>
      </c>
      <c r="H21" s="43">
        <v>0</v>
      </c>
      <c r="I21" s="43">
        <v>192905.86</v>
      </c>
      <c r="J21" s="24">
        <f t="shared" si="0"/>
        <v>60263735.01000001</v>
      </c>
      <c r="M21" s="31"/>
    </row>
    <row r="22" spans="1:13" ht="15" customHeight="1">
      <c r="A22" s="2" t="s">
        <v>44</v>
      </c>
      <c r="B22" s="3" t="s">
        <v>75</v>
      </c>
      <c r="C22" s="15">
        <v>59821797.00000004</v>
      </c>
      <c r="D22" s="15">
        <v>5014774.46</v>
      </c>
      <c r="E22" s="15">
        <v>52460113.98999999</v>
      </c>
      <c r="F22" s="15">
        <v>0</v>
      </c>
      <c r="G22" s="15">
        <v>131752.74</v>
      </c>
      <c r="H22" s="43">
        <v>0</v>
      </c>
      <c r="I22" s="43">
        <v>443498.24</v>
      </c>
      <c r="J22" s="24">
        <f t="shared" si="0"/>
        <v>117871936.43</v>
      </c>
      <c r="M22" s="31"/>
    </row>
    <row r="23" spans="1:13" ht="15" customHeight="1">
      <c r="A23" s="2" t="s">
        <v>45</v>
      </c>
      <c r="B23" s="3" t="s">
        <v>76</v>
      </c>
      <c r="C23" s="15">
        <v>58506612.580000035</v>
      </c>
      <c r="D23" s="15">
        <v>2611415.35</v>
      </c>
      <c r="E23" s="15">
        <v>34637274.99999998</v>
      </c>
      <c r="F23" s="15">
        <v>0</v>
      </c>
      <c r="G23" s="15">
        <v>90435.05</v>
      </c>
      <c r="H23" s="43">
        <v>0</v>
      </c>
      <c r="I23" s="43">
        <v>108367</v>
      </c>
      <c r="J23" s="24">
        <f t="shared" si="0"/>
        <v>95954104.98</v>
      </c>
      <c r="M23" s="31"/>
    </row>
    <row r="24" spans="1:13" ht="15" customHeight="1">
      <c r="A24" s="2" t="s">
        <v>46</v>
      </c>
      <c r="B24" s="3" t="s">
        <v>77</v>
      </c>
      <c r="C24" s="15">
        <v>91441304.62</v>
      </c>
      <c r="D24" s="15">
        <v>8929088.83</v>
      </c>
      <c r="E24" s="15">
        <v>47922466.230000034</v>
      </c>
      <c r="F24" s="15">
        <v>0</v>
      </c>
      <c r="G24" s="15">
        <v>147847.1</v>
      </c>
      <c r="H24" s="43">
        <v>0</v>
      </c>
      <c r="I24" s="43">
        <v>236757</v>
      </c>
      <c r="J24" s="24">
        <f t="shared" si="0"/>
        <v>148677463.78000003</v>
      </c>
      <c r="M24" s="31"/>
    </row>
    <row r="25" spans="1:13" ht="15" customHeight="1">
      <c r="A25" s="2" t="s">
        <v>47</v>
      </c>
      <c r="B25" s="3" t="s">
        <v>78</v>
      </c>
      <c r="C25" s="15">
        <v>67198432.75</v>
      </c>
      <c r="D25" s="15">
        <v>8233380.170000001</v>
      </c>
      <c r="E25" s="15">
        <v>49638149.300000034</v>
      </c>
      <c r="F25" s="15">
        <v>0</v>
      </c>
      <c r="G25" s="15">
        <v>126612.96</v>
      </c>
      <c r="H25" s="43">
        <v>0</v>
      </c>
      <c r="I25" s="43">
        <v>188510.23</v>
      </c>
      <c r="J25" s="24">
        <f t="shared" si="0"/>
        <v>125385085.41000003</v>
      </c>
      <c r="M25" s="31"/>
    </row>
    <row r="26" spans="1:13" ht="15" customHeight="1">
      <c r="A26" s="2" t="s">
        <v>48</v>
      </c>
      <c r="B26" s="3" t="s">
        <v>79</v>
      </c>
      <c r="C26" s="15">
        <v>34471099.88</v>
      </c>
      <c r="D26" s="15">
        <v>5703406.36</v>
      </c>
      <c r="E26" s="15">
        <v>23403352.399999995</v>
      </c>
      <c r="F26" s="15">
        <v>0</v>
      </c>
      <c r="G26" s="15">
        <v>26175.49</v>
      </c>
      <c r="H26" s="43">
        <v>0</v>
      </c>
      <c r="I26" s="43">
        <v>239645.84</v>
      </c>
      <c r="J26" s="24">
        <f t="shared" si="0"/>
        <v>63843679.970000006</v>
      </c>
      <c r="M26" s="31"/>
    </row>
    <row r="27" spans="1:13" ht="15" customHeight="1">
      <c r="A27" s="2" t="s">
        <v>49</v>
      </c>
      <c r="B27" s="3" t="s">
        <v>80</v>
      </c>
      <c r="C27" s="15">
        <v>25273850.980000008</v>
      </c>
      <c r="D27" s="15">
        <v>1480196.7100000002</v>
      </c>
      <c r="E27" s="15">
        <v>17481684.67</v>
      </c>
      <c r="F27" s="15">
        <v>0</v>
      </c>
      <c r="G27" s="15">
        <v>19992.45</v>
      </c>
      <c r="H27" s="43">
        <v>0</v>
      </c>
      <c r="I27" s="43">
        <v>166583.71</v>
      </c>
      <c r="J27" s="24">
        <f t="shared" si="0"/>
        <v>44422308.52000002</v>
      </c>
      <c r="M27" s="31"/>
    </row>
    <row r="28" spans="1:13" ht="15" customHeight="1">
      <c r="A28" s="2" t="s">
        <v>50</v>
      </c>
      <c r="B28" s="3" t="s">
        <v>81</v>
      </c>
      <c r="C28" s="15">
        <v>19848440.979999997</v>
      </c>
      <c r="D28" s="15">
        <v>87391.19</v>
      </c>
      <c r="E28" s="15">
        <v>10308849.350000007</v>
      </c>
      <c r="F28" s="15">
        <v>0</v>
      </c>
      <c r="G28" s="15">
        <v>178400</v>
      </c>
      <c r="H28" s="43">
        <v>0</v>
      </c>
      <c r="I28" s="43">
        <v>6306</v>
      </c>
      <c r="J28" s="24">
        <f t="shared" si="0"/>
        <v>30429387.520000003</v>
      </c>
      <c r="M28" s="31"/>
    </row>
    <row r="29" spans="1:13" ht="15" customHeight="1">
      <c r="A29" s="2" t="s">
        <v>51</v>
      </c>
      <c r="B29" s="3" t="s">
        <v>82</v>
      </c>
      <c r="C29" s="15">
        <v>23730713.16</v>
      </c>
      <c r="D29" s="15">
        <v>2167915.98</v>
      </c>
      <c r="E29" s="15">
        <v>7580543.229999999</v>
      </c>
      <c r="F29" s="15">
        <v>0</v>
      </c>
      <c r="G29" s="15">
        <v>90308.40000000001</v>
      </c>
      <c r="H29" s="43">
        <v>0</v>
      </c>
      <c r="I29" s="43">
        <v>158151.13</v>
      </c>
      <c r="J29" s="24">
        <f t="shared" si="0"/>
        <v>33727631.9</v>
      </c>
      <c r="M29" s="31"/>
    </row>
    <row r="30" spans="1:13" ht="15" customHeight="1">
      <c r="A30" s="2" t="s">
        <v>52</v>
      </c>
      <c r="B30" s="3" t="s">
        <v>83</v>
      </c>
      <c r="C30" s="15">
        <v>43534034.420000054</v>
      </c>
      <c r="D30" s="15">
        <v>3424839.77</v>
      </c>
      <c r="E30" s="15">
        <v>19780095.630000006</v>
      </c>
      <c r="F30" s="15">
        <v>0</v>
      </c>
      <c r="G30" s="15">
        <v>102807.6</v>
      </c>
      <c r="H30" s="43">
        <v>0</v>
      </c>
      <c r="I30" s="43">
        <v>20238.39</v>
      </c>
      <c r="J30" s="24">
        <f t="shared" si="0"/>
        <v>66862015.81000007</v>
      </c>
      <c r="M30" s="31"/>
    </row>
    <row r="31" spans="1:13" ht="15" customHeight="1">
      <c r="A31" s="2" t="s">
        <v>53</v>
      </c>
      <c r="B31" s="3" t="s">
        <v>84</v>
      </c>
      <c r="C31" s="15">
        <v>18200961.18</v>
      </c>
      <c r="D31" s="15">
        <v>499258.22</v>
      </c>
      <c r="E31" s="15">
        <v>19547114.87</v>
      </c>
      <c r="F31" s="15">
        <v>0</v>
      </c>
      <c r="G31" s="15">
        <v>8079.84</v>
      </c>
      <c r="H31" s="43">
        <v>0</v>
      </c>
      <c r="I31" s="43">
        <v>185680.84</v>
      </c>
      <c r="J31" s="24">
        <f t="shared" si="0"/>
        <v>38441094.95</v>
      </c>
      <c r="M31" s="31"/>
    </row>
    <row r="32" spans="1:13" ht="15" customHeight="1">
      <c r="A32" s="2" t="s">
        <v>54</v>
      </c>
      <c r="B32" s="3" t="s">
        <v>85</v>
      </c>
      <c r="C32" s="15">
        <v>10170022.840000004</v>
      </c>
      <c r="D32" s="15">
        <v>27991.949999999997</v>
      </c>
      <c r="E32" s="15">
        <v>13265937.830000004</v>
      </c>
      <c r="F32" s="15">
        <v>0</v>
      </c>
      <c r="G32" s="15">
        <v>0</v>
      </c>
      <c r="H32" s="43">
        <v>0</v>
      </c>
      <c r="I32" s="43">
        <v>50210.42</v>
      </c>
      <c r="J32" s="24">
        <f t="shared" si="0"/>
        <v>23514163.040000007</v>
      </c>
      <c r="M32" s="31"/>
    </row>
    <row r="33" spans="1:13" ht="15" customHeight="1">
      <c r="A33" s="2" t="s">
        <v>55</v>
      </c>
      <c r="B33" s="3" t="s">
        <v>86</v>
      </c>
      <c r="C33" s="15">
        <v>23370727.71000001</v>
      </c>
      <c r="D33" s="15">
        <v>112629.19</v>
      </c>
      <c r="E33" s="15">
        <v>29897305.939999986</v>
      </c>
      <c r="F33" s="15">
        <v>0</v>
      </c>
      <c r="G33" s="15">
        <v>0</v>
      </c>
      <c r="H33" s="43">
        <v>0</v>
      </c>
      <c r="I33" s="43">
        <v>189637.58</v>
      </c>
      <c r="J33" s="24">
        <f t="shared" si="0"/>
        <v>53570300.419999994</v>
      </c>
      <c r="M33" s="31"/>
    </row>
    <row r="34" spans="1:13" ht="15" customHeight="1">
      <c r="A34" s="2" t="s">
        <v>56</v>
      </c>
      <c r="B34" s="3" t="s">
        <v>87</v>
      </c>
      <c r="C34" s="15">
        <v>21790841.669999998</v>
      </c>
      <c r="D34" s="15">
        <v>27501.61</v>
      </c>
      <c r="E34" s="15">
        <v>13288690.669999998</v>
      </c>
      <c r="F34" s="15">
        <v>0</v>
      </c>
      <c r="G34" s="15">
        <v>0</v>
      </c>
      <c r="H34" s="43">
        <v>0</v>
      </c>
      <c r="I34" s="43">
        <v>30442.5</v>
      </c>
      <c r="J34" s="24">
        <f t="shared" si="0"/>
        <v>35137476.449999996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208710650.58</v>
      </c>
      <c r="F35" s="15">
        <v>127188751.80000001</v>
      </c>
      <c r="G35" s="15">
        <v>96055104.7</v>
      </c>
      <c r="H35" s="43">
        <v>0</v>
      </c>
      <c r="I35" s="43">
        <v>4279605</v>
      </c>
      <c r="J35" s="24">
        <f t="shared" si="0"/>
        <v>436234112.08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47486915.20000001</v>
      </c>
      <c r="F36" s="15">
        <v>0</v>
      </c>
      <c r="G36" s="15">
        <v>1440</v>
      </c>
      <c r="H36" s="43">
        <v>0</v>
      </c>
      <c r="I36" s="43">
        <v>279544272.25</v>
      </c>
      <c r="J36" s="24">
        <f t="shared" si="0"/>
        <v>327032627.45</v>
      </c>
      <c r="M36" s="31"/>
    </row>
    <row r="37" spans="1:13" ht="15" customHeight="1">
      <c r="A37" s="2" t="s">
        <v>59</v>
      </c>
      <c r="B37" s="3" t="s">
        <v>90</v>
      </c>
      <c r="C37" s="15">
        <v>10536689.530000001</v>
      </c>
      <c r="D37" s="15">
        <v>0</v>
      </c>
      <c r="E37" s="15">
        <v>66491590.76999995</v>
      </c>
      <c r="F37" s="15">
        <v>0</v>
      </c>
      <c r="G37" s="15">
        <v>50508.48</v>
      </c>
      <c r="H37" s="43">
        <v>0</v>
      </c>
      <c r="I37" s="43">
        <v>331276.85000000003</v>
      </c>
      <c r="J37" s="24">
        <f t="shared" si="0"/>
        <v>77410065.62999995</v>
      </c>
      <c r="M37" s="31"/>
    </row>
    <row r="38" spans="1:13" ht="15" customHeight="1">
      <c r="A38" s="2" t="s">
        <v>60</v>
      </c>
      <c r="B38" s="3" t="s">
        <v>91</v>
      </c>
      <c r="C38" s="15">
        <v>7391459.9700000025</v>
      </c>
      <c r="D38" s="15">
        <v>8262.869999999999</v>
      </c>
      <c r="E38" s="15">
        <v>12697782.88</v>
      </c>
      <c r="F38" s="15">
        <v>0</v>
      </c>
      <c r="G38" s="15">
        <v>0</v>
      </c>
      <c r="H38" s="43">
        <v>0</v>
      </c>
      <c r="I38" s="43">
        <v>28486.469999999998</v>
      </c>
      <c r="J38" s="24">
        <f t="shared" si="0"/>
        <v>20125992.19</v>
      </c>
      <c r="M38" s="31"/>
    </row>
    <row r="39" spans="1:13" ht="15" customHeight="1">
      <c r="A39" s="2" t="s">
        <v>61</v>
      </c>
      <c r="B39" s="3" t="s">
        <v>92</v>
      </c>
      <c r="C39" s="15">
        <v>1391745.3200000003</v>
      </c>
      <c r="D39" s="15">
        <v>0</v>
      </c>
      <c r="E39" s="15">
        <v>68387562.65000002</v>
      </c>
      <c r="F39" s="15">
        <v>0</v>
      </c>
      <c r="G39" s="15">
        <v>0</v>
      </c>
      <c r="H39" s="43">
        <v>0</v>
      </c>
      <c r="I39" s="43">
        <v>278246.09</v>
      </c>
      <c r="J39" s="24">
        <f t="shared" si="0"/>
        <v>70057554.06000003</v>
      </c>
      <c r="M39" s="31"/>
    </row>
    <row r="40" spans="1:13" ht="15" customHeight="1">
      <c r="A40" s="2" t="s">
        <v>62</v>
      </c>
      <c r="B40" s="3" t="s">
        <v>93</v>
      </c>
      <c r="C40" s="15">
        <v>88534019.84999998</v>
      </c>
      <c r="D40" s="15">
        <v>3358082.85</v>
      </c>
      <c r="E40" s="15">
        <v>68673060.89</v>
      </c>
      <c r="F40" s="15">
        <v>0</v>
      </c>
      <c r="G40" s="15">
        <v>122976.02</v>
      </c>
      <c r="H40" s="43">
        <v>0</v>
      </c>
      <c r="I40" s="43">
        <v>442015.45999999996</v>
      </c>
      <c r="J40" s="24">
        <f t="shared" si="0"/>
        <v>161130155.07</v>
      </c>
      <c r="M40" s="31"/>
    </row>
    <row r="41" spans="1:13" ht="15" customHeight="1">
      <c r="A41" s="2" t="s">
        <v>63</v>
      </c>
      <c r="B41" s="3" t="s">
        <v>94</v>
      </c>
      <c r="C41" s="15">
        <v>101970264.76999997</v>
      </c>
      <c r="D41" s="15">
        <v>1551775.32</v>
      </c>
      <c r="E41" s="15">
        <v>93109662.11999999</v>
      </c>
      <c r="F41" s="15">
        <v>0</v>
      </c>
      <c r="G41" s="15">
        <v>1624369.14</v>
      </c>
      <c r="H41" s="43">
        <v>0</v>
      </c>
      <c r="I41" s="43">
        <v>407493.25</v>
      </c>
      <c r="J41" s="24">
        <f t="shared" si="0"/>
        <v>198663564.59999993</v>
      </c>
      <c r="M41" s="31"/>
    </row>
    <row r="42" spans="1:13" ht="15" customHeight="1">
      <c r="A42" s="2" t="s">
        <v>64</v>
      </c>
      <c r="B42" s="3" t="s">
        <v>95</v>
      </c>
      <c r="C42" s="15">
        <v>121867927.46000005</v>
      </c>
      <c r="D42" s="15">
        <v>5005534.42</v>
      </c>
      <c r="E42" s="15">
        <v>77306067.34000003</v>
      </c>
      <c r="F42" s="15">
        <v>0</v>
      </c>
      <c r="G42" s="15">
        <v>312619.06999999995</v>
      </c>
      <c r="H42" s="43">
        <v>0</v>
      </c>
      <c r="I42" s="43">
        <v>123073.05</v>
      </c>
      <c r="J42" s="24">
        <f t="shared" si="0"/>
        <v>204615221.3400001</v>
      </c>
      <c r="M42" s="31"/>
    </row>
    <row r="43" spans="1:13" ht="15" customHeight="1">
      <c r="A43" s="2" t="s">
        <v>65</v>
      </c>
      <c r="B43" s="3" t="s">
        <v>96</v>
      </c>
      <c r="C43" s="15">
        <v>58409067.52999999</v>
      </c>
      <c r="D43" s="15">
        <v>1274921.17</v>
      </c>
      <c r="E43" s="15">
        <v>49887337.20999996</v>
      </c>
      <c r="F43" s="15">
        <v>0</v>
      </c>
      <c r="G43" s="15">
        <v>58481.36</v>
      </c>
      <c r="H43" s="43">
        <v>0</v>
      </c>
      <c r="I43" s="43">
        <v>629667</v>
      </c>
      <c r="J43" s="24">
        <f t="shared" si="0"/>
        <v>110259474.26999995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37722771.64</v>
      </c>
      <c r="F44" s="15">
        <v>0</v>
      </c>
      <c r="G44" s="15">
        <v>0</v>
      </c>
      <c r="H44" s="43">
        <v>0</v>
      </c>
      <c r="I44" s="43">
        <v>88044.89000000001</v>
      </c>
      <c r="J44" s="24">
        <f>SUM(C44:I44)</f>
        <v>37810816.53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13089383.340000002</v>
      </c>
      <c r="J45" s="24">
        <f t="shared" si="0"/>
        <v>13089383.340000002</v>
      </c>
      <c r="M45" s="31"/>
    </row>
    <row r="46" spans="1:10" ht="15" customHeight="1">
      <c r="A46" s="56" t="s">
        <v>7</v>
      </c>
      <c r="B46" s="57"/>
      <c r="C46" s="6">
        <f aca="true" t="shared" si="1" ref="C46:J46">SUM(C12:C45)</f>
        <v>1684522695.79</v>
      </c>
      <c r="D46" s="6">
        <f t="shared" si="1"/>
        <v>89406250.65999998</v>
      </c>
      <c r="E46" s="6">
        <f t="shared" si="1"/>
        <v>1422392835.2800004</v>
      </c>
      <c r="F46" s="6">
        <f t="shared" si="1"/>
        <v>144277875.8</v>
      </c>
      <c r="G46" s="6">
        <f t="shared" si="1"/>
        <v>111434200.67999999</v>
      </c>
      <c r="H46" s="6">
        <f t="shared" si="1"/>
        <v>0</v>
      </c>
      <c r="I46" s="6">
        <f t="shared" si="1"/>
        <v>303866909.78999996</v>
      </c>
      <c r="J46" s="6">
        <f t="shared" si="1"/>
        <v>3755900768.0000014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1684.52269579</v>
      </c>
      <c r="E61" s="25">
        <f>+C46/J46*100</f>
        <v>44.85003198545631</v>
      </c>
      <c r="L61" s="35"/>
    </row>
    <row r="62" spans="1:12" s="16" customFormat="1" ht="12.75">
      <c r="A62" s="44"/>
      <c r="C62" s="27" t="s">
        <v>106</v>
      </c>
      <c r="D62" s="37">
        <f>+D46/$C$59</f>
        <v>89.40625065999998</v>
      </c>
      <c r="E62" s="25">
        <f>+D46/J46*100</f>
        <v>2.3804210010481284</v>
      </c>
      <c r="L62" s="35"/>
    </row>
    <row r="63" spans="1:12" s="16" customFormat="1" ht="12.75">
      <c r="A63" s="44"/>
      <c r="C63" s="27" t="s">
        <v>107</v>
      </c>
      <c r="D63" s="37">
        <f>+E46/$C$59</f>
        <v>1422.3928352800006</v>
      </c>
      <c r="E63" s="25">
        <f>+E46/J46*100</f>
        <v>37.87088432683534</v>
      </c>
      <c r="L63" s="35"/>
    </row>
    <row r="64" spans="1:12" s="16" customFormat="1" ht="12.75">
      <c r="A64" s="44"/>
      <c r="C64" s="27" t="s">
        <v>108</v>
      </c>
      <c r="D64" s="37">
        <f>+F46/$C$59</f>
        <v>144.2778758</v>
      </c>
      <c r="E64" s="25">
        <f>+F46/J46*100</f>
        <v>3.8413654862566373</v>
      </c>
      <c r="L64" s="35"/>
    </row>
    <row r="65" spans="1:12" s="16" customFormat="1" ht="12.75">
      <c r="A65" s="44"/>
      <c r="C65" s="27" t="s">
        <v>109</v>
      </c>
      <c r="D65" s="37">
        <f>+G46/$C$59</f>
        <v>111.43420067999999</v>
      </c>
      <c r="E65" s="25">
        <f>+G46/J46*100</f>
        <v>2.966910138558803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303.86690978999997</v>
      </c>
      <c r="E67" s="25">
        <f>+I46/J46*100</f>
        <v>8.090387061844757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4">
        <f t="shared" si="0"/>
        <v>0</v>
      </c>
      <c r="K45" s="8"/>
      <c r="L45" s="8"/>
      <c r="M45" s="8"/>
      <c r="N45" s="8"/>
    </row>
    <row r="46" spans="1:9" ht="15" customHeight="1">
      <c r="A46" s="56" t="s">
        <v>7</v>
      </c>
      <c r="B46" s="57"/>
      <c r="C46" s="6">
        <f aca="true" t="shared" si="1" ref="C46:I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</v>
      </c>
      <c r="E62" s="29" t="e">
        <f>+C46/I46*100</f>
        <v>#DIV/0!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 t="e">
        <f>+D46/I46*100</f>
        <v>#DIV/0!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0</v>
      </c>
      <c r="E64" s="29" t="e">
        <f>+E46/I46*100</f>
        <v>#DIV/0!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</v>
      </c>
      <c r="E65" s="29" t="e">
        <f>+F46/I46*100</f>
        <v>#DIV/0!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0</v>
      </c>
      <c r="E66" s="29" t="e">
        <f>+G46/I46*100</f>
        <v>#DIV/0!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0</v>
      </c>
      <c r="E67" s="29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4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21880987.209999997</v>
      </c>
      <c r="J44" s="24">
        <f t="shared" si="0"/>
        <v>21880987.209999997</v>
      </c>
    </row>
    <row r="45" spans="1:10" ht="12.75">
      <c r="A45" s="56" t="s">
        <v>7</v>
      </c>
      <c r="B45" s="57"/>
      <c r="C45" s="6">
        <f aca="true" t="shared" si="1" ref="C45:J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21880987.209999997</v>
      </c>
      <c r="J45" s="6">
        <f t="shared" si="1"/>
        <v>21880987.209999997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0</v>
      </c>
      <c r="E67" s="29">
        <f>+C45/J45*100</f>
        <v>0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0</v>
      </c>
      <c r="E69" s="29">
        <f>+E45/J45*100</f>
        <v>0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0</v>
      </c>
      <c r="E71" s="29">
        <f>+G45/J45*100</f>
        <v>0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21.880987209999997</v>
      </c>
      <c r="E73" s="29">
        <f>+I45/J45*100</f>
        <v>100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251092.57</v>
      </c>
      <c r="E12" s="15">
        <v>0</v>
      </c>
      <c r="F12" s="15">
        <v>0</v>
      </c>
      <c r="G12" s="15">
        <v>51303.05</v>
      </c>
      <c r="H12" s="24">
        <f>SUM(C12:G12)</f>
        <v>302395.62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621573</v>
      </c>
      <c r="E13" s="15">
        <v>0</v>
      </c>
      <c r="F13" s="15">
        <v>0</v>
      </c>
      <c r="G13" s="15">
        <v>0</v>
      </c>
      <c r="H13" s="24">
        <f aca="true" t="shared" si="0" ref="H13:H43">SUM(C13:G13)</f>
        <v>621573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6956970.430000001</v>
      </c>
      <c r="E14" s="15">
        <v>0</v>
      </c>
      <c r="F14" s="15">
        <v>0</v>
      </c>
      <c r="G14" s="15">
        <v>2180</v>
      </c>
      <c r="H14" s="24">
        <f t="shared" si="0"/>
        <v>6959150.430000001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10048951.4</v>
      </c>
      <c r="E15" s="15">
        <v>0</v>
      </c>
      <c r="F15" s="15">
        <v>0</v>
      </c>
      <c r="G15" s="15">
        <v>0</v>
      </c>
      <c r="H15" s="24">
        <f t="shared" si="0"/>
        <v>10048951.4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924131.1000000001</v>
      </c>
      <c r="E16" s="15">
        <v>0</v>
      </c>
      <c r="F16" s="15">
        <v>0</v>
      </c>
      <c r="G16" s="15">
        <v>0</v>
      </c>
      <c r="H16" s="24">
        <f t="shared" si="0"/>
        <v>924131.1000000001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19887287.98</v>
      </c>
      <c r="E17" s="15">
        <v>0</v>
      </c>
      <c r="F17" s="15">
        <v>4500</v>
      </c>
      <c r="G17" s="15">
        <v>8544.03</v>
      </c>
      <c r="H17" s="24">
        <f t="shared" si="0"/>
        <v>19900332.01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14020683.790000001</v>
      </c>
      <c r="E18" s="15">
        <v>0</v>
      </c>
      <c r="F18" s="15">
        <v>0</v>
      </c>
      <c r="G18" s="15">
        <v>0</v>
      </c>
      <c r="H18" s="24">
        <f t="shared" si="0"/>
        <v>14020683.790000001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20194730.28</v>
      </c>
      <c r="E19" s="15">
        <v>0</v>
      </c>
      <c r="F19" s="15">
        <v>0</v>
      </c>
      <c r="G19" s="15">
        <v>0</v>
      </c>
      <c r="H19" s="24">
        <f t="shared" si="0"/>
        <v>20194730.28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3311634.2</v>
      </c>
      <c r="E20" s="15">
        <v>0</v>
      </c>
      <c r="F20" s="15">
        <v>0</v>
      </c>
      <c r="G20" s="15">
        <v>0</v>
      </c>
      <c r="H20" s="24">
        <f t="shared" si="0"/>
        <v>3311634.2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6278745.7700000005</v>
      </c>
      <c r="E21" s="15">
        <v>0</v>
      </c>
      <c r="F21" s="15">
        <v>0</v>
      </c>
      <c r="G21" s="15">
        <v>0</v>
      </c>
      <c r="H21" s="24">
        <f t="shared" si="0"/>
        <v>6278745.7700000005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27401273.18</v>
      </c>
      <c r="E22" s="15">
        <v>0</v>
      </c>
      <c r="F22" s="15">
        <v>0</v>
      </c>
      <c r="G22" s="15">
        <v>101042.73000000001</v>
      </c>
      <c r="H22" s="24">
        <f t="shared" si="0"/>
        <v>27502315.91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25952321.86</v>
      </c>
      <c r="E23" s="15">
        <v>0</v>
      </c>
      <c r="F23" s="15">
        <v>0</v>
      </c>
      <c r="G23" s="15">
        <v>0</v>
      </c>
      <c r="H23" s="24">
        <f t="shared" si="0"/>
        <v>25952321.86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20933776.69</v>
      </c>
      <c r="E24" s="15">
        <v>0</v>
      </c>
      <c r="F24" s="15">
        <v>0</v>
      </c>
      <c r="G24" s="15">
        <v>159458.76</v>
      </c>
      <c r="H24" s="24">
        <f t="shared" si="0"/>
        <v>21093235.450000003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22805449.119999994</v>
      </c>
      <c r="E25" s="15">
        <v>0</v>
      </c>
      <c r="F25" s="15">
        <v>0</v>
      </c>
      <c r="G25" s="15">
        <v>0</v>
      </c>
      <c r="H25" s="24">
        <f t="shared" si="0"/>
        <v>22805449.119999994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6522930.72</v>
      </c>
      <c r="E26" s="15">
        <v>0</v>
      </c>
      <c r="F26" s="15">
        <v>0</v>
      </c>
      <c r="G26" s="15">
        <v>0</v>
      </c>
      <c r="H26" s="24">
        <f t="shared" si="0"/>
        <v>6522930.72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4983208.35</v>
      </c>
      <c r="E27" s="15">
        <v>0</v>
      </c>
      <c r="F27" s="15">
        <v>0</v>
      </c>
      <c r="G27" s="15">
        <v>0</v>
      </c>
      <c r="H27" s="24">
        <f t="shared" si="0"/>
        <v>4983208.35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3876128.97</v>
      </c>
      <c r="E28" s="15">
        <v>0</v>
      </c>
      <c r="F28" s="15">
        <v>0</v>
      </c>
      <c r="G28" s="15">
        <v>0</v>
      </c>
      <c r="H28" s="24">
        <f t="shared" si="0"/>
        <v>3876128.97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1763001.2200000002</v>
      </c>
      <c r="E29" s="15">
        <v>0</v>
      </c>
      <c r="F29" s="15">
        <v>0</v>
      </c>
      <c r="G29" s="15">
        <v>110603.05000000002</v>
      </c>
      <c r="H29" s="24">
        <f t="shared" si="0"/>
        <v>1873604.2700000003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12476481.800000004</v>
      </c>
      <c r="E30" s="15">
        <v>0</v>
      </c>
      <c r="F30" s="15">
        <v>0</v>
      </c>
      <c r="G30" s="15">
        <v>48849.869999999995</v>
      </c>
      <c r="H30" s="24">
        <f t="shared" si="0"/>
        <v>12525331.670000004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3681633.4300000006</v>
      </c>
      <c r="E31" s="15">
        <v>0</v>
      </c>
      <c r="F31" s="15">
        <v>0</v>
      </c>
      <c r="G31" s="15">
        <v>208238.74</v>
      </c>
      <c r="H31" s="24">
        <f t="shared" si="0"/>
        <v>3889872.170000001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1412607.62</v>
      </c>
      <c r="E32" s="15">
        <v>0</v>
      </c>
      <c r="F32" s="15">
        <v>0</v>
      </c>
      <c r="G32" s="15">
        <v>0</v>
      </c>
      <c r="H32" s="24">
        <f t="shared" si="0"/>
        <v>1412607.62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6411150.649999999</v>
      </c>
      <c r="E33" s="15">
        <v>0</v>
      </c>
      <c r="F33" s="15">
        <v>0</v>
      </c>
      <c r="G33" s="15">
        <v>367931.77</v>
      </c>
      <c r="H33" s="24">
        <f t="shared" si="0"/>
        <v>6779082.42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1259790.73</v>
      </c>
      <c r="E34" s="15">
        <v>0</v>
      </c>
      <c r="F34" s="15">
        <v>0</v>
      </c>
      <c r="G34" s="15">
        <v>0</v>
      </c>
      <c r="H34" s="24">
        <f t="shared" si="0"/>
        <v>1259790.73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5407977.54</v>
      </c>
      <c r="H35" s="24">
        <f t="shared" si="0"/>
        <v>5407977.54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31918891.299999993</v>
      </c>
      <c r="E36" s="15">
        <v>0</v>
      </c>
      <c r="F36" s="15">
        <v>0</v>
      </c>
      <c r="G36" s="15">
        <v>0</v>
      </c>
      <c r="H36" s="24">
        <f t="shared" si="0"/>
        <v>31918891.299999993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1913629.7899999996</v>
      </c>
      <c r="E37" s="15">
        <v>0</v>
      </c>
      <c r="F37" s="15">
        <v>0</v>
      </c>
      <c r="G37" s="15">
        <v>0</v>
      </c>
      <c r="H37" s="24">
        <f t="shared" si="0"/>
        <v>1913629.7899999996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18401267.979999997</v>
      </c>
      <c r="E38" s="15">
        <v>0</v>
      </c>
      <c r="F38" s="15">
        <v>0</v>
      </c>
      <c r="G38" s="15">
        <v>0</v>
      </c>
      <c r="H38" s="24">
        <f t="shared" si="0"/>
        <v>18401267.979999997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13934563.039999997</v>
      </c>
      <c r="E39" s="15">
        <v>0</v>
      </c>
      <c r="F39" s="15">
        <v>0</v>
      </c>
      <c r="G39" s="15">
        <v>38430</v>
      </c>
      <c r="H39" s="24">
        <f t="shared" si="0"/>
        <v>13972993.039999997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20624640.130000003</v>
      </c>
      <c r="E40" s="15">
        <v>0</v>
      </c>
      <c r="F40" s="15">
        <v>0</v>
      </c>
      <c r="G40" s="15">
        <v>1844487.6500000001</v>
      </c>
      <c r="H40" s="24">
        <f t="shared" si="0"/>
        <v>22469127.78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13641138.060000002</v>
      </c>
      <c r="E41" s="15">
        <v>0</v>
      </c>
      <c r="F41" s="15">
        <v>0</v>
      </c>
      <c r="G41" s="15">
        <v>29200</v>
      </c>
      <c r="H41" s="24">
        <f t="shared" si="0"/>
        <v>13670338.060000002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12076157.109999998</v>
      </c>
      <c r="E42" s="15">
        <v>0</v>
      </c>
      <c r="F42" s="15">
        <v>0</v>
      </c>
      <c r="G42" s="15">
        <v>2680302.86</v>
      </c>
      <c r="H42" s="24">
        <f t="shared" si="0"/>
        <v>14756459.969999997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9717476.09</v>
      </c>
      <c r="E43" s="15">
        <v>0</v>
      </c>
      <c r="F43" s="15">
        <v>0</v>
      </c>
      <c r="G43" s="15">
        <v>0</v>
      </c>
      <c r="H43" s="24">
        <f t="shared" si="0"/>
        <v>9717476.09</v>
      </c>
      <c r="J43" s="18"/>
      <c r="K43" s="31"/>
    </row>
    <row r="44" spans="1:11" ht="15" customHeight="1">
      <c r="A44" s="56" t="s">
        <v>7</v>
      </c>
      <c r="B44" s="57"/>
      <c r="C44" s="6">
        <f aca="true" t="shared" si="1" ref="C44:H44">SUM(C12:C43)</f>
        <v>0</v>
      </c>
      <c r="D44" s="6">
        <f t="shared" si="1"/>
        <v>344203318.36</v>
      </c>
      <c r="E44" s="6">
        <f t="shared" si="1"/>
        <v>0</v>
      </c>
      <c r="F44" s="6">
        <f t="shared" si="1"/>
        <v>4500</v>
      </c>
      <c r="G44" s="6">
        <f t="shared" si="1"/>
        <v>11058550.05</v>
      </c>
      <c r="H44" s="6">
        <f t="shared" si="1"/>
        <v>355266368.4099999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344.20331836</v>
      </c>
      <c r="E64" s="29">
        <f>+D44/H44*100</f>
        <v>96.88598442359947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0.0045</v>
      </c>
      <c r="E66" s="29">
        <f>+F44/H44*100</f>
        <v>0.0012666552198959387</v>
      </c>
    </row>
    <row r="67" spans="3:5" ht="12.75">
      <c r="C67" s="28" t="s">
        <v>118</v>
      </c>
      <c r="D67" s="29">
        <f>+G44/$C$61</f>
        <v>11.058550050000001</v>
      </c>
      <c r="E67" s="29">
        <f>+G44/H44*100</f>
        <v>3.112748921180666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22000</v>
      </c>
      <c r="F13" s="15">
        <v>0</v>
      </c>
      <c r="G13" s="15">
        <v>0</v>
      </c>
      <c r="H13" s="41">
        <f>SUM(C13:G13)</f>
        <v>22000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15600</v>
      </c>
      <c r="F14" s="15">
        <v>0</v>
      </c>
      <c r="G14" s="15">
        <v>0</v>
      </c>
      <c r="H14" s="41">
        <f>SUM(C14:G14)</f>
        <v>15600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131226.6</v>
      </c>
      <c r="F15" s="15">
        <v>0</v>
      </c>
      <c r="G15" s="15">
        <v>0</v>
      </c>
      <c r="H15" s="41">
        <f>SUM(C15:G15)</f>
        <v>131226.6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168826.6</v>
      </c>
      <c r="F16" s="6">
        <f t="shared" si="0"/>
        <v>0</v>
      </c>
      <c r="G16" s="6">
        <f t="shared" si="0"/>
        <v>0</v>
      </c>
      <c r="H16" s="42">
        <f t="shared" si="0"/>
        <v>168826.6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2023-07-31T16:28:17Z</dcterms:modified>
  <cp:category/>
  <cp:version/>
  <cp:contentType/>
  <cp:contentStatus/>
</cp:coreProperties>
</file>