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Vehícul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<sst xmlns="http://schemas.openxmlformats.org/spreadsheetml/2006/main" count="34" uniqueCount="28">
  <si>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%</t>
  </si>
  <si>
    <t>s/.</t>
  </si>
  <si>
    <t>VARIACIÓN VS. TRIMESTRE ANTERIOR</t>
  </si>
  <si>
    <t>TOTALES TRIMESTRE ANTERIOR</t>
  </si>
  <si>
    <t>TOTALES</t>
  </si>
  <si>
    <t>R-2090</t>
  </si>
  <si>
    <t>Dr. Danilo Cespedes Medrano</t>
  </si>
  <si>
    <t xml:space="preserve">SECRETARIA GENERAL </t>
  </si>
  <si>
    <t>R-2088</t>
  </si>
  <si>
    <t>CQJ-319</t>
  </si>
  <si>
    <t>Dr. José del Carmen</t>
  </si>
  <si>
    <t>DESPACHO VICE MINISTERIAL</t>
  </si>
  <si>
    <t>EGB-682</t>
  </si>
  <si>
    <t>Resguardo del Despacho Ministerial</t>
  </si>
  <si>
    <t>CQJ-320</t>
  </si>
  <si>
    <t>EGD-984</t>
  </si>
  <si>
    <t>Dra. Midori De Habich</t>
  </si>
  <si>
    <t>REPARACION</t>
  </si>
  <si>
    <t>COMBUSTIBLE</t>
  </si>
  <si>
    <t>TOTAL IV TRIMESTRE</t>
  </si>
  <si>
    <t>DICIEMBRE</t>
  </si>
  <si>
    <t>NOVIEMBRE</t>
  </si>
  <si>
    <t>OCTUBRE</t>
  </si>
  <si>
    <t>Nº DE VEHÍCULOS ASIGNADOS</t>
  </si>
  <si>
    <t>FUNCIONARIOS Y SERVIDORES NIVEL/CATEGORÍA</t>
  </si>
  <si>
    <t>DEPENDENCIA</t>
  </si>
  <si>
    <t>IV TRIMESTRE 2,012</t>
  </si>
  <si>
    <t xml:space="preserve">GASTOS DE VEHÍCULOS ASIGNADOS A LOS FUNCIONARIOS 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</si>
</sst>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.00_);_(&quot;S/.&quot;\ * \(#,##0.00\);_(&quot;S/.&quot;\ * &quot;-&quot;_);_(@_)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8"/>
      <name val="Calibri"/>
      <family val="2"/>
    </font>
    <font>
      <i/>
      <sz val="10"/>
      <name val="Arial"/>
      <family val="2"/>
    </font>
    <font>
      <b/>
      <sz val="14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4" fontId="5" fillId="4" borderId="12" xfId="46" applyNumberFormat="1" applyFont="1" applyFill="1" applyBorder="1" applyAlignment="1">
      <alignment horizontal="center"/>
    </xf>
    <xf numFmtId="4" fontId="6" fillId="4" borderId="13" xfId="48" applyNumberFormat="1" applyFont="1" applyFill="1" applyBorder="1" applyAlignment="1">
      <alignment horizontal="center"/>
    </xf>
    <xf numFmtId="4" fontId="5" fillId="4" borderId="14" xfId="0" applyNumberFormat="1" applyFont="1" applyFill="1" applyBorder="1" applyAlignment="1">
      <alignment horizontal="center"/>
    </xf>
    <xf numFmtId="164" fontId="6" fillId="4" borderId="13" xfId="48" applyNumberFormat="1" applyFont="1" applyFill="1" applyBorder="1" applyAlignment="1">
      <alignment horizontal="center"/>
    </xf>
    <xf numFmtId="4" fontId="3" fillId="33" borderId="15" xfId="0" applyNumberFormat="1" applyFont="1" applyFill="1" applyBorder="1" applyAlignment="1">
      <alignment horizontal="center"/>
    </xf>
    <xf numFmtId="4" fontId="7" fillId="33" borderId="16" xfId="0" applyNumberFormat="1" applyFont="1" applyFill="1" applyBorder="1" applyAlignment="1">
      <alignment horizontal="center"/>
    </xf>
    <xf numFmtId="4" fontId="3" fillId="33" borderId="17" xfId="46" applyNumberFormat="1" applyFont="1" applyFill="1" applyBorder="1" applyAlignment="1">
      <alignment horizontal="center" vertical="center" wrapText="1"/>
    </xf>
    <xf numFmtId="4" fontId="7" fillId="33" borderId="16" xfId="46" applyNumberFormat="1" applyFont="1" applyFill="1" applyBorder="1" applyAlignment="1">
      <alignment horizontal="center" vertical="center"/>
    </xf>
    <xf numFmtId="4" fontId="3" fillId="33" borderId="15" xfId="46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3" fontId="8" fillId="0" borderId="21" xfId="46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 shrinkToFit="1"/>
    </xf>
    <xf numFmtId="0" fontId="4" fillId="4" borderId="13" xfId="0" applyFont="1" applyFill="1" applyBorder="1" applyAlignment="1">
      <alignment horizontal="center" vertical="center" wrapText="1" shrinkToFit="1"/>
    </xf>
    <xf numFmtId="0" fontId="4" fillId="4" borderId="23" xfId="0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center" vertical="center" wrapText="1" shrinkToFit="1"/>
    </xf>
    <xf numFmtId="0" fontId="4" fillId="4" borderId="24" xfId="0" applyFont="1" applyFill="1" applyBorder="1" applyAlignment="1">
      <alignment horizontal="center" vertical="center" wrapText="1" shrinkToFit="1"/>
    </xf>
    <xf numFmtId="165" fontId="4" fillId="4" borderId="10" xfId="46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3" fillId="4" borderId="2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17" fontId="5" fillId="4" borderId="26" xfId="0" applyNumberFormat="1" applyFont="1" applyFill="1" applyBorder="1" applyAlignment="1">
      <alignment horizontal="center" vertical="center" wrapText="1"/>
    </xf>
    <xf numFmtId="17" fontId="5" fillId="4" borderId="27" xfId="0" applyNumberFormat="1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4" fontId="5" fillId="4" borderId="28" xfId="46" applyNumberFormat="1" applyFont="1" applyFill="1" applyBorder="1" applyAlignment="1">
      <alignment horizontal="center" vertical="center" wrapText="1"/>
    </xf>
    <xf numFmtId="4" fontId="5" fillId="4" borderId="29" xfId="46" applyNumberFormat="1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" fontId="2" fillId="4" borderId="28" xfId="46" applyNumberFormat="1" applyFont="1" applyFill="1" applyBorder="1" applyAlignment="1">
      <alignment horizontal="center" vertical="center" wrapText="1"/>
    </xf>
    <xf numFmtId="4" fontId="2" fillId="4" borderId="29" xfId="46" applyNumberFormat="1" applyFont="1" applyFill="1" applyBorder="1" applyAlignment="1">
      <alignment horizontal="center" vertical="center" wrapText="1"/>
    </xf>
    <xf numFmtId="10" fontId="2" fillId="4" borderId="28" xfId="52" applyNumberFormat="1" applyFont="1" applyFill="1" applyBorder="1" applyAlignment="1">
      <alignment horizontal="center"/>
    </xf>
    <xf numFmtId="10" fontId="2" fillId="4" borderId="29" xfId="52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tabSelected="1" zoomScalePageLayoutView="0" workbookViewId="0" topLeftCell="A1">
      <selection activeCell="I22" sqref="I22"/>
    </sheetView>
  </sheetViews>
  <sheetFormatPr defaultColWidth="11.421875" defaultRowHeight="15"/>
  <sheetData>
    <row r="3" spans="1:11" ht="18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4:11" ht="15.75" thickBot="1">
      <c r="D5" s="23"/>
      <c r="E5" s="23"/>
      <c r="F5" s="23"/>
      <c r="G5" s="23"/>
      <c r="H5" s="23"/>
      <c r="I5" s="24"/>
      <c r="J5" s="23"/>
      <c r="K5" s="23"/>
    </row>
    <row r="6" spans="1:11" ht="15.75" thickBot="1">
      <c r="A6" s="26" t="s">
        <v>25</v>
      </c>
      <c r="B6" s="28" t="s">
        <v>24</v>
      </c>
      <c r="C6" s="28" t="s">
        <v>23</v>
      </c>
      <c r="D6" s="31" t="s">
        <v>22</v>
      </c>
      <c r="E6" s="32"/>
      <c r="F6" s="31" t="s">
        <v>21</v>
      </c>
      <c r="G6" s="32"/>
      <c r="H6" s="31" t="s">
        <v>20</v>
      </c>
      <c r="I6" s="32"/>
      <c r="J6" s="33" t="s">
        <v>19</v>
      </c>
      <c r="K6" s="34"/>
    </row>
    <row r="7" spans="1:11" ht="15.75" thickBot="1">
      <c r="A7" s="27"/>
      <c r="B7" s="29"/>
      <c r="C7" s="30"/>
      <c r="D7" s="22" t="s">
        <v>18</v>
      </c>
      <c r="E7" s="20" t="s">
        <v>17</v>
      </c>
      <c r="F7" s="21" t="s">
        <v>18</v>
      </c>
      <c r="G7" s="20" t="s">
        <v>17</v>
      </c>
      <c r="H7" s="20" t="s">
        <v>18</v>
      </c>
      <c r="I7" s="19" t="s">
        <v>17</v>
      </c>
      <c r="J7" s="18" t="s">
        <v>18</v>
      </c>
      <c r="K7" s="17" t="s">
        <v>17</v>
      </c>
    </row>
    <row r="8" spans="1:11" ht="15.75" thickBot="1">
      <c r="A8" s="35"/>
      <c r="B8" s="36" t="s">
        <v>16</v>
      </c>
      <c r="C8" s="14" t="s">
        <v>15</v>
      </c>
      <c r="D8" s="10">
        <v>370.76</v>
      </c>
      <c r="E8" s="16">
        <v>1277.93</v>
      </c>
      <c r="F8" s="10"/>
      <c r="G8" s="11">
        <v>278.35</v>
      </c>
      <c r="H8" s="10">
        <v>300.37</v>
      </c>
      <c r="I8" s="9"/>
      <c r="J8" s="8">
        <f>SUM(D8+H8)</f>
        <v>671.13</v>
      </c>
      <c r="K8" s="7">
        <f>SUM(E8+G8)</f>
        <v>1556.2800000000002</v>
      </c>
    </row>
    <row r="9" spans="1:11" ht="15.75" thickBot="1">
      <c r="A9" s="35"/>
      <c r="B9" s="37"/>
      <c r="C9" s="14" t="s">
        <v>14</v>
      </c>
      <c r="D9" s="10">
        <v>1261.16</v>
      </c>
      <c r="E9" s="11">
        <v>665.93</v>
      </c>
      <c r="F9" s="10">
        <v>1235.45</v>
      </c>
      <c r="G9" s="11"/>
      <c r="H9" s="10">
        <v>1485.9</v>
      </c>
      <c r="I9" s="9"/>
      <c r="J9" s="8">
        <f>SUM(D9+F9+H9)</f>
        <v>3982.51</v>
      </c>
      <c r="K9" s="7">
        <f>SUM(E9+G9+I9)</f>
        <v>665.93</v>
      </c>
    </row>
    <row r="10" spans="1:11" ht="39" thickBot="1">
      <c r="A10" s="35"/>
      <c r="B10" s="15" t="s">
        <v>13</v>
      </c>
      <c r="C10" s="14" t="s">
        <v>12</v>
      </c>
      <c r="D10" s="10">
        <v>1143.49</v>
      </c>
      <c r="E10" s="11"/>
      <c r="F10" s="10">
        <v>959.65</v>
      </c>
      <c r="G10" s="11"/>
      <c r="H10" s="10">
        <v>1131.53</v>
      </c>
      <c r="I10" s="9"/>
      <c r="J10" s="8">
        <f>SUM(D10+F10+H10)</f>
        <v>3234.67</v>
      </c>
      <c r="K10" s="7">
        <f>SUM(G10+I10)</f>
        <v>0</v>
      </c>
    </row>
    <row r="11" spans="1:11" ht="15.75" thickBot="1">
      <c r="A11" s="36" t="s">
        <v>11</v>
      </c>
      <c r="B11" s="39" t="s">
        <v>10</v>
      </c>
      <c r="C11" s="12" t="s">
        <v>9</v>
      </c>
      <c r="D11" s="10">
        <v>1484.9</v>
      </c>
      <c r="E11" s="11">
        <v>130</v>
      </c>
      <c r="F11" s="10">
        <v>1100.75</v>
      </c>
      <c r="G11" s="11">
        <v>190</v>
      </c>
      <c r="H11" s="10">
        <v>1267.91</v>
      </c>
      <c r="I11" s="9">
        <v>110</v>
      </c>
      <c r="J11" s="8">
        <f>SUM(D11+F11+H11)</f>
        <v>3853.5600000000004</v>
      </c>
      <c r="K11" s="7">
        <f>SUM(E11+G11+I11)</f>
        <v>430</v>
      </c>
    </row>
    <row r="12" spans="1:11" ht="15.75" thickBot="1">
      <c r="A12" s="38"/>
      <c r="B12" s="40"/>
      <c r="C12" s="12" t="s">
        <v>8</v>
      </c>
      <c r="D12" s="10"/>
      <c r="E12" s="11"/>
      <c r="F12" s="10">
        <v>229.88</v>
      </c>
      <c r="G12" s="11"/>
      <c r="H12" s="10">
        <v>192.89</v>
      </c>
      <c r="I12" s="9"/>
      <c r="J12" s="8">
        <f>SUM(F12+H12)</f>
        <v>422.77</v>
      </c>
      <c r="K12" s="7">
        <v>0</v>
      </c>
    </row>
    <row r="13" spans="1:11" ht="39" thickBot="1">
      <c r="A13" s="13" t="s">
        <v>7</v>
      </c>
      <c r="B13" s="13" t="s">
        <v>6</v>
      </c>
      <c r="C13" s="12" t="s">
        <v>5</v>
      </c>
      <c r="D13" s="10">
        <v>698.91</v>
      </c>
      <c r="E13" s="11"/>
      <c r="F13" s="10">
        <v>485.45</v>
      </c>
      <c r="G13" s="11">
        <v>180</v>
      </c>
      <c r="H13" s="10">
        <v>731.71</v>
      </c>
      <c r="I13" s="9"/>
      <c r="J13" s="8">
        <f>SUM(D13+F13+H13)</f>
        <v>1916.07</v>
      </c>
      <c r="K13" s="7">
        <v>180</v>
      </c>
    </row>
    <row r="14" spans="1:11" ht="15.75" thickBot="1">
      <c r="A14" s="41" t="s">
        <v>4</v>
      </c>
      <c r="B14" s="42"/>
      <c r="C14" s="43"/>
      <c r="D14" s="6">
        <f aca="true" t="shared" si="0" ref="D14:I14">SUM(D8:D13)</f>
        <v>4959.219999999999</v>
      </c>
      <c r="E14" s="5">
        <f t="shared" si="0"/>
        <v>2073.86</v>
      </c>
      <c r="F14" s="6">
        <f t="shared" si="0"/>
        <v>4011.18</v>
      </c>
      <c r="G14" s="5">
        <f t="shared" si="0"/>
        <v>648.35</v>
      </c>
      <c r="H14" s="6">
        <f t="shared" si="0"/>
        <v>5110.31</v>
      </c>
      <c r="I14" s="5">
        <f t="shared" si="0"/>
        <v>110</v>
      </c>
      <c r="J14" s="4">
        <f>SUM(D14+F14+H14)</f>
        <v>14080.71</v>
      </c>
      <c r="K14" s="3">
        <f>SUM(K8:K13)</f>
        <v>2832.21</v>
      </c>
    </row>
    <row r="15" spans="1:11" ht="15.75" thickBot="1">
      <c r="A15" s="44"/>
      <c r="B15" s="45"/>
      <c r="C15" s="45"/>
      <c r="D15" s="46">
        <f>SUM(D14+E14)</f>
        <v>7033.08</v>
      </c>
      <c r="E15" s="47"/>
      <c r="F15" s="46">
        <f>SUM(F14+G14)</f>
        <v>4659.53</v>
      </c>
      <c r="G15" s="47"/>
      <c r="H15" s="46">
        <f>SUM(H14+I14)</f>
        <v>5220.31</v>
      </c>
      <c r="I15" s="47"/>
      <c r="J15" s="46">
        <f>SUM(J14+K14)</f>
        <v>16912.92</v>
      </c>
      <c r="K15" s="47"/>
    </row>
    <row r="16" spans="1:11" ht="15.75" thickBot="1">
      <c r="A16" s="48" t="s">
        <v>3</v>
      </c>
      <c r="B16" s="49"/>
      <c r="C16" s="50"/>
      <c r="D16" s="46">
        <v>9110.79</v>
      </c>
      <c r="E16" s="47"/>
      <c r="F16" s="46">
        <v>7433.27</v>
      </c>
      <c r="G16" s="47"/>
      <c r="H16" s="46">
        <v>7231.83</v>
      </c>
      <c r="I16" s="47"/>
      <c r="J16" s="46">
        <v>23775.89</v>
      </c>
      <c r="K16" s="47"/>
    </row>
    <row r="17" spans="1:11" ht="15.75" thickBot="1">
      <c r="A17" s="51" t="s">
        <v>2</v>
      </c>
      <c r="B17" s="52"/>
      <c r="C17" s="2" t="s">
        <v>1</v>
      </c>
      <c r="D17" s="55">
        <f>SUM(D16-D15)</f>
        <v>2077.710000000001</v>
      </c>
      <c r="E17" s="56"/>
      <c r="F17" s="55">
        <f>SUM(F16-F15)</f>
        <v>2773.7400000000007</v>
      </c>
      <c r="G17" s="56"/>
      <c r="H17" s="55">
        <f>SUM(H16-H15)</f>
        <v>2011.5199999999995</v>
      </c>
      <c r="I17" s="56"/>
      <c r="J17" s="55">
        <f>SUM(J16-J15)</f>
        <v>6862.970000000001</v>
      </c>
      <c r="K17" s="56"/>
    </row>
    <row r="18" spans="1:11" ht="15.75" thickBot="1">
      <c r="A18" s="53"/>
      <c r="B18" s="54"/>
      <c r="C18" s="1" t="s">
        <v>0</v>
      </c>
      <c r="D18" s="57">
        <f>SUM(D15/D16)</f>
        <v>0.7719506211865271</v>
      </c>
      <c r="E18" s="58"/>
      <c r="F18" s="57">
        <f>SUM(F16/F15)</f>
        <v>1.5952832152599083</v>
      </c>
      <c r="G18" s="58"/>
      <c r="H18" s="57">
        <f>SUM(H15/H16)</f>
        <v>0.7218518687524459</v>
      </c>
      <c r="I18" s="58"/>
      <c r="J18" s="57">
        <f>SUM(J16/J15)</f>
        <v>1.4057826797501556</v>
      </c>
      <c r="K18" s="58"/>
    </row>
  </sheetData>
  <sheetProtection/>
  <mergeCells count="32">
    <mergeCell ref="A17:B18"/>
    <mergeCell ref="D17:E17"/>
    <mergeCell ref="F17:G17"/>
    <mergeCell ref="H17:I17"/>
    <mergeCell ref="J17:K17"/>
    <mergeCell ref="D18:E18"/>
    <mergeCell ref="F18:G18"/>
    <mergeCell ref="H18:I18"/>
    <mergeCell ref="J18:K18"/>
    <mergeCell ref="F15:G15"/>
    <mergeCell ref="H15:I15"/>
    <mergeCell ref="J15:K15"/>
    <mergeCell ref="A16:C16"/>
    <mergeCell ref="D16:E16"/>
    <mergeCell ref="F16:G16"/>
    <mergeCell ref="H16:I16"/>
    <mergeCell ref="J16:K16"/>
    <mergeCell ref="D15:E15"/>
    <mergeCell ref="A8:A10"/>
    <mergeCell ref="B8:B9"/>
    <mergeCell ref="A11:A12"/>
    <mergeCell ref="B11:B12"/>
    <mergeCell ref="A14:C15"/>
    <mergeCell ref="A3:K3"/>
    <mergeCell ref="A4:K4"/>
    <mergeCell ref="A6:A7"/>
    <mergeCell ref="B6:B7"/>
    <mergeCell ref="C6:C7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NAVARRETE VARGAS</dc:creator>
  <cp:keywords/>
  <dc:description/>
  <cp:lastModifiedBy>Yda Mamani Alvarez</cp:lastModifiedBy>
  <dcterms:created xsi:type="dcterms:W3CDTF">2013-02-04T22:37:44Z</dcterms:created>
  <dcterms:modified xsi:type="dcterms:W3CDTF">2013-02-05T15:20:33Z</dcterms:modified>
  <cp:category/>
  <cp:version/>
  <cp:contentType/>
  <cp:contentStatus/>
</cp:coreProperties>
</file>