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0" yWindow="60" windowWidth="23340" windowHeight="5430" firstSheet="3" activeTab="3"/>
  </bookViews>
  <sheets>
    <sheet name="Infobras" sheetId="1" state="hidden" r:id="rId1"/>
    <sheet name="Reporte de Pa WEB" sheetId="2" state="hidden" r:id="rId2"/>
    <sheet name="Hoja1" sheetId="4" state="hidden" r:id="rId3"/>
    <sheet name="INFOBRAS 1" sheetId="5" r:id="rId4"/>
  </sheets>
  <externalReferences>
    <externalReference r:id="rId5"/>
  </externalReferences>
  <definedNames>
    <definedName name="_xlnm._FilterDatabase" localSheetId="0" hidden="1">Infobras!$A$1:$J$48</definedName>
    <definedName name="_xlnm._FilterDatabase" localSheetId="3" hidden="1">'INFOBRAS 1'!$A$2:$L$2</definedName>
    <definedName name="_xlnm._FilterDatabase" localSheetId="1" hidden="1">'Reporte de Pa WEB'!$A$2:$P$49</definedName>
  </definedNames>
  <calcPr calcId="144525"/>
</workbook>
</file>

<file path=xl/calcChain.xml><?xml version="1.0" encoding="utf-8"?>
<calcChain xmlns="http://schemas.openxmlformats.org/spreadsheetml/2006/main">
  <c r="N9" i="4" l="1"/>
  <c r="N7" i="4"/>
  <c r="N6" i="4"/>
  <c r="N5" i="4"/>
  <c r="N4" i="4"/>
  <c r="G11" i="4" l="1"/>
  <c r="F11" i="4"/>
  <c r="G3"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2" i="1"/>
</calcChain>
</file>

<file path=xl/sharedStrings.xml><?xml version="1.0" encoding="utf-8"?>
<sst xmlns="http://schemas.openxmlformats.org/spreadsheetml/2006/main" count="704" uniqueCount="273">
  <si>
    <t>N°</t>
  </si>
  <si>
    <t>Cod. INFObras</t>
  </si>
  <si>
    <t>Entidad</t>
  </si>
  <si>
    <t>Descripción</t>
  </si>
  <si>
    <t>AP</t>
  </si>
  <si>
    <t>Avance Fisico</t>
  </si>
  <si>
    <t>IND</t>
  </si>
  <si>
    <t>Fecha Inicio</t>
  </si>
  <si>
    <t>INSTITUTO NACIONAL DE OFTALMOLOGÍA</t>
  </si>
  <si>
    <t>MEJORAMIENTO DE LAS UNIDADES DE APOYO DEL INSTITUTO NACIONAL DE OFTALMOLOGÍA</t>
  </si>
  <si>
    <t>AMPLIACIÓN Y REMODELACIÓN DE LOS SERVICIOS DE APOYO AL DIAGNOSTICO POR LABORATORIO Y REUBICACIÓN DE LA RESIDENCIA MÉDICA DEL INSTITUTO NACIONAL DE OFTALMOLOGIA</t>
  </si>
  <si>
    <t>HOSPITAL NACIONAL DOCENTE MADRE NIÑO SAN BARTOLOME</t>
  </si>
  <si>
    <t>IMPLEMENTACION DEL BANCO DE LECHE HUMANA EN EL HOSPITAL NACIONAL DOCENTE MADRE NIÑO SAN BARTOLOME</t>
  </si>
  <si>
    <t>MEJORAMIENTO DE LA CAPACIDAD OPERATIVA DE LA CONSULTA EXTERNA DE GINECO-OBSTETRICIA, PEDIATRIA, CIRUGIA PEDIATRICA Y ANESTESIOLOGIA DEL HOSPITAL NACIONAL DOCENTE MADRE NIÑO SAN BARTOLOME</t>
  </si>
  <si>
    <t>HOSPITAL DE EMERGENCIAS CASIMIRO ULLOA</t>
  </si>
  <si>
    <t>EJECUCION DE LA OBRA Y EQUIPAMIENTO DEL MEJORAMIENTO DE LAS CONDICIONES DEL ALMACEN DE ARCHIVOS DE HISTORIAS CLINICAS DEL HEJCU</t>
  </si>
  <si>
    <t>MINISTERIO DE SALUD</t>
  </si>
  <si>
    <t>ejecucion de obra civil, equipamiento informatico y equipamiento electromecanico (asociados a la obra). nuevo hospital de emergencia villa el salvador</t>
  </si>
  <si>
    <t>sistema de utilización en media tensión 20kv (operación inicial 10kv) para el nuevo pabellon del hospital nacional arzobispo loayza</t>
  </si>
  <si>
    <t>Ejecución de obra civil, Provisión e Instalación del equipamiento del Proyecto de Inversión Publica: FORTALECIMIENTO DE LA ATENCION DE LOS SERVICIOS DE EMERGENCIAS Y SERVICIOS ESPECIALIZADOS - NUEVO HOSPITAL DE LIMA ESTE - VITARTE</t>
  </si>
  <si>
    <t>Elaboracion de estudios definit.de obra, equipam. e impacto ambiental, ejecucion de obra y provision e instalac. de equipam. electromecanico del proy. nuevo instituto nac. del nino.</t>
  </si>
  <si>
    <t>HOSPITAL NACIONAL GENERAL DOS DE MAYO</t>
  </si>
  <si>
    <t>MEJORAMIENTO DE LAS ESTRATEGIAS SANITARIAS PARA LA PREVENCION Y CONTROL DE LA TBC EN EL HOSPITAL NACIONAL DOS DE MAYO.</t>
  </si>
  <si>
    <t>DIRECCION DE SALUD V LIMA CIUDAD</t>
  </si>
  <si>
    <t>CONSTRUCCION Y EQUIPAMIENTO DEL PUESTO DE SALUD CLAS CERRO EL PINO DE LA RED DE SALUD LIMA CIUDAD, DISAV LIMA CIUDAD, UBICADO EN EL DISTRITO DE LA VICTORIA-LIMA</t>
  </si>
  <si>
    <t>MEJORAMIENTO DE LOS SERVICIOS DE SALUD DEL CENTRO DE SALUD JUAN PEREZ CARRANZA - DISA V LIMA CIUDAD</t>
  </si>
  <si>
    <t>CONSTRUCCION DEL PABELLON PARA CUIDADOS INTENSIVOS E INTERMEDIOS, BANCO DE SANGRE, UNIDAD CENTRAL DE ESTERILIZACION Y SERVICIO DE ALIMENTACION CENTRAL- DEL HOSPITAL NACIONAL ARZOBISPO LOAYZA-OBRAS COMPLEMENTARIAS SEGUN CONTRATO N 021-2012-MINSA</t>
  </si>
  <si>
    <t>REDES DE ALUMBRADO PUBLICO ESPECIAL EN BAJA TENSION DE LAS CALLES 2, 3, Y 7 DEL HOSPITAL SAN JUAN DE DIOS DE PISCO Contrato N 007-2012-MINSA</t>
  </si>
  <si>
    <t>FORTALECIMIENTO DE LA CAPACIDAD RESOLUTIVA DE LOS SERVICIOS DE SALUD DEL HOSPITAL REGIONAL DE ICA ¿ DIRESA ICA CONTRATO 307-2009-MINSA</t>
  </si>
  <si>
    <t>RECONSTRUCCION DE LA INFRAESTRUCTURA Y MEJORAMIENTO DE LA CAPACIDAD RESOLUTIVA DE LOS SERVICIOS DE SALUD DEL HOSPITAL SANTA MARIA DEL SOCORRO-ICA CONTRATO 295-2009-MINSA</t>
  </si>
  <si>
    <t>FORTALECIMIENTO DE LA CAPACIDAD RESOLUTIVA DE LOS SERVICIOS DE SALUD DEL HOSPITAL SAN JUAN DE DIOS DE PISCO ¿ DIRESA ICA CONTRATO 294-2009-MINSA</t>
  </si>
  <si>
    <t>Adecuación de Acceso del ingreso Principal y de Emergencia para el hospital Santa Maria del Socorro de Ica ADS 021-2012-MINSA ( Contrato 102-2012-MINSA de fecha 02/08/2012 por el monto de S/. 521,715.72)</t>
  </si>
  <si>
    <t>INSTITUTO NACIONAL DE REHABILITACIÓN DRA. ADRIANA REBAZA FLORES</t>
  </si>
  <si>
    <t>MEJORAMIENTO DE LA ATENCIÓN DE LAS PERSONAS CON DISCAPACIDAD DE ALTA COMPLEJIDAD EN EL INSTITUTO NACIONAL DE REHABILITACIÓN</t>
  </si>
  <si>
    <t>CONTRATACION DEL SERVICIO DE ELABORACION DE EXPEDIENTE TECNICO: AMPLIACION, REMODELACION Y EQUIPAMIENTO DE LOS SERVICIOS DEL DEPARTAMENTO DE PATOLOGIA CLINICA DEL HOSPITAL DE EMERGENCIAS JOSE CASIMIRO ULLOA</t>
  </si>
  <si>
    <t>CONTRATACION DEL SERVICIO DE SUPERVISION DE OBRA - MEJORAMIENTO DE LAS CONDICIONES DEL ALMACEN DE ARCHIVOS DE HISTORIAS CLINICAS DEL HEJCU</t>
  </si>
  <si>
    <t>MEJORAMIENTO DE LA CALIDAD DE ATENCION EN EL CERITSS RAUL PATRUCCO PUIG - DIRECCION DE SALUD V LIMA CIUDAD</t>
  </si>
  <si>
    <t>DIRECCION DE SALUD IV LIMA ESTE</t>
  </si>
  <si>
    <t>CONSTRUCCIÓN Y EQUIPAMIENTO DEL CENTRO DE CONSERVACIÓN DE VACUNAS DE LA DISA IV LIMA ESTE</t>
  </si>
  <si>
    <t>INSTITUTO NACIONAL DE CIENCIAS NEURÓLOGICAS</t>
  </si>
  <si>
    <t>MEJORAMIENTO DE LA CAPACIDAD RESOLUTIVA DEL DEPARTAMENTO DE DIAGNOSTICO POR IMAGENES DEL INCN</t>
  </si>
  <si>
    <t>MEJORAMIENTO DE LA CAPACIDAD RESOLUTIVA DE LA UNIDAD DE CUIDADOS INTENSIVOS DEL INSTITUTO NACIONAL DE CIENCIAS NEUROLOGICAS</t>
  </si>
  <si>
    <t>HOSPITAL CARLOS LANFRANCO LA HOZ DE PUENTE PIEDRA</t>
  </si>
  <si>
    <t>MEJORAMIENTO DE LA INFRAESTRUCTURA DEL SERVICIO DE FARMACIA DEL DEPARTAMENTO DE APOYO AL TRATAMIENTO DEL HOSPITAL DE PUENTE PIEDRA.</t>
  </si>
  <si>
    <t>RED DE SALUD VI TUPAC AMARU</t>
  </si>
  <si>
    <t>MEJORAMIENTO DE LA CAPACIDAD RESOLUTIVA DEL CENTRO DE SALUD LAURA RODRIGUEZ MICRO RED COLLIQUE PROVINCIA DE LIMA</t>
  </si>
  <si>
    <t>HOSPITAL NACIONAL CAYETANO HEREDIA</t>
  </si>
  <si>
    <t>Mejoramiento del centro de almacenamiento final de residuos solidos del Hospital Nacional Cayetano Heredia</t>
  </si>
  <si>
    <t>Mejoramiento de la capacidad del almacen especializado de medicamentos del departamento de farmacia del Hospital Nacional Cayetano Heredia</t>
  </si>
  <si>
    <t>Implementación de la unidad de preparado galenico, nutrición parenteral y mezclas intravenosas en el departamento de farmacia del Hospital Nacional Cayetano Heredia</t>
  </si>
  <si>
    <t>Mejoramiento de la cobertura de atención en los servicios del departamento de odonto estomatologia del Hospital Nacional Cayetano Heredia</t>
  </si>
  <si>
    <t>Adecuación de infraestructura para el mejoramiento de la capacidad resolutiva del departamento de diagnostico por imagenes del Hospital Nacional Cayetano Heredia</t>
  </si>
  <si>
    <t>DIRECCION DE RED DE SALUD SAN JUAN DE LURIGANCHO</t>
  </si>
  <si>
    <t>MEJORAMIENTO DE LOS SERVICIOS DE ATENCIÓN PARA PACIENTES CON TUBERCULOSIS EN EL C. S. ENRIQUE MONTENEGRO DE LA MICRORRED JOSÉ CARLOS MARIÁTEGUI, DIRECCIÓN DE RED DE SALUD SAN JUAN DE LURIGANCHO</t>
  </si>
  <si>
    <t>MEJORAMIENTO DE LOS SERVICIOS DE ATENCIÓN PARA PACIENTES CON TUBERCULOSIS EN EL C. S. SAN HILARIÓN DE LA MICRORRED SAN FERNANDO, DIRECCIÓN DE RED DE SALUD SAN JUAN DE LURIGANCHO</t>
  </si>
  <si>
    <t>MEJORAMIENTO DE LOS SERVICIOS DE ATENCIÓN PARA PACIENTES CON TUBERCULOSIS EN EL P. S. 10 DE OCTUBRE DE LA MICRORRED JOSÉ CARLOS MARIÁTEGUI, DIRECCIÓN DE RED DE SALUD SAN JUAN DE LURIGANCHO</t>
  </si>
  <si>
    <t>INSTITUTO NACIONAL MATERNO PERINATAL - HOSPITAL DE MATERNIDAD DE LIMA</t>
  </si>
  <si>
    <t>Construccion del Nuevo Banco de Sangre del Instituto Nacional Materno Perinatal</t>
  </si>
  <si>
    <t>Construcción de la Infraestructura del Banco de Leche Humana del Instituto Nacional Materno Perinatal</t>
  </si>
  <si>
    <t>HOSPITAL DE EMERGENCIAS PEDIÁTRICAS</t>
  </si>
  <si>
    <t>MEJORA DEL SUMINISTRO DE AIRE COMPRIMIDO MEDICINAL DEL HOSPITAL DE EMERGENCIAS PEDIATRICAS</t>
  </si>
  <si>
    <t>MEJORAMIENTO DE LA CALIDAD DE ATENCION DEL SERVICIO DE TOPICO DE EMERGENCIA DE LA MICRORED DE SALUD PIEDRA LIZA, DIRECCION DE LA RED DE SALUD SAN JUAN DE LURIGANCHO</t>
  </si>
  <si>
    <t>MEJORAMIENTO DE LA CALIDAD DE ATENCION DEL SERVICIO DE TOPICO DE LA MICRORED JAIME ZUBIETA, DIRECCION DE LA RED DE SALUD SAN JUAN DE LURIGANCHO</t>
  </si>
  <si>
    <t>MEJORAMIENTO DE LA CALIDAD DE ATENCION DEL SERVICIO TOPICO DE EMERGENCIA DE LA MICRORED SALUD GANIMEDES, DIRECCION DE RED DE SALUD SAN JUAN DE LURIGANCHO</t>
  </si>
  <si>
    <t>MEJORAMIENTO DE LA CALIDAD DE ATENCION DEL SERVICIO TOPICO DE EMERGENCIA DE LA MICRORED SALUD SAN FERNANDO, DIRECCION RED DE SALUD SAN JUAN DE LURIGANCHO</t>
  </si>
  <si>
    <t>MEJORAMIENTO DE LA CALIDAD DE ATENCION DEL SERVICIO DE TOPICO DE EMERGENCIA DE LA MICRORED JOSE CARLOS MARIATEGUI, DIRECCION DE RED DE SALUD SAN JUAN DE LURIGANCHO</t>
  </si>
  <si>
    <t>INSTITUTO NACIONAL DE SALUD DEL NIÑO</t>
  </si>
  <si>
    <t>FORTALECIMIENTO DE LA CAPACIDAD RESOLUTIVA DE LOS SERVCIOS DE CONTROL Y PREVENCION DE LA TUBERCULOSIS EN EL INSTITUTO NACIONAL DE SALUD DEL NIÑO.</t>
  </si>
  <si>
    <t>HOSPITAL NACIONAL DANIEL ALCIDES CARRIÓN - CALLAO</t>
  </si>
  <si>
    <t>IMPLEMENTACIÓN DEL CENTRO DE EXCELENCIA PARA EL TRATAMIENTO DE LA TBC EN EL HOSPITAL NACIONAL DANIEL ALCIDES CARRIÓN</t>
  </si>
  <si>
    <t>HOSPITAL NACIONAL HIPÓLITO UNANUE</t>
  </si>
  <si>
    <t>NUEVO CENTRO ESPECIALIZADO DE MEDICINA DE REHABILITACION DEL HOSPITAL NACIONAL HIPOLITO UNANUE</t>
  </si>
  <si>
    <t>REPORTE DE OBRAS REGISTRADAS EN INFOBRAS MES DE JULIO 2013</t>
  </si>
  <si>
    <t>Cod Infobras</t>
  </si>
  <si>
    <t>SNIP</t>
  </si>
  <si>
    <t>Descripción del Proyecto</t>
  </si>
  <si>
    <t>Presupuesto Total de Proyecto</t>
  </si>
  <si>
    <t>Fecha Avance en Infobras</t>
  </si>
  <si>
    <t>Observación</t>
  </si>
  <si>
    <t>Link</t>
  </si>
  <si>
    <t>solo presenta un avance 1 al  12/2012</t>
  </si>
  <si>
    <t>https://apps.contraloria.gob.pe/ciudadano/wfm_obras_mostrar_1.aspx?ID=Qengi%e2%80%99&amp;buscar=szzVw¦C%c5%beb%c2%81%e2%80%b9zS´d%e2%84%a2A%7f%e2%80%b9w%c2%81%c2%81g%c2%90A%c2%81%e2%80%b9%cb%86|¨d%e2%84%a2d}%e2%80%a6</t>
  </si>
  <si>
    <t>Avance al 11/2012</t>
  </si>
  <si>
    <t>Proyecto  en Registro de Inversión ,Documento aprobado con expediente técnico : R.D. Nº205-DE-DIRED-SA-SJL-2012</t>
  </si>
  <si>
    <t>https://apps.contraloria.gob.pe/ciudadano/wfm_obras_mostrar_1.aspx?ID=Qengi%e2%80%9c&amp;buscar=szzVw¦C%c5%beb%c2%81%e2%80%b9zS´d%e2%84%a2A%7f%e2%80%b9w%c2%81%c2%81g%c2%90A%c2%81%e2%80%b9%cb%86|¨d%e2%84%a2d}%e2%80%a6</t>
  </si>
  <si>
    <t>cuenta con un avance 12/2012</t>
  </si>
  <si>
    <t>Proyecto en Registro de Pre Inversión  , Documento aprobado con expediente técnico : R.D. Nº266-DE-DIRED-SA-SJL-2012</t>
  </si>
  <si>
    <t>https://apps.contraloria.gob.pe/ciudadano/wfm_obras_mostrar_1.aspx?ID=Qengi%e2%80%9d&amp;buscar=szzVw¦C%c5%beb%c2%81%e2%80%b9zS´d%e2%84%a2A%7f%e2%80%b9w%c2%81%c2%81g%c2%90A%c2%81%e2%80%b9%cb%86|¨d%e2%84%a2d}%e2%80%a6</t>
  </si>
  <si>
    <t>Avance al 12/2012  (Solo avance  1)</t>
  </si>
  <si>
    <t>Proyecto  en Registro de Inversión aprobado 08/05/2012 con Expediente Técnico : R.D. Nº204-DE-DIRED-SA-SJL-2012</t>
  </si>
  <si>
    <t>https://apps.contraloria.gob.pe/ciudadano/wfm_obras_mostrar_1.aspx?ID=Qengi%e2%80%93&amp;buscar=szzVw¦C%c5%beb%c2%81%e2%80%b9zS´d%e2%84%a2A%7f%e2%80%b9w%c2%81%c2%81g%c2%90A%c2%81%e2%80%b9%cb%86|¨d%e2%84%a2d}%e2%80%a6</t>
  </si>
  <si>
    <t>Proyecto  en Registro de Inversión aprobado 29/12/2011 con expediente técnico :R.D. Nº582-DE-DIRED-SA-SJL-2011</t>
  </si>
  <si>
    <t>https://apps.contraloria.gob.pe/ciudadano/wfm_obras_mostrar_1.aspx?ID=Qengj%e2%80%9d&amp;buscar=szzVw¦C%c5%beb%c2%81%e2%80%b9zS´d%e2%84%a2A%7f%e2%80%b9w%c2%81%c2%81g%c2%90A%c2%81%e2%80%b9%cb%86|¨d%e2%84%a2d}%e2%80%a6</t>
  </si>
  <si>
    <t>Ejecución de avance 01/2012</t>
  </si>
  <si>
    <t xml:space="preserve">Proyecto  en Registro de Fase  de Inversión con ,no cuenta con Resolución Directorial ,solo tiene  Informe Técnico de viabilidad Nº084-2009-OPI-OGPP/MINSA </t>
  </si>
  <si>
    <t>https://apps.contraloria.gob.pe/ciudadano/wfm_obras_mostrar_1.aspx?ID=Qekgc%e2%80%99&amp;buscar=e~%cb%86{v¤l%c5%a1oUz{S´d%e2%80%94vyV%7f%e2%80%b0%c2%81o%e2%80%9dnvV{%e2%80%a0µh</t>
  </si>
  <si>
    <t>CONSTRUCCION Y EQUIPAMIENTO DEL PUESTO DE SALUD CLAS CERRO EL PINO DE LA RED  DE SALUD LIMA CIUDAD, DISAV LIMA CIUDAD, UBICADO EN EL DISTRITO DE LA VICTORIA-LIMA</t>
  </si>
  <si>
    <t>proyecto en evaluación (Perfil Presentado )</t>
  </si>
  <si>
    <t>Proyecto con Pre Inversión SNIP , no cuenta con Resolución Directorial</t>
  </si>
  <si>
    <t>https://apps.contraloria.gob.pe/ciudadano/wfm_obras_mostrar_1.aspx?ID=Qehgc%e2%80%93&amp;buscar=e~%cb%86{v¤l%c5%a1oUz{S´d%e2%80%94vyV%c5%92S­l%cb%9cbUy%7f%cb%86¥d%c2%8f</t>
  </si>
  <si>
    <t>https://apps.contraloria.gob.pe/ciudadano/wfm_obras_mostrar_1.aspx?ID=Qehgc%e2%80%94&amp;buscar=e~%cb%86{v¤l%c5%a1oUz{S´d%e2%80%94vyV%c5%92S­l%cb%9cbUy%7f%cb%86¥d%c2%8f</t>
  </si>
  <si>
    <t>O DE LA CALIDAD DE ATENCION EN EL CERITSS RAUL PATRUCCO PUIG DISA V LIMA CIUDAD</t>
  </si>
  <si>
    <t>Proyecto se encuentra en proceso de selección del proveedor   , no cuenta con Resolución Directorial</t>
  </si>
  <si>
    <t>https://apps.contraloria.gob.pe/ciudadano/wfm_obras_mostrar_1.aspx?ID=Qejhd%c5%a1&amp;buscar=e~%cb%86{v¤l%c5%a1oUz{S´d%e2%80%94vyV%c5%92S­l%cb%9cbUy%7f%cb%86¥d%c2%8f</t>
  </si>
  <si>
    <t>HOSPITAL PUENTE PIEDRA - CARLOS LANFRANCO LA HOZ - CLL4</t>
  </si>
  <si>
    <t xml:space="preserve">HOSPITAL CARLOS LANFRANCO LA HOZ </t>
  </si>
  <si>
    <t>Avance 3 (02/2013)</t>
  </si>
  <si>
    <t>Proyecto  en Registro de Inversión con Expediente Técnico : RESOLUCION DIRECTORAL N° 247-07/2012-DE-HCLLH/SA</t>
  </si>
  <si>
    <t>https://apps.contraloria.gob.pe/ciudadano/wfm_obras_mostrar_1.aspx?ID=Qeklc%e2%80%9c&amp;buscar=i%e2%80%9e%e2%80%b0%e2%80%a0|µd%e2%80%94Axw%cb%86%7f°vkmv%e2%80%9e|%e2%80%a6¢q%c5%bdpU%e2%80%9awS©r¥</t>
  </si>
  <si>
    <t xml:space="preserve"> - </t>
  </si>
  <si>
    <t xml:space="preserve">Solo cuenta con Expediente 1 </t>
  </si>
  <si>
    <t>Proyecto  en Registro de Fase  de Inversión con ,no cuenta con Resolución Directorial ,solo tiene  Informe Técnico de viabilidad No. 144-2010-OPI-OGPP/MINSA  aprobada el 23/08/2010 ,</t>
  </si>
  <si>
    <t>https://apps.contraloria.gob.pe/ciudadano/wfm_obras_mostrar_1.aspx?ID=Qelgh%cb%9c&amp;buscar=szzVw¦C%c5%beb%c2%81%e2%80%b9zS´d%e2%84%a2A%7f%e2%80%b9w%c2%81%c2%81g%c2%90A%c2%81%e2%80%b9%cb%86|¨d%e2%84%a2d}%e2%80%a6</t>
  </si>
  <si>
    <t>Proceso de Selección SEACE</t>
  </si>
  <si>
    <t xml:space="preserve">Proyecto  en Registro de Fase  de Inversión con ,no cuenta con Resolución Directorial ,solo tiene  Informe Técnico de viabilidad No. 143-2010-OPI-OGPP/MINSA  aprobado 20/08/2010  </t>
  </si>
  <si>
    <t>https://apps.contraloria.gob.pe/ciudadano/wfm_obras_mostrar_1.aspx?ID=Qelgh%c5%a1&amp;buscar=szzVw¦C%c5%beb%c2%81%e2%80%b9zS´d%e2%84%a2A%7f%e2%80%b9w%c2%81%c2%81g%c2%90A%c2%81%e2%80%b9%cb%86|¨d%e2%84%a2d}%e2%80%a6</t>
  </si>
  <si>
    <t xml:space="preserve">Proyecto  en Registro de Fase  de Inversión con ,no cuenta con Resolución Directorial ,solo tiene  Informe Técnico de viabilidad No. 149-2010-OPI-OGPP/MINSA aprobado 09/09/2010  </t>
  </si>
  <si>
    <t>https://apps.contraloria.gob.pe/ciudadano/wfm_obras_mostrar_1.aspx?ID=Qelgi%e2%80%98&amp;buscar=szzVw¦C%c5%beb%c2%81%e2%80%b9zS´d%e2%84%a2A%7f%e2%80%b9w%c2%81%c2%81g%c2%90A%c2%81%e2%80%b9%cb%86|¨d%e2%84%a2d}%e2%80%a6</t>
  </si>
  <si>
    <t>Proyecto  en Registro de Fase  de Inversión con expediente técnico : Resolución Directoral N 009-2013-DG-HEJCU  ( 14/01/2013 )</t>
  </si>
  <si>
    <t>https://apps.contraloria.gob.pe/ciudadano/wfm_obras_mostrar_1.aspx?ID=Qefhf%e2%80%93&amp;buscar=b%c2%81%c6%92wv¦qkezVw%e2%80%a6¤k%e2%80%9dw%e2%80%9e%e2%80%b0</t>
  </si>
  <si>
    <t>Proyecto  Viable ,no cuenta con Resolución Directorial ,solo tiene  Informe Técnico de viabilidad    No.139-2011-OGPP-OPI/MINSA  probado   18/10/2011</t>
  </si>
  <si>
    <t>https://apps.contraloria.gob.pe/ciudadano/wfm_obras_mostrar_1.aspx?ID=Qejfh%c5%a1&amp;buscar=%e2%80%b0¤©¦%c5%93Õ%e2%80%9e%e2%80%94A%e2%84%a2%e2%80%baV%cb%9cÎ%cb%86½%cb%86%c5%a1¤%e2%84%a2%c5%93Â</t>
  </si>
  <si>
    <t>Proyecto  en Registro de Fase  de Inversión con ,no cuenta con Resolución Directorial ,solo tiene  Informe Técnico de viabilidad Nº056-2010-OPI-OGPP/MINSA aprobado 12/04/2010</t>
  </si>
  <si>
    <t>https://apps.contraloria.gob.pe/ciudadano/wfm_obras_mostrar_1.aspx?ID=Qejfk%e2%80%94&amp;buscar=%e2%80%b0¤©¦%c5%93Õ%e2%80%9e%e2%80%94A%e2%84%a2%e2%80%baV%cb%9cÎ%cb%86½%cb%86%c5%a1¤%e2%84%a2%c5%93Â</t>
  </si>
  <si>
    <t>HOSPITAL DE EMERGENCIAS PEDIATRICAS</t>
  </si>
  <si>
    <t xml:space="preserve"> -</t>
  </si>
  <si>
    <t>Proyecto  en Registro de Fase  de Inversión con expediente técnico : RD N°279-2012-HEP/MINSA</t>
  </si>
  <si>
    <t>https://apps.contraloria.gob.pe/ciudadano/wfm_obras_mostrar_1.aspx?ID=Qenfk%e2%80%a2&amp;buscar=%e2%80%b0¤©¦%c5%93Õ%e2%80%9e%e2%80%94A%e2%84%a2%e2%80%baV%cb%9cÎ%cb%86½%cb%86%c5%a1¤%e2%84%a2%c5%93Â</t>
  </si>
  <si>
    <t>Proyecto  en Registro de Fase  de Inversión con expediente técnico : N°247-2011-SA-DS-HNCH/D6  (Solo avance 1)</t>
  </si>
  <si>
    <t>https://apps.contraloria.gob.pe/ciudadano/wfm_obras_mostrar_1.aspx?ID=Qekoi%e2%84%a2&amp;buscar=i%e2%80%9e%e2%80%b0%e2%80%a0|µd%e2%80%94A%c6%92wy|°q%c5%92mUyw%c5%92¦w%c5%92o%e2%80%9eV~x³h%c2%8fjv</t>
  </si>
  <si>
    <t>Mejoramiento de la capacidad del almacén especializado de medicamentos del departamento de farmacia del Hospital Nacional Cayetano Heredia</t>
  </si>
  <si>
    <t>Registro en Fase de Inversión</t>
  </si>
  <si>
    <t xml:space="preserve">Proyecto  en Registro de Fase  de Inversión con ,no cuenta con Resolución Directorial ,solo tiene  Informe Técnico de viabilidad Nº 035-2010-OPI-OGPP/MINSA  aprobado  04/03/2010  </t>
  </si>
  <si>
    <t>https://apps.contraloria.gob.pe/ciudadano/wfm_obras_mostrar_1.aspx?ID=Qekoj%e2%80%9d&amp;buscar=i%e2%80%9e%e2%80%b0%e2%80%a0|µd%e2%80%94A%c6%92wy|°q%c5%92mUyw%c5%92¦w%c5%92o%e2%80%9eV~x³h%c2%8fjv</t>
  </si>
  <si>
    <t>Implementación de la unidad de preparado galénico, nutrición parenteral y mezclas intravenosas en el departamento de farmacia del Hospital Nacional Cayetano Heredia</t>
  </si>
  <si>
    <t>Proyecto en Registro de Fase de Inversión (Fecha de aprobación  13/03/2010 ) con  N° INFORME TECNICO No. 045-2010-OPI-OGPP/MINSA</t>
  </si>
  <si>
    <t>https://apps.contraloria.gob.pe/ciudadano/wfm_obras_mostrar_1.aspx?ID=Qekoj%e2%80%a2&amp;buscar=i%e2%80%9e%e2%80%b0%e2%80%a0|µd%e2%80%94A%c6%92wy|°q%c5%92mUyw%c5%92¦w%c5%92o%e2%80%9eV~x³h%c2%8fjv</t>
  </si>
  <si>
    <t>No esta en ejecución</t>
  </si>
  <si>
    <t>Proyecto en Registro Fase de Inversión , cuenta con Resolución Directorial  N° 236-202-SA-DS-HNCN/DG y con INFORME TECNICOVIABLE  No.066-2010-OPI-OGPP/MINSA  aprobado 29/04/2010</t>
  </si>
  <si>
    <t>https://apps.contraloria.gob.pe/ciudadano/wfm_obras_mostrar_1.aspx?ID=Qekoj%e2%80%94&amp;buscar=i%e2%80%9e%e2%80%b0%e2%80%a0|µd%e2%80%94A%c6%92wy|°q%c5%92mUyw%c5%92¦w%c5%92o%e2%80%9eV~x³h%c2%8fjv</t>
  </si>
  <si>
    <t xml:space="preserve">Proyecto  en Registro de Fase  de Inversión con ,no cuenta con Resolución Directorial ,solo tiene  Informe Técnico de viabilidad INFORME TECNICO No.173-2010-OPI-OGPP/MINSA  aprobado  26/10/2010 </t>
  </si>
  <si>
    <t>https://apps.contraloria.gob.pe/ciudadano/wfm_obras_mostrar_1.aspx?ID=Qekoj%cb%9c&amp;buscar=i%e2%80%9e%e2%80%b0%e2%80%a0|µd%e2%80%94A%c6%92wy|°q%c5%92mUyw%c5%92¦w%c5%92o%e2%80%9eV~x³h%c2%8fjv</t>
  </si>
  <si>
    <t>HOSPITAL NACIONAL DANIEL ALCIDES CARRION - CALLAO</t>
  </si>
  <si>
    <t>Proyecto  en Registro de Fase  de Inversión con expediente técnico : : RESOLUCIÓN DIRECTORAL N° 405-2011-DG-HN-DAC-C</t>
  </si>
  <si>
    <t>https://apps.contraloria.gob.pe/ciudadano/wfm_obras_mostrar_1.aspx?ID=Qenof%e2%80%a2&amp;buscar=dz%e2%80%9e%c5%a0%e2%80%a6°C%c2%8ffU{%c5%bdv¦o%c2%90ox%7fw</t>
  </si>
  <si>
    <t>Proyecto  en Registro de Fase  de Inversión con Expediente Técnico :  RD DG 0249 HONADOMANI SB -12 aprobado el  05/10/2012</t>
  </si>
  <si>
    <t>https://apps.contraloria.gob.pe/ciudadano/wfm_obras_mostrar_1.aspx?ID=Qefgh%e2%80%94&amp;buscar=cv%e2%80%9ey%e2%80%9a%c2%81g%c2%90A%c2%81{y{¦C%e2%80%9cv%e2%80%9aw%e2%80%9et</t>
  </si>
  <si>
    <t>Avance  al 04/2013</t>
  </si>
  <si>
    <t xml:space="preserve">Proyecto  en Registro de Fase  de Inversión con ,no cuenta con Resolución Directorial ,solo tiene  Informe Técnico de viabilidad 023-2009-OPI-OGPP/MINSA   aprobado  06/03/2009  </t>
  </si>
  <si>
    <t>https://apps.contraloria.gob.pe/ciudadano/wfm_obras_mostrar_1.aspx?ID=Qefgi%e2%80%98&amp;buscar=nz%e2%82%ac%e2%80%a6%e2%80%a6¢p%e2%80%9df%c6%92%c5%a0%e2%80%a6S¥hkmvVyt±d%c5%bdjywzS°s%c2%90sv%c5%a0%7f%e2%80%b0¢</t>
  </si>
  <si>
    <t>Avance al 01/2013</t>
  </si>
  <si>
    <t>Proyecto en Registro de Fase de Inversión , no tiene Resolución Directorial cuenta con INFORME TECNICO de viabilidad  Nº 027-2010-OPI-OGPP/MINSA  aprobado  18/02/2010</t>
  </si>
  <si>
    <t>https://apps.contraloria.gob.pe/ciudadano/wfm_obras_mostrar_1.aspx?ID=Qefjc%c5%a1&amp;buscar=ovy%7f%e2%80%9a¯d%e2%80%94Ay%e2%80%a6%e2%80%b0S¥hknv%c2%8f%e2%80%a6a</t>
  </si>
  <si>
    <t>HOSPITAL NACIONAL HIPOLITO UNANUE</t>
  </si>
  <si>
    <t>Proyecto en Registro en Fase de Inversión con Resolución Directorial  N° 348-2013-HNHU -DG ,Y CON INFORME TECNICO VIABLE  NO.003-2012-OGPP-OPI/MINSA  aprobado 05/01/2012</t>
  </si>
  <si>
    <t>https://apps.contraloria.gob.pe/ciudadano/wfm_obras_mostrar_1.aspx?ID=Qfikk%e2%80%a2&amp;buscar=i%e2%80%9e%e2%80%b0%e2%80%a0|µd%e2%80%94A%c6%92wy|°q%c5%92mU~%7f%c6%92°o%e2%80%9du%e2%80%9eV%e2%80%b9%c2%81¢q f</t>
  </si>
  <si>
    <t>INSTITUTO NACIONAL DE CIENCIAS NEUROLOGICAS</t>
  </si>
  <si>
    <t>Avance al 07/2013</t>
  </si>
  <si>
    <t>Proyecto en Registro en Fase de Inversión no cuenta con Resolución Directoria , tiene INFORME TECNICO VIABLE  INFORME TECNICO No.140-2011-OGPP-OPI/MINSA   aprobado  18/10/2011</t>
  </si>
  <si>
    <t>https://apps.contraloria.gob.pe/ciudadano/wfm_obras_mostrar_1.aspx?ID=Qekki%e2%80%9c&amp;buscar=d~{%e2%80%9evªd%c5%beA%c6%92{%e2%80%b9%e2%80%a6°o%c5%a1h~yw%e2%80%a0</t>
  </si>
  <si>
    <t>Avance al 06/2013</t>
  </si>
  <si>
    <t>Documento aprobado con expediente técnico : cio N° 1318-2010OGPP-OPI/MINSA  ( Avance1,2 y 3)</t>
  </si>
  <si>
    <t>https://apps.contraloria.gob.pe/infobras/wfm_obras_resumen.aspx?ID=Vjlk&amp;rol=monitor</t>
  </si>
  <si>
    <t>Proyecto en Registro de Fase de Inversión (Fecha de aprobación  25/10/2010 ) con  N° INFORME TECNICO No.171-2010-OPI-OGPP/MINSA</t>
  </si>
  <si>
    <t>https://apps.contraloria.gob.pe/ciudadano/wfm_obras_mostrar_1.aspx?ID=Qekoc%e2%80%a2&amp;buscar=d~{%e2%80%9evªd%c5%beA%c6%92{%e2%80%b9%e2%80%a6°o%c5%a1h~yw%e2%80%a0</t>
  </si>
  <si>
    <t>INSTITUTO NACIONAL DE OFTALMOLOGIA</t>
  </si>
  <si>
    <t xml:space="preserve">Proyecto  Viable  (Fecha de Aprobación 10/11/2009) con N° -INFORME TECNICO Nº124-2009-OPI-OGPP/MINSA </t>
  </si>
  <si>
    <t>https://apps.contraloria.gob.pe/ciudadano/wfm_obras_mostrar_1.aspx?ID=Qeffd%e2%80%94&amp;buscar=ovy%7f%e2%80%9a¯d%e2%80%94Ay{V%e2%80%9a§w%c5%92m%e2%80%9a%e2%80%a6%e2%80%9a%e2%80%9a¨l%c5%92</t>
  </si>
  <si>
    <t xml:space="preserve">Proyecto  Viable  (Fecha de Aprobación26/01/2011) con N° -INFORME TECNICO No.008-2011-OGPP-OPI/MINSA </t>
  </si>
  <si>
    <t>https://apps.contraloria.gob.pe/ciudadano/wfm_obras_mostrar_1.aspx?ID=Qeffd%cb%9c&amp;buscar=ovy%7f%e2%80%9a¯d%e2%80%94Ay{V%e2%80%9a§w%c5%92m%e2%80%9a%e2%80%a6%e2%80%9a%e2%80%9a¨l%c5%92</t>
  </si>
  <si>
    <t>INSTITUTO NACIONAL DE REHABILITACION DRA. ADRIANA REBAZA FLORES</t>
  </si>
  <si>
    <t>Avance al 05/2013</t>
  </si>
  <si>
    <t>Proyecto  en Registro de Fase  de Inversión con ,cuenta con Resolución Directorial  Resolución Directoral 207-2012-SA-DG-INR  y  Resolución Directoral 242-2012-SA-DG-INR , con Informe Técnico de viabilidad  N° 030-2012-OGPP-OPI/MINSA , aprobado  01/06/2012</t>
  </si>
  <si>
    <t>https://apps.contraloria.gob.pe/ciudadano/wfm_obras_mostrar_1.aspx?ID=Qejfg%c5%a1&amp;buscar=j%c6%92%e2%80%b0%c5%a0|µx%c5%b8pU%e2%80%9ewvªr%e2%84%a2b%c2%81Vzx%c2%81u%c2%90ivx%7f%7fªw%c5%92d~%e2%80%a6%e2%80%9e</t>
  </si>
  <si>
    <t>Proyecto  en Registro de Fase  de Inversión con, no cuenta con Resolución Directorial , solo tiene INFORME TECNICO No.163-2010-OPI-OGPP/MINSA aprobado 30/09/2010</t>
  </si>
  <si>
    <t>https://apps.contraloria.gob.pe/ciudadano/wfm_obras_mostrar_1.aspx?ID=Qennc%e2%80%a2&amp;buscar=tv%e2%80%9a%e2%80%b9w%c2%81g%c2%90mU%e2%80%9e%7f%05°</t>
  </si>
  <si>
    <t>Construcción del Nuevo Banco de Sangre del Instituto Nacional Materno Perinatal</t>
  </si>
  <si>
    <t>Proyecto  en Registro de Fase  de Inversión con expediente técnico :Resolución directoral N° 439 - DG- INMP-12</t>
  </si>
  <si>
    <t>https://apps.contraloria.gob.pe/ciudadano/wfm_obras_mostrar_1.aspx?ID=Qemoe%e2%80%9d&amp;buscar=j%c6%92%e2%80%b0%c5%a0|µx%c5%b8pU%e2%80%9ewvªr%e2%84%a2b%c2%81V%c6%92tµh%c2%9do%e2%80%9eV%e2%80%a0x³l%e2%84%a2b%e2%80%b0w%e2%80%9a</t>
  </si>
  <si>
    <t>Proyecto  en Registro de Fase  de Inversión con expediente técnico : Resolución Directoral N° 441-DG-INMP-12  (Avance1  y 2)</t>
  </si>
  <si>
    <t>https://apps.contraloria.gob.pe/ciudadano/wfm_obras_mostrar_1.aspx?ID=Qemoj%e2%80%99&amp;buscar=cv%e2%80%9ey%e2%80%9a%c2%81g%c2%90A%c2%81{y{¦C%e2%80%9cv%e2%80%9aw%e2%80%9et</t>
  </si>
  <si>
    <t>Ejecución de obra civil, equipamiento informático y equipamiento electromecánico (asociados a la obra). nuevo hospital de emergencia villa el salvador</t>
  </si>
  <si>
    <t>Proyecto  en Registro de Fase  de Inversión con ,no cuenta con Resolución Directorial ,solo tiene  Informe Técnico de viabilidad Nº 026-2011-OPI-OGPP/MINSA    aprobado   10/03/2011</t>
  </si>
  <si>
    <t>https://apps.contraloria.gob.pe/ciudadano/wfm_obras_mostrar_1.aspx?ID=Qefif%cb%9c&amp;buscar=n~%e2%80%9e%7f%e2%80%a0µh%c2%9dj%e2%80%9eVzx%c2%81v%c5%92m%c5%a0z</t>
  </si>
  <si>
    <t>sistema de utilización en media tensión 20kv (operación inicial 10kv) para el nuevo pabellón del hospital nacional arzobispo Loayza</t>
  </si>
  <si>
    <t>Avance al 08/2012</t>
  </si>
  <si>
    <t>Proyecto  Viable ,no cuenta con Resolución Directorial ,solo tiene  Informe Técnico de viabilidad Nº 817-2007-OPI-OGPP/MINSA    aprobado   20/11/207</t>
  </si>
  <si>
    <t>https://apps.contraloria.gob.pe/ciudadano/wfm_obras_mostrar_1.aspx?ID=Qefif%c5%a1&amp;buscar=%e2%80%9d%c5%be©ª%cb%9cÎ%e2%80%9ek%e2%80%a6%c5%a1V«§Ê%c2%8f´%e2%80%ba%e2%80%93%e2%84%a2%c5%b8'ÏC°%c2%8fU£%e2%80%ba%e2%80%94Ê%e2%80%9e</t>
  </si>
  <si>
    <t>Proyecto  en Registro de Fase  de Inversión con expediente técnico : RD 08 Y 028-2012-DGIME</t>
  </si>
  <si>
    <t>https://apps.contraloria.gob.pe/ciudadano/wfm_obras_mostrar_1.aspx?ID=Qefig%e2%80%98&amp;buscar=q§¥¬%c5%93Ô%c5%92?%c2%8fU%e2%80%baV|Ï%e2%80%93¿%e2%80%9a¡%e2%80%94%e2%84%a2%c5%93U%e2%80%98k%e2%80%a6%c5%a1¢V%cb%9cÒ%cb%9c´%e2%80%98%e2%80%93£%c5%b8%cb%9cÏ%e2%80%94º</t>
  </si>
  <si>
    <t>Elaboración de estudios definit.de obra, equipam. e impacto ambiental, ejecución de obra y provisión e instalac. de equipam. electromecanico del proy. nuevo instituto nac. del nino.</t>
  </si>
  <si>
    <t>Avance  al 08/2012</t>
  </si>
  <si>
    <t>Proyecto  en Registro de Fase  de Inversión con, no cuenta con Resolución Directorial , solo tiene INFORME TECNICO N°068-2011-OGPP-OPI/MINSA   aprobado 13/07/2011</t>
  </si>
  <si>
    <t>https://apps.contraloria.gob.pe/ciudadano/wfm_obras_mostrar_1.aspx?ID=Qefig%e2%80%9c&amp;buscar=n~%e2%80%9e%7f%e2%80%a0µh%c2%9dj%e2%80%9eVzx%c2%81v%c5%92m%c5%a0z</t>
  </si>
  <si>
    <t>Avance  al 08/2013</t>
  </si>
  <si>
    <t>Proyecto  viable, no cuenta con Resolución Directorial , solo tiene INFORME TECNICO Nº 817-2007-OPI-OGPP/MINSA   aprobado 29/11/2007</t>
  </si>
  <si>
    <t>https://apps.contraloria.gob.pe/ciudadano/wfm_obras_mostrar_1.aspx?ID=Qehjd%e2%84%a2&amp;buscar=cv%e2%80%9ey%e2%80%9a%c2%81g%c2%90A%cb%86w%e2%80%9ez³h</t>
  </si>
  <si>
    <t>Proyecto en Fase de Inversión , no cuenta con Resolución Directorial , solo tiene N° INFORME TECNICO Viable N° 19-2008-GRPPAT/SGPICTI    aprobado  14/07/2008</t>
  </si>
  <si>
    <t>https://apps.contraloria.gob.pe/ciudadano/wfm_obras_mostrar_1.aspx?ID=Qehlc%e2%80%93&amp;buscar=n~%e2%80%9e%7f%e2%80%a0µh%c2%9dj%e2%80%9eVzx%c2%81v%c5%92m%c5%a0z</t>
  </si>
  <si>
    <t>Proyecto en Fase de Inversión , no cuenta con Resolución Directorial , solo tiene N° INFORME TECNICO Viable N° 22-2008-GORE ICA / GRPPAT/SGPICTI  aprobado 05/08/2008</t>
  </si>
  <si>
    <t>https://apps.contraloria.gob.pe/ciudadano/wfm_obras_mostrar_1.aspx?ID=Qehlc%c5%a1&amp;buscar=e~%cb%86{%e2%80%a0¢C%e2%80%9ddv</t>
  </si>
  <si>
    <t>Proyecto en Fase de Inversión , no cuenta con Resolución Directorial , solo tiene N° INFORME TECNICO Viable Nº 39-2009-SGPICTI-JMCM/LVMF. aprobado 10/12/2009</t>
  </si>
  <si>
    <t>https://apps.contraloria.gob.pe/ciudadano/wfm_obras_mostrar_1.aspx?ID=Qehld%e2%80%98&amp;buscar=n~%e2%80%9e%7f%e2%80%a0µh%c2%9dj%e2%80%9eVzx%c2%81v%c5%92m%c5%a0z</t>
  </si>
  <si>
    <t>Proyecto en Fase de Inversión , no cuenta con Resolución Directorial , solo tiene N° Informe Técnico Viable : 19-2008-GRPPAT/SGPICTI  aprobado 14/07/2008</t>
  </si>
  <si>
    <t>https://apps.contraloria.gob.pe/ciudadano/wfm_obras_mostrar_1.aspx?ID=Qehld%e2%80%99&amp;buscar=e~%cb%86{%e2%80%a0¢C%e2%80%9ddv</t>
  </si>
  <si>
    <t>Adecuación de Acceso del ingreso Principal y de Emergencia para el hospital Santa MARIA del Socorro de Ica ADS 021-2012-MINSA ( Contrato 102-2012-MINSA de fecha 02/08/2012 por el monto de S/. 521,715.72)</t>
  </si>
  <si>
    <t>Avance al 10/2012</t>
  </si>
  <si>
    <t>Proyecto  en Registro de Fase  de Inversióncon expediente técnico : Resolución Directoral N° 003-2012-DGIEM (Avance 1 y 2)</t>
  </si>
  <si>
    <t>https://apps.contraloria.gob.pe/ciudadano/wfm_obras_mostrar_1.aspx?ID=Qeikg%e2%80%9c&amp;buscar=n~%e2%80%9e%7f%e2%80%a0µh%c2%9dj%e2%80%9eVzx%c2%81v%c5%92m%c5%a0z</t>
  </si>
  <si>
    <t xml:space="preserve">   -</t>
  </si>
  <si>
    <t>Proyecto  en Registro de Fase  de Inversión con expediente técnico : R.D. N° 366-2012-DE-DIRESA-LN-VI-TA</t>
  </si>
  <si>
    <t>https://apps.contraloria.gob.pe/ciudadano/wfm_obras_mostrar_1.aspx?ID=Qekod%e2%80%98&amp;buscar=szzVw¦C%c5%beb%c2%81%e2%80%b9zS·lku%c5%a0%e2%80%a0wv%c2%81d%cb%9cb%e2%80%a1%e2%80%b9</t>
  </si>
  <si>
    <t xml:space="preserve">Registro avances </t>
  </si>
  <si>
    <t>AVANCE</t>
  </si>
  <si>
    <t>Sin Publicar en Infobras</t>
  </si>
  <si>
    <t>Periodo Mayo 2013 (Registrado el 25/06/13 )</t>
  </si>
  <si>
    <t>Publicado</t>
  </si>
  <si>
    <t>Periodo Junio  2013 (Registrado el 24/06/13 )</t>
  </si>
  <si>
    <t>Perido Agosto 2013 (Registrado el 08/08/2013)</t>
  </si>
  <si>
    <t>PUBLICADO</t>
  </si>
  <si>
    <t>Set 2012</t>
  </si>
  <si>
    <t>Periodo</t>
  </si>
  <si>
    <t>Fecha</t>
  </si>
  <si>
    <t>Avance Físico Acumulado</t>
  </si>
  <si>
    <t>Avance Valorizado Acumulado</t>
  </si>
  <si>
    <t>Estado</t>
  </si>
  <si>
    <t>Real</t>
  </si>
  <si>
    <t>Programado</t>
  </si>
  <si>
    <t xml:space="preserve">Perido Enero 2013 (Registrado el 15/02/2013) </t>
  </si>
  <si>
    <t>Falta registrar Marzo  - Agosto</t>
  </si>
  <si>
    <t>ok</t>
  </si>
  <si>
    <t xml:space="preserve">Perido Agosto 2012 (Registrado el 15/09/2013) </t>
  </si>
  <si>
    <t>Falta registrar año 2012</t>
  </si>
  <si>
    <t>se realiazo Licitación Pública  el  18/01/2013 con un monto de $. 157,394,047,16   (CONSORCIO EJECUTOR ATE)</t>
  </si>
  <si>
    <t>El estudio de proyecto finalizo con el entregable del Avance 1 (117,792,039 ) , se encuentra en Registro en Fase de Inversión</t>
  </si>
  <si>
    <t>Registrado</t>
  </si>
  <si>
    <t>Proyecto se encuentra Inactivo</t>
  </si>
  <si>
    <t>Proyecto se encuentra Inactivo ( PIP deshabilitado conforme lo dispuesto en el Oficio: Mediante Oficio N° 0590-2013-OGPP-OPI/MINSA de fecha: 20/06/2013 )</t>
  </si>
  <si>
    <t>Estan en estudio Contratación de
Proveedor para 
Expediente 
S/ 154,400.00 desde el 08/2012</t>
  </si>
  <si>
    <t>No publicada</t>
  </si>
  <si>
    <t>ha realizado un avance del 83.63 % registrado desde el feb/2012  a ene 2013</t>
  </si>
  <si>
    <t>Avance  de  90.44 % en el periodo de agosto 2012</t>
  </si>
  <si>
    <t>publico</t>
  </si>
  <si>
    <t>publicado</t>
  </si>
  <si>
    <t>SE encuentra en Registro de Fase de Inversión</t>
  </si>
  <si>
    <t>Se encuentra en Registro de Fase de Inversión</t>
  </si>
  <si>
    <t>Situación</t>
  </si>
  <si>
    <t>Proyecto se encuentra activo  y no hay mas registro en Infobras desde el 2009</t>
  </si>
  <si>
    <t>Proyecto se encuentra activo  y no hay mas registro en Infobras desde el 2011</t>
  </si>
  <si>
    <t>Proyecto registrado 05/02/2013  a un  100%</t>
  </si>
  <si>
    <t>Proyecto  en Registro en Fase de Inversión (Fecha de Aprobación    24/04/2011) Documento aprobado con expediente técnico : R.D Nº203-DE-DIRED-SA-SJL-2012</t>
  </si>
  <si>
    <t>Sueldo Bruto</t>
  </si>
  <si>
    <t>aportes</t>
  </si>
  <si>
    <t>10*350</t>
  </si>
  <si>
    <t>comision</t>
  </si>
  <si>
    <t>1.85*64.75</t>
  </si>
  <si>
    <t>seguro</t>
  </si>
  <si>
    <t>1.38*48.3</t>
  </si>
  <si>
    <t>Descuento</t>
  </si>
  <si>
    <t>Momto a pagar</t>
  </si>
  <si>
    <t>Registró  ejecución de Avance 1 monto valorizado en s/. 165,536,10</t>
  </si>
  <si>
    <t>Registró  ejecución de Avance 1 monto valorizado en s/. 223,000,00</t>
  </si>
  <si>
    <t>Registró  ejecución de Avance 1 monto valorizado en s/. 164,100,00</t>
  </si>
  <si>
    <t>Registró  ejecución de Avance 1 monto valorizado en s/. 250,000,00</t>
  </si>
  <si>
    <t>Registró  ejecución de Avance 1 monto valorizado en s/. 132,263,34</t>
  </si>
  <si>
    <t>Registró  ejecución de Avance 1 monto valorizado en s/. 622,818,34</t>
  </si>
  <si>
    <t>Registra ejecución  de avance  3 , monto valorizado  S/.39,056,15</t>
  </si>
  <si>
    <t>-</t>
  </si>
  <si>
    <t>ELABORACION DE EXPEDIENTE TECNICO: AMPLIACION, REMODELACION Y EQUIPAMIENTO DE LOS SERVICIOS DEL DPTO. DE PATOLOGIA CLINICA DEL HEJCU  ( MONTO S/ 20,774,00)</t>
  </si>
  <si>
    <t>CONTRATACION DEL SERVICIO DE SUPERVISOR DE OBRA (MONTO S/.106,831,00)</t>
  </si>
  <si>
    <t>Registró  ejecución de Avance 2 ,monto valorizado en  S/ 306,2390,82</t>
  </si>
  <si>
    <t>Registró  ejecución de Avance 1 ,monto valorizado en  S/ 659,788,23</t>
  </si>
  <si>
    <t>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</si>
</sst>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9"/>
      <color theme="1"/>
      <name val="Calibri"/>
      <family val="2"/>
      <scheme val="minor"/>
    </font>
    <font>
      <b/>
      <sz val="11"/>
      <color theme="0"/>
      <name val="Calibri"/>
      <family val="2"/>
      <scheme val="minor"/>
    </font>
    <font>
      <b/>
      <sz val="16"/>
      <color theme="1"/>
      <name val="Calibri"/>
      <family val="2"/>
      <scheme val="minor"/>
    </font>
    <font>
      <b/>
      <sz val="11"/>
      <color rgb="FFFFFF00"/>
      <name val="Calibri"/>
      <family val="2"/>
      <scheme val="minor"/>
    </font>
    <font>
      <sz val="9"/>
      <name val="Calibri"/>
      <family val="2"/>
      <scheme val="minor"/>
    </font>
    <font>
      <u/>
      <sz val="11"/>
      <color theme="10"/>
      <name val="Calibri"/>
      <family val="2"/>
      <scheme val="minor"/>
    </font>
    <font>
      <u/>
      <sz val="9"/>
      <color theme="10"/>
      <name val="Calibri"/>
      <family val="2"/>
      <scheme val="minor"/>
    </font>
    <font>
      <sz val="9"/>
      <color rgb="FFFF0000"/>
      <name val="Calibri"/>
      <family val="2"/>
      <scheme val="minor"/>
    </font>
    <font>
      <sz val="18"/>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206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BE4B48"/>
      </left>
      <right style="thin">
        <color rgb="FFBE4B48"/>
      </right>
      <top style="thin">
        <color rgb="FFBE4B48"/>
      </top>
      <bottom style="thin">
        <color rgb="FFBE4B48"/>
      </bottom>
      <diagonal/>
    </border>
  </borders>
  <cellStyleXfs count="2">
    <xf numFmtId="0" fontId="0" fillId="0" borderId="0"/>
    <xf numFmtId="0" fontId="6" fillId="0" borderId="0" applyNumberFormat="0" applyFill="0" applyBorder="0" applyAlignment="0" applyProtection="0"/>
  </cellStyleXfs>
  <cellXfs count="52">
    <xf numFmtId="0" fontId="0" fillId="0" borderId="0" xfId="0"/>
    <xf numFmtId="0" fontId="1" fillId="0" borderId="1" xfId="0" applyFont="1" applyBorder="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0" xfId="0" applyFont="1"/>
    <xf numFmtId="0" fontId="1" fillId="0" borderId="1" xfId="0" applyFont="1" applyBorder="1" applyAlignment="1">
      <alignment wrapText="1"/>
    </xf>
    <xf numFmtId="14" fontId="1" fillId="0" borderId="1" xfId="0" applyNumberFormat="1" applyFont="1" applyBorder="1"/>
    <xf numFmtId="10" fontId="1" fillId="0" borderId="1" xfId="0" applyNumberFormat="1" applyFont="1" applyBorder="1"/>
    <xf numFmtId="164" fontId="1" fillId="0" borderId="1" xfId="0" applyNumberFormat="1" applyFont="1" applyBorder="1"/>
    <xf numFmtId="0" fontId="0" fillId="0" borderId="0" xfId="0" applyFont="1"/>
    <xf numFmtId="0" fontId="5" fillId="0" borderId="1" xfId="0" applyFont="1" applyBorder="1" applyAlignment="1">
      <alignment horizontal="center" vertical="center" wrapText="1"/>
    </xf>
    <xf numFmtId="3"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10"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14" fontId="6" fillId="0" borderId="1" xfId="1" applyNumberFormat="1" applyBorder="1" applyAlignment="1">
      <alignment wrapText="1"/>
    </xf>
    <xf numFmtId="14" fontId="7" fillId="0" borderId="1" xfId="1" applyNumberFormat="1" applyFont="1" applyBorder="1" applyAlignment="1">
      <alignment wrapText="1"/>
    </xf>
    <xf numFmtId="9" fontId="1"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wrapText="1"/>
    </xf>
    <xf numFmtId="3" fontId="8" fillId="3"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10" fontId="1" fillId="0" borderId="1" xfId="0" applyNumberFormat="1" applyFont="1" applyBorder="1" applyAlignment="1">
      <alignment horizontal="center" vertical="center" wrapText="1"/>
    </xf>
    <xf numFmtId="4" fontId="8" fillId="3" borderId="1" xfId="0" applyNumberFormat="1" applyFont="1" applyFill="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vertical="top" wrapText="1"/>
    </xf>
    <xf numFmtId="0" fontId="5" fillId="3" borderId="1" xfId="0" applyFont="1" applyFill="1" applyBorder="1" applyAlignment="1">
      <alignment wrapText="1"/>
    </xf>
    <xf numFmtId="10" fontId="1" fillId="0" borderId="0"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0" borderId="0" xfId="0" applyFont="1" applyBorder="1" applyAlignment="1">
      <alignment horizontal="center"/>
    </xf>
    <xf numFmtId="17" fontId="0" fillId="0" borderId="0" xfId="0" applyNumberFormat="1"/>
    <xf numFmtId="14" fontId="0" fillId="0" borderId="0" xfId="0" applyNumberFormat="1"/>
    <xf numFmtId="10" fontId="0" fillId="0" borderId="0" xfId="0" applyNumberFormat="1"/>
    <xf numFmtId="4" fontId="0" fillId="0" borderId="0" xfId="0" applyNumberFormat="1"/>
    <xf numFmtId="9" fontId="0" fillId="0" borderId="0" xfId="0" applyNumberFormat="1"/>
    <xf numFmtId="0" fontId="9" fillId="0" borderId="4" xfId="0" applyFont="1" applyBorder="1" applyAlignment="1">
      <alignment wrapText="1"/>
    </xf>
    <xf numFmtId="0" fontId="10" fillId="0" borderId="4" xfId="0" applyFont="1" applyBorder="1" applyAlignment="1">
      <alignment horizontal="left" wrapText="1" readingOrder="1"/>
    </xf>
    <xf numFmtId="0" fontId="10" fillId="0" borderId="4" xfId="0" applyFont="1" applyBorder="1" applyAlignment="1">
      <alignment horizontal="right" wrapText="1" readingOrder="1"/>
    </xf>
    <xf numFmtId="9" fontId="10" fillId="0" borderId="4" xfId="0" applyNumberFormat="1" applyFont="1" applyBorder="1" applyAlignment="1">
      <alignment horizontal="right" wrapText="1" readingOrder="1"/>
    </xf>
    <xf numFmtId="10" fontId="10" fillId="0" borderId="4" xfId="0" applyNumberFormat="1" applyFont="1" applyBorder="1" applyAlignment="1">
      <alignment horizontal="right" wrapText="1" readingOrder="1"/>
    </xf>
    <xf numFmtId="0" fontId="9" fillId="0" borderId="4" xfId="0" applyFont="1" applyBorder="1" applyAlignment="1">
      <alignment horizontal="right" wrapText="1"/>
    </xf>
    <xf numFmtId="0" fontId="3" fillId="0" borderId="2"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Consultas/6.Info%20Obras/07.Infobras%20Julio/Julio%20Infobr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 val="Ejecutados al 2012 "/>
      <sheetName val="Ejecutados en 2013"/>
      <sheetName val="Hoja2"/>
      <sheetName val="Julio"/>
      <sheetName val="Hoja1"/>
    </sheetNames>
    <sheetDataSet>
      <sheetData sheetId="0"/>
      <sheetData sheetId="1"/>
      <sheetData sheetId="2"/>
      <sheetData sheetId="3"/>
      <sheetData sheetId="4">
        <row r="2">
          <cell r="E2" t="str">
            <v>REPORTE DE OBRAS REGISTRADAS EN INFOBRAS MES DE JULIO 2013</v>
          </cell>
          <cell r="F2"/>
          <cell r="G2"/>
          <cell r="H2"/>
          <cell r="I2"/>
          <cell r="J2"/>
        </row>
        <row r="3">
          <cell r="B3" t="str">
            <v>Cod Infobras</v>
          </cell>
          <cell r="C3" t="str">
            <v>Entidad</v>
          </cell>
          <cell r="D3" t="str">
            <v>SNIP</v>
          </cell>
          <cell r="E3" t="str">
            <v>Descripción del Proyecto</v>
          </cell>
          <cell r="F3" t="str">
            <v>Presupuesto Total de Proyecto</v>
          </cell>
          <cell r="G3" t="str">
            <v>Fecha Inicio</v>
          </cell>
          <cell r="H3" t="str">
            <v>Fecha Avance en Infobras</v>
          </cell>
          <cell r="I3" t="str">
            <v>Avance Físico     %</v>
          </cell>
          <cell r="J3" t="str">
            <v>Observación</v>
          </cell>
        </row>
        <row r="4">
          <cell r="B4">
            <v>8161</v>
          </cell>
          <cell r="C4" t="str">
            <v>DIRECCION DE RED DE SALUD SAN JUAN DE LURIGANCHO</v>
          </cell>
          <cell r="D4">
            <v>174983</v>
          </cell>
          <cell r="E4" t="str">
            <v>MEJORAMIENTO DE LA CALIDAD DE ATENCION DEL SERVICIO DE TOPICO DE EMERGENCIA DE LA MICRORED DE SALUD PIEDRA LIZA, DIRECCION DE LA RED DE SALUD SAN JUAN DE LURIGANCHO</v>
          </cell>
          <cell r="F4">
            <v>969864</v>
          </cell>
          <cell r="G4">
            <v>41202</v>
          </cell>
          <cell r="H4" t="str">
            <v>solo presenta un avance 1 al  12/2012</v>
          </cell>
          <cell r="I4">
            <v>1</v>
          </cell>
          <cell r="J4" t="str">
            <v>Proyecto  en Registro de Inversión (Fecha de Aprobación    24/04/2011) Documento aprobado con expediente técnico : R.D Nº203-DE-DIRED-SA-SJL-2012</v>
          </cell>
        </row>
        <row r="5">
          <cell r="B5">
            <v>8162</v>
          </cell>
          <cell r="C5" t="str">
            <v>DIRECCION DE RED DE SALUD SAN JUAN DE LURIGANCHO</v>
          </cell>
          <cell r="D5">
            <v>175042</v>
          </cell>
          <cell r="E5" t="str">
            <v>MEJORAMIENTO DE LA CALIDAD DE ATENCION DEL SERVICIO DE TOPICO DE LA MICRORED JAIME ZUBIETA, DIRECCION DE LA RED DE SALUD SAN JUAN DE LURIGANCHO</v>
          </cell>
          <cell r="F5">
            <v>842698</v>
          </cell>
          <cell r="G5">
            <v>41142</v>
          </cell>
          <cell r="H5" t="str">
            <v>Avance al 11/2012</v>
          </cell>
          <cell r="I5">
            <v>1</v>
          </cell>
          <cell r="J5" t="str">
            <v>Proyecto  en Registro de Inversión ,Documento aprobado con expediente técnico : R.D. Nº205-DE-DIRED-SA-SJL-2012</v>
          </cell>
        </row>
        <row r="6">
          <cell r="B6">
            <v>8163</v>
          </cell>
          <cell r="C6" t="str">
            <v>DIRECCION DE RED DE SALUD SAN JUAN DE LURIGANCHO</v>
          </cell>
          <cell r="D6">
            <v>175125</v>
          </cell>
          <cell r="E6" t="str">
            <v>MEJORAMIENTO DE LA CALIDAD DE ATENCION DEL SERVICIO TOPICO DE EMERGENCIA DE LA MICRORED SALUD GANIMEDES, DIRECCION DE RED DE SALUD SAN JUAN DE LURIGANCHO</v>
          </cell>
          <cell r="F6">
            <v>834793</v>
          </cell>
          <cell r="G6">
            <v>41180</v>
          </cell>
          <cell r="H6" t="str">
            <v>cuenta con un avance 12/2012</v>
          </cell>
          <cell r="I6">
            <v>1</v>
          </cell>
          <cell r="J6" t="str">
            <v>Proyecto en Registro de Pre Inversión  , Documento aprobado con expediente técnico : R.D. Nº266-DE-DIRED-SA-SJL-2012</v>
          </cell>
        </row>
        <row r="7">
          <cell r="B7">
            <v>8165</v>
          </cell>
          <cell r="C7" t="str">
            <v>DIRECCION DE RED DE SALUD SAN JUAN DE LURIGANCHO</v>
          </cell>
          <cell r="D7">
            <v>174798</v>
          </cell>
          <cell r="E7" t="str">
            <v>MEJORAMIENTO DE LA CALIDAD DE ATENCION DEL SERVICIO TOPICO DE EMERGENCIA DE LA MICRORED SALUD SAN FERNANDO, DIRECCION RED DE SALUD SAN JUAN DE LURIGANCHO</v>
          </cell>
          <cell r="F7">
            <v>0</v>
          </cell>
          <cell r="G7">
            <v>41216</v>
          </cell>
          <cell r="H7" t="str">
            <v>Avance al 12/2012  (Solo avance  1)</v>
          </cell>
          <cell r="I7">
            <v>1</v>
          </cell>
          <cell r="J7" t="str">
            <v>Proyecto  en Registro de Inversión aprobado 08/05/2012 con Expediente Técnico : R.D. Nº204-DE-DIRED-SA-SJL-2012</v>
          </cell>
        </row>
        <row r="8">
          <cell r="B8">
            <v>8173</v>
          </cell>
          <cell r="C8" t="str">
            <v>DIRECCION DE RED DE SALUD SAN JUAN DE LURIGANCHO</v>
          </cell>
          <cell r="D8">
            <v>162017</v>
          </cell>
          <cell r="E8" t="str">
            <v>MEJORAMIENTO DE LA CALIDAD DE ATENCION DEL SERVICIO DE TOPICO DE EMERGENCIA DE LA MICRORED JOSE CARLOS MARIATEGUI, DIRECCION DE RED DE SALUD SAN JUAN DE LURIGANCHO</v>
          </cell>
          <cell r="F8">
            <v>1111637</v>
          </cell>
          <cell r="G8">
            <v>41202</v>
          </cell>
          <cell r="H8" t="str">
            <v>Avance al 12/2012  (Solo avance  1)</v>
          </cell>
          <cell r="I8">
            <v>1</v>
          </cell>
          <cell r="J8" t="str">
            <v>Proyecto  en Registro de Inversión aprobado 29/12/2011 con expediente técnico :R.D. Nº582-DE-DIRED-SA-SJL-2011</v>
          </cell>
        </row>
        <row r="9">
          <cell r="B9">
            <v>5101</v>
          </cell>
          <cell r="C9" t="str">
            <v>DIRECCION DE SALUD IV LIMA ESTE</v>
          </cell>
          <cell r="D9">
            <v>125048</v>
          </cell>
          <cell r="E9" t="str">
            <v>CONSTRUCCIÓN Y EQUIPAMIENTO DEL CENTRO DE CONSERVACIÓN DE VACUNAS DE LA DISA IV LIMA ESTE</v>
          </cell>
          <cell r="F9">
            <v>805688</v>
          </cell>
          <cell r="G9">
            <v>40793</v>
          </cell>
          <cell r="H9" t="str">
            <v>Ejecución de avance 01/2012</v>
          </cell>
          <cell r="I9">
            <v>1</v>
          </cell>
          <cell r="J9" t="str">
            <v xml:space="preserve">Proyecto  en Registro de Fase  de Inversión con ,no cuenta con Resolución Directorial ,solo tiene  Informe Técnico de viabilidad Nº084-2009-OPI-OGPP/MINSA </v>
          </cell>
        </row>
        <row r="10">
          <cell r="B10">
            <v>2105</v>
          </cell>
          <cell r="C10" t="str">
            <v>DIRECCION DE SALUD V LIMA CIUDAD</v>
          </cell>
          <cell r="D10">
            <v>95539</v>
          </cell>
          <cell r="E10" t="str">
            <v>CONSTRUCCION Y EQUIPAMIENTO DEL PUESTO DE SALUD CLAS CERRO EL PINO DE LA RED  DE SALUD LIMA CIUDAD, DISAV LIMA CIUDAD, UBICADO EN EL DISTRITO DE LA VICTORIA-LIMA</v>
          </cell>
          <cell r="F10">
            <v>2758917</v>
          </cell>
          <cell r="G10"/>
          <cell r="H10" t="str">
            <v>proyecto en evaluación (Perfil Presentado )</v>
          </cell>
          <cell r="I10">
            <v>0</v>
          </cell>
          <cell r="J10" t="str">
            <v>Proyecto con Pre Inversión SNIP , no cuenta con Resolución Directorial</v>
          </cell>
        </row>
        <row r="11">
          <cell r="B11">
            <v>2106</v>
          </cell>
          <cell r="C11" t="str">
            <v>DIRECCION DE SALUD V LIMA CIUDAD</v>
          </cell>
          <cell r="D11">
            <v>8466</v>
          </cell>
          <cell r="E11" t="str">
            <v>MEJORAMIENTO DE LOS SERVICIOS DE SALUD DEL CENTRO DE SALUD JUAN PEREZ CARRANZA - DISA V LIMA CIUDAD</v>
          </cell>
          <cell r="F11">
            <v>5896842</v>
          </cell>
          <cell r="G11"/>
          <cell r="H11" t="str">
            <v>proyecto en evaluación (Perfil Presentado )</v>
          </cell>
          <cell r="I11">
            <v>0</v>
          </cell>
          <cell r="J11" t="str">
            <v>Proyecto con Pre Inversión SNIP , no cuenta con Resolución Directorial</v>
          </cell>
        </row>
        <row r="12">
          <cell r="B12">
            <v>4219</v>
          </cell>
          <cell r="C12" t="str">
            <v>DIRECCION DE SALUD V LIMA CIUDAD</v>
          </cell>
          <cell r="D12">
            <v>97822</v>
          </cell>
          <cell r="E12" t="str">
            <v>O DE LA CALIDAD DE ATENCION EN EL CERITSS RAUL PATRUCCO PUIG DISA V LIMA CIUDAD</v>
          </cell>
          <cell r="F12">
            <v>2751354</v>
          </cell>
          <cell r="G12"/>
          <cell r="H12"/>
          <cell r="I12">
            <v>0</v>
          </cell>
          <cell r="J12" t="str">
            <v>Proyecto se encuentra en proceso de selección del proveedor   , no cuenta con Resolución Directorial</v>
          </cell>
        </row>
        <row r="13">
          <cell r="B13">
            <v>5602</v>
          </cell>
          <cell r="C13" t="str">
            <v>HOSPITAL PUENTE PIEDRA - CARLOS LANFRANCO LA HOZ - CLL4</v>
          </cell>
          <cell r="D13">
            <v>106560</v>
          </cell>
          <cell r="E13" t="str">
            <v xml:space="preserve">HOSPITAL CARLOS LANFRANCO LA HOZ </v>
          </cell>
          <cell r="F13">
            <v>628853</v>
          </cell>
          <cell r="G13">
            <v>41243</v>
          </cell>
          <cell r="H13" t="str">
            <v>Avance 3 (02/2013)</v>
          </cell>
          <cell r="I13">
            <v>7.0000000000000007E-2</v>
          </cell>
          <cell r="J13" t="str">
            <v>Proyecto  en Registro de Inversión con Expediente Técnico : RESOLUCION DIRECTORAL N° 247-07/2012-DE-HCLLH/SA</v>
          </cell>
        </row>
        <row r="14">
          <cell r="B14">
            <v>6157</v>
          </cell>
          <cell r="C14" t="str">
            <v>DIRECCION DE RED DE SALUD SAN JUAN DE LURIGANCHO</v>
          </cell>
          <cell r="D14">
            <v>145482</v>
          </cell>
          <cell r="E14" t="str">
            <v>MEJORAMIENTO DE LOS SERVICIOS DE ATENCIÓN PARA PACIENTES CON TUBERCULOSIS EN EL C. S. ENRIQUE MONTENEGRO DE LA MICRORRED JOSÉ CARLOS MARIÁTEGUI, DIRECCIÓN DE RED DE SALUD SAN JUAN DE LURIGANCHO</v>
          </cell>
          <cell r="F14">
            <v>352839</v>
          </cell>
          <cell r="G14" t="str">
            <v xml:space="preserve"> - </v>
          </cell>
          <cell r="H14" t="str">
            <v xml:space="preserve">Solo cuenta con Expediente 1 </v>
          </cell>
          <cell r="I14" t="str">
            <v xml:space="preserve"> - </v>
          </cell>
          <cell r="J14" t="str">
            <v>Proyecto  en Registro de Fase  de Inversión con ,no cuenta con Resolución Directorial ,solo tiene  Informe Técnico de viabilidad No. 144-2010-OPI-OGPP/MINSA  aprobada el 23/08/2010 ,</v>
          </cell>
        </row>
        <row r="15">
          <cell r="B15">
            <v>6159</v>
          </cell>
          <cell r="C15" t="str">
            <v>DIRECCION DE RED DE SALUD SAN JUAN DE LURIGANCHO</v>
          </cell>
          <cell r="D15">
            <v>145471</v>
          </cell>
          <cell r="E15" t="str">
            <v>MEJORAMIENTO DE LOS SERVICIOS DE ATENCIÓN PARA PACIENTES CON TUBERCULOSIS EN EL C. S. SAN HILARIÓN DE LA MICRORRED SAN FERNANDO, DIRECCIÓN DE RED DE SALUD SAN JUAN DE LURIGANCHO</v>
          </cell>
          <cell r="F15">
            <v>349753</v>
          </cell>
          <cell r="G15" t="str">
            <v xml:space="preserve"> - </v>
          </cell>
          <cell r="H15" t="str">
            <v>Proceso de Selección SEACE</v>
          </cell>
          <cell r="I15" t="str">
            <v xml:space="preserve"> - </v>
          </cell>
          <cell r="J15" t="str">
            <v xml:space="preserve">Proyecto  en Registro de Fase  de Inversión con ,no cuenta con Resolución Directorial ,solo tiene  Informe Técnico de viabilidad No. 143-2010-OPI-OGPP/MINSA  aprobado 20/08/2010  </v>
          </cell>
        </row>
        <row r="16">
          <cell r="B16">
            <v>6160</v>
          </cell>
          <cell r="C16" t="str">
            <v>DIRECCION DE RED DE SALUD SAN JUAN DE LURIGANCHO</v>
          </cell>
          <cell r="D16">
            <v>145485</v>
          </cell>
          <cell r="E16" t="str">
            <v>MEJORAMIENTO DE LOS SERVICIOS DE ATENCIÓN PARA PACIENTES CON TUBERCULOSIS EN EL P. S. 10 DE OCTUBRE DE LA MICRORRED JOSÉ CARLOS MARIÁTEGUI, DIRECCIÓN DE RED DE SALUD SAN JUAN DE LURIGANCHO</v>
          </cell>
          <cell r="F16">
            <v>357072</v>
          </cell>
          <cell r="G16" t="str">
            <v xml:space="preserve"> - </v>
          </cell>
          <cell r="H16" t="str">
            <v>Proceso de Selección SEACE</v>
          </cell>
          <cell r="I16" t="str">
            <v xml:space="preserve"> - </v>
          </cell>
          <cell r="J16" t="str">
            <v xml:space="preserve">Proyecto  en Registro de Fase  de Inversión con ,no cuenta con Resolución Directorial ,solo tiene  Informe Técnico de viabilidad No. 149-2010-OPI-OGPP/MINSA aprobado 09/09/2010  </v>
          </cell>
        </row>
        <row r="17">
          <cell r="B17">
            <v>235</v>
          </cell>
          <cell r="C17" t="str">
            <v>HOSPITAL DE EMERGENCIAS CASIMIRO ULLOA</v>
          </cell>
          <cell r="D17">
            <v>122431</v>
          </cell>
          <cell r="E17" t="str">
            <v>EJECUCION DE LA OBRA Y EQUIPAMIENTO DEL MEJORAMIENTO DE LAS CONDICIONES DEL ALMACEN DE ARCHIVOS DE HISTORIAS CLINICAS DEL HEJCU</v>
          </cell>
          <cell r="F17">
            <v>3038368</v>
          </cell>
          <cell r="G17">
            <v>41443</v>
          </cell>
          <cell r="H17" t="str">
            <v xml:space="preserve"> - </v>
          </cell>
          <cell r="I17">
            <v>0</v>
          </cell>
          <cell r="J17" t="str">
            <v>Proyecto  en Registro de Fase  de Inversión con expediente técnico : Resolución Directoral N 009-2013-DG-HEJCU  ( 14/01/2013 )</v>
          </cell>
        </row>
        <row r="18">
          <cell r="B18">
            <v>4059</v>
          </cell>
          <cell r="C18" t="str">
            <v>HOSPITAL DE EMERGENCIAS CASIMIRO ULLOA</v>
          </cell>
          <cell r="D18">
            <v>172862</v>
          </cell>
          <cell r="E18" t="str">
            <v>CONTRATACION DEL SERVICIO DE ELABORACION DE EXPEDIENTE TECNICO: AMPLIACION, REMODELACION Y EQUIPAMIENTO DE LOS SERVICIOS DEL DEPARTAMENTO DE PATOLOGIA CLINICA DEL HOSPITAL DE EMERGENCIAS JOSE CASIMIRO ULLOA</v>
          </cell>
          <cell r="F18">
            <v>1198556</v>
          </cell>
          <cell r="G18"/>
          <cell r="H18"/>
          <cell r="I18">
            <v>0</v>
          </cell>
          <cell r="J18" t="str">
            <v>Proyecto  Viable ,no cuenta con Resolución Directorial ,solo tiene  Informe Técnico de viabilidad    No.139-2011-OGPP-OPI/MINSA  probado   18/10/2011</v>
          </cell>
        </row>
        <row r="19">
          <cell r="B19">
            <v>4086</v>
          </cell>
          <cell r="C19" t="str">
            <v>HOSPITAL DE EMERGENCIAS CASIMIRO ULLOA</v>
          </cell>
          <cell r="D19">
            <v>122431</v>
          </cell>
          <cell r="E19" t="str">
            <v>CONTRATACION DEL SERVICIO DE SUPERVISION DE OBRA - MEJORAMIENTO DE LAS CONDICIONES DEL ALMACEN DE ARCHIVOS DE HISTORIAS CLINICAS DEL HEJCU</v>
          </cell>
          <cell r="F19">
            <v>3038368</v>
          </cell>
          <cell r="G19"/>
          <cell r="H19"/>
          <cell r="I19">
            <v>0</v>
          </cell>
          <cell r="J19" t="str">
            <v>Proyecto  en Registro de Fase  de Inversión con ,no cuenta con Resolución Directorial ,solo tiene  Informe Técnico de viabilidad Nº056-2010-OPI-OGPP/MINSA aprobado 12/04/2010</v>
          </cell>
        </row>
        <row r="20">
          <cell r="B20">
            <v>8084</v>
          </cell>
          <cell r="C20" t="str">
            <v>HOSPITAL DE EMERGENCIAS PEDIATRICAS</v>
          </cell>
          <cell r="D20">
            <v>59341</v>
          </cell>
          <cell r="E20" t="str">
            <v>MEJORA DEL SUMINISTRO DE AIRE COMPRIMIDO MEDICINAL DEL HOSPITAL DE EMERGENCIAS PEDIATRICAS</v>
          </cell>
          <cell r="F20">
            <v>321133</v>
          </cell>
          <cell r="G20">
            <v>41289</v>
          </cell>
          <cell r="H20" t="str">
            <v xml:space="preserve"> -</v>
          </cell>
          <cell r="I20">
            <v>0.2</v>
          </cell>
          <cell r="J20" t="str">
            <v>Proyecto  en Registro de Fase  de Inversión con expediente técnico : RD N°279-2012-HEP/MINSA</v>
          </cell>
        </row>
        <row r="21">
          <cell r="B21">
            <v>5968</v>
          </cell>
          <cell r="C21" t="str">
            <v>HOSPITAL NACIONAL CAYETANO HEREDIA</v>
          </cell>
          <cell r="D21">
            <v>61182</v>
          </cell>
          <cell r="E21" t="str">
            <v>Mejoramiento del centro de almacenamiento final de residuos solidos del Hospital Nacional Cayetano Heredia</v>
          </cell>
          <cell r="F21">
            <v>598259</v>
          </cell>
          <cell r="G21">
            <v>40905</v>
          </cell>
          <cell r="H21" t="str">
            <v>Avance al 11/2012</v>
          </cell>
          <cell r="I21">
            <v>1</v>
          </cell>
          <cell r="J21" t="str">
            <v>Proyecto  en Registro de Fase  de Inversión con expediente técnico : N°247-2011-SA-DS-HNCH/D6  (Solo avance 1)</v>
          </cell>
        </row>
        <row r="22">
          <cell r="B22">
            <v>5973</v>
          </cell>
          <cell r="C22" t="str">
            <v>HOSPITAL NACIONAL CAYETANO HEREDIA</v>
          </cell>
          <cell r="D22">
            <v>144387</v>
          </cell>
          <cell r="E22" t="str">
            <v>Mejoramiento de la capacidad del almacén especializado de medicamentos del departamento de farmacia del Hospital Nacional Cayetano Heredia</v>
          </cell>
          <cell r="F22">
            <v>280394</v>
          </cell>
          <cell r="G22" t="str">
            <v xml:space="preserve"> - </v>
          </cell>
          <cell r="H22" t="str">
            <v>Registro en Fase de Inversión</v>
          </cell>
          <cell r="I22">
            <v>0</v>
          </cell>
          <cell r="J22" t="str">
            <v xml:space="preserve">Proyecto  en Registro de Fase  de Inversión con ,no cuenta con Resolución Directorial ,solo tiene  Informe Técnico de viabilidad Nº 035-2010-OPI-OGPP/MINSA  aprobado  04/03/2010  </v>
          </cell>
        </row>
        <row r="23">
          <cell r="B23">
            <v>5974</v>
          </cell>
          <cell r="C23" t="str">
            <v>HOSPITAL NACIONAL CAYETANO HEREDIA</v>
          </cell>
          <cell r="D23">
            <v>144409</v>
          </cell>
          <cell r="E23" t="str">
            <v>Implementación de la unidad de preparado galénico, nutrición parenteral y mezclas intravenosas en el departamento de farmacia del Hospital Nacional Cayetano Heredia</v>
          </cell>
          <cell r="F23">
            <v>1358595</v>
          </cell>
          <cell r="G23" t="str">
            <v xml:space="preserve"> - </v>
          </cell>
          <cell r="H23" t="str">
            <v>Registro en Fase de Inversión</v>
          </cell>
          <cell r="I23">
            <v>0</v>
          </cell>
          <cell r="J23" t="str">
            <v>Proyecto en Registro de Fase de Inversión (Fecha de aprobación  13/03/2010 ) con  N° INFORME TECNICO No. 045-2010-OPI-OGPP/MINSA</v>
          </cell>
        </row>
        <row r="24">
          <cell r="B24">
            <v>5976</v>
          </cell>
          <cell r="C24" t="str">
            <v>HOSPITAL NACIONAL CAYETANO HEREDIA</v>
          </cell>
          <cell r="D24">
            <v>104190</v>
          </cell>
          <cell r="E24" t="str">
            <v>Mejoramiento de la cobertura de atención en los servicios del departamento de odonto estomatologia del Hospital Nacional Cayetano Heredia</v>
          </cell>
          <cell r="F24">
            <v>1800899</v>
          </cell>
          <cell r="G24">
            <v>41218</v>
          </cell>
          <cell r="H24" t="str">
            <v>No esta en ejecución</v>
          </cell>
          <cell r="I24">
            <v>0</v>
          </cell>
          <cell r="J24" t="str">
            <v>Proyecto en Registro Fase de Inversión , cuenta con Resolución Directorial  N° 236-202-SA-DS-HNCN/DG y con INFORME TECNICOVIABLE  No.066-2010-OPI-OGPP/MINSA  aprobado 29/04/2010</v>
          </cell>
        </row>
        <row r="25">
          <cell r="B25">
            <v>5977</v>
          </cell>
          <cell r="C25" t="str">
            <v>HOSPITAL NACIONAL CAYETANO HEREDIA</v>
          </cell>
          <cell r="D25">
            <v>144038</v>
          </cell>
          <cell r="E25" t="str">
            <v>Adecuación de infraestructura para el mejoramiento de la capacidad resolutiva del departamento de diagnostico por imagenes del Hospital Nacional Cayetano Heredia</v>
          </cell>
          <cell r="F25">
            <v>5315573</v>
          </cell>
          <cell r="G25">
            <v>41186</v>
          </cell>
          <cell r="H25" t="str">
            <v xml:space="preserve"> - </v>
          </cell>
          <cell r="I25">
            <v>0</v>
          </cell>
          <cell r="J25" t="str">
            <v xml:space="preserve">Proyecto  en Registro de Fase  de Inversión con ,no cuenta con Resolución Directorial ,solo tiene  Informe Técnico de viabilidad INFORME TECNICO No.173-2010-OPI-OGPP/MINSA  aprobado  26/10/2010 </v>
          </cell>
        </row>
        <row r="26">
          <cell r="B26">
            <v>8934</v>
          </cell>
          <cell r="C26" t="str">
            <v>HOSPITAL NACIONAL DANIEL ALCIDES CARRION - CALLAO</v>
          </cell>
          <cell r="D26">
            <v>101062</v>
          </cell>
          <cell r="E26" t="str">
            <v>IMPLEMENTACIÓN DEL CENTRO DE EXCELENCIA PARA EL TRATAMIENTO DE LA TBC EN EL HOSPITAL NACIONAL DANIEL ALCIDES CARRIÓN</v>
          </cell>
          <cell r="F26">
            <v>1255752</v>
          </cell>
          <cell r="G26">
            <v>40947</v>
          </cell>
          <cell r="H26" t="str">
            <v xml:space="preserve"> - </v>
          </cell>
          <cell r="I26">
            <v>0</v>
          </cell>
          <cell r="J26" t="str">
            <v>Proyecto  en Registro de Fase  de Inversión con expediente técnico : : RESOLUCIÓN DIRECTORAL N° 405-2011-DG-HN-DAC-C</v>
          </cell>
        </row>
        <row r="27">
          <cell r="B27">
            <v>156</v>
          </cell>
          <cell r="C27" t="str">
            <v>HOSPITAL NACIONAL DOCENTE MADRE NIÑO SAN BARTOLOME</v>
          </cell>
          <cell r="D27">
            <v>152154</v>
          </cell>
          <cell r="E27" t="str">
            <v>IMPLEMENTACION DEL BANCO DE LECHE HUMANA EN EL HOSPITAL NACIONAL DOCENTE MADRE NIÑO SAN BARTOLOME</v>
          </cell>
          <cell r="F27">
            <v>525636</v>
          </cell>
          <cell r="G27">
            <v>41398</v>
          </cell>
          <cell r="H27" t="str">
            <v xml:space="preserve"> - </v>
          </cell>
          <cell r="I27">
            <v>0</v>
          </cell>
          <cell r="J27" t="str">
            <v>Proyecto  en Registro de Fase  de Inversión con Expediente Técnico :  RD DG 0249 HONADOMANI SB -12 aprobado el  05/10/2012</v>
          </cell>
        </row>
        <row r="28">
          <cell r="B28">
            <v>160</v>
          </cell>
          <cell r="C28" t="str">
            <v>HOSPITAL NACIONAL DOCENTE MADRE NIÑO SAN BARTOLOME</v>
          </cell>
          <cell r="D28">
            <v>103966</v>
          </cell>
          <cell r="E28" t="str">
            <v>MEJORAMIENTO DE LA CAPACIDAD OPERATIVA DE LA CONSULTA EXTERNA DE GINECO-OBSTETRICIA, PEDIATRIA, CIRUGIA PEDIATRICA Y ANESTESIOLOGIA DEL HOSPITAL NACIONAL DOCENTE MADRE NIÑO SAN BARTOLOME</v>
          </cell>
          <cell r="F28">
            <v>2618291</v>
          </cell>
          <cell r="G28">
            <v>41120</v>
          </cell>
          <cell r="H28" t="str">
            <v>Avance  al 04/2013</v>
          </cell>
          <cell r="I28">
            <v>0.93500000000000005</v>
          </cell>
          <cell r="J28" t="str">
            <v xml:space="preserve">Proyecto  en Registro de Fase  de Inversión con ,no cuenta con Resolución Directorial ,solo tiene  Informe Técnico de viabilidad 023-2009-OPI-OGPP/MINSA   aprobado  06/03/2009  </v>
          </cell>
        </row>
        <row r="29">
          <cell r="B29">
            <v>409</v>
          </cell>
          <cell r="C29" t="str">
            <v>HOSPITAL NACIONAL GENERAL DOS DE MAYO</v>
          </cell>
          <cell r="D29">
            <v>140838</v>
          </cell>
          <cell r="E29" t="str">
            <v>MEJORAMIENTO DE LAS ESTRATEGIAS SANITARIAS PARA LA PREVENCION Y CONTROL DE LA TBC EN EL HOSPITAL NACIONAL DOS DE MAYO.</v>
          </cell>
          <cell r="F29">
            <v>5886757</v>
          </cell>
          <cell r="G29">
            <v>40710</v>
          </cell>
          <cell r="H29" t="str">
            <v>Avance al 01/2013</v>
          </cell>
          <cell r="I29">
            <v>0.83630000000000004</v>
          </cell>
          <cell r="J29" t="str">
            <v>Proyecto en Registro de Fase de Inversión , no tiene Resolución Directorial cuenta con INFORME TECNICO de viabilidad  Nº 027-2010-OPI-OGPP/MINSA  aprobado  18/02/2010</v>
          </cell>
        </row>
        <row r="30">
          <cell r="B30">
            <v>13584</v>
          </cell>
          <cell r="C30" t="str">
            <v>HOSPITAL NACIONAL HIPOLITO UNANUE</v>
          </cell>
          <cell r="D30">
            <v>169632</v>
          </cell>
          <cell r="E30" t="str">
            <v>NUEVO CENTRO ESPECIALIZADO DE MEDICINA DE REHABILITACION DEL HOSPITAL NACIONAL HIPOLITO UNANUE</v>
          </cell>
          <cell r="F30">
            <v>9003312</v>
          </cell>
          <cell r="G30"/>
          <cell r="H30"/>
          <cell r="I30">
            <v>0</v>
          </cell>
          <cell r="J30" t="str">
            <v>Proyecto en Registro en Fase de Inversión con Resolución Directorial  N° 348-2013-HNHU -DG ,Y CON INFORME TECNICO VIABLE  NO.003-2012-OGPP-OPI/MINSA  aprobado 05/01/2012</v>
          </cell>
        </row>
        <row r="31">
          <cell r="B31">
            <v>5562</v>
          </cell>
          <cell r="C31" t="str">
            <v>INSTITUTO NACIONAL DE CIENCIAS NEUROLOGICAS</v>
          </cell>
          <cell r="D31">
            <v>104562</v>
          </cell>
          <cell r="E31" t="str">
            <v>MEJORAMIENTO DE LA CAPACIDAD RESOLUTIVA DEL DEPARTAMENTO DE DIAGNOSTICO POR IMAGENES DEL INCN</v>
          </cell>
          <cell r="F31">
            <v>8701854</v>
          </cell>
          <cell r="G31">
            <v>41291</v>
          </cell>
          <cell r="H31" t="str">
            <v>Avance al 07/2013</v>
          </cell>
          <cell r="I31">
            <v>0.91379999999999995</v>
          </cell>
          <cell r="J31" t="str">
            <v>Proyecto en Registro en Fase de Inversión no cuenta con Resolución Directoria , tiene INFORME TECNICO VIABLE  INFORME TECNICO No.140-2011-OGPP-OPI/MINSA   aprobado  18/10/2011</v>
          </cell>
        </row>
        <row r="32">
          <cell r="B32">
            <v>5565</v>
          </cell>
          <cell r="C32" t="str">
            <v>INSTITUTO NACIONAL DE CIENCIAS NEUROLOGICAS</v>
          </cell>
          <cell r="D32">
            <v>117211</v>
          </cell>
          <cell r="E32" t="str">
            <v>MEJORAMIENTO DE LA CAPACIDAD RESOLUTIVA DE LA UNIDAD DE CUIDADOS INTENSIVOS DEL INSTITUTO NACIONAL DE CIENCIAS NEUROLOGICAS</v>
          </cell>
          <cell r="F32">
            <v>967364</v>
          </cell>
          <cell r="G32">
            <v>41361</v>
          </cell>
          <cell r="H32" t="str">
            <v>Avance al 06/2013</v>
          </cell>
          <cell r="I32">
            <v>0.80200000000000005</v>
          </cell>
          <cell r="J32" t="str">
            <v>Documento aprobado con expediente técnico : cio N° 1318-2010OGPP-OPI/MINSA  ( Avance1,2 y 3)</v>
          </cell>
        </row>
        <row r="33">
          <cell r="B33">
            <v>5904</v>
          </cell>
          <cell r="C33" t="str">
            <v>INSTITUTO NACIONAL DE CIENCIAS NEUROLOGICAS</v>
          </cell>
          <cell r="D33">
            <v>117211</v>
          </cell>
          <cell r="E33" t="str">
            <v>MEJORAMIENTO DE LA CAPACIDAD RESOLUTIVA DE LA UNIDAD DE CUIDADOS INTENSIVOS DEL INSTITUTO NACIONAL DE CIENCIAS NEUROLOGICAS</v>
          </cell>
          <cell r="F33">
            <v>967364</v>
          </cell>
          <cell r="G33" t="str">
            <v xml:space="preserve"> - </v>
          </cell>
          <cell r="H33" t="str">
            <v xml:space="preserve"> - </v>
          </cell>
          <cell r="I33">
            <v>0</v>
          </cell>
          <cell r="J33" t="str">
            <v>Proyecto en Registro de Fase de Inversión (Fecha de aprobación  25/10/2010 ) con  N° INFORME TECNICO No.171-2010-OPI-OGPP/MINSA</v>
          </cell>
        </row>
        <row r="34">
          <cell r="B34">
            <v>16</v>
          </cell>
          <cell r="C34" t="str">
            <v>INSTITUTO NACIONAL DE OFTALMOLOGIA</v>
          </cell>
          <cell r="D34">
            <v>110676</v>
          </cell>
          <cell r="E34" t="str">
            <v>MEJORAMIENTO DE LAS UNIDADES DE APOYO DEL INSTITUTO NACIONAL DE OFTALMOLOGÍA</v>
          </cell>
          <cell r="F34">
            <v>5462571</v>
          </cell>
          <cell r="G34" t="str">
            <v xml:space="preserve"> - </v>
          </cell>
          <cell r="H34" t="str">
            <v>No esta en ejecución</v>
          </cell>
          <cell r="I34">
            <v>0</v>
          </cell>
          <cell r="J34" t="str">
            <v xml:space="preserve">Proyecto  Viable  (Fecha de Aprobación 10/11/2009) con N° -INFORME TECNICO Nº124-2009-OPI-OGPP/MINSA </v>
          </cell>
        </row>
        <row r="35">
          <cell r="B35">
            <v>17</v>
          </cell>
          <cell r="C35" t="str">
            <v>INSTITUTO NACIONAL DE OFTALMOLOGIA</v>
          </cell>
          <cell r="D35">
            <v>153135</v>
          </cell>
          <cell r="E35" t="str">
            <v>AMPLIACIÓN Y REMODELACIÓN DE LOS SERVICIOS DE APOYO AL DIAGNOSTICO POR LABORATORIO Y REUBICACIÓN DE LA RESIDENCIA MÉDICA DEL INSTITUTO NACIONAL DE OFTALMOLOGIA</v>
          </cell>
          <cell r="F35">
            <v>4194345</v>
          </cell>
          <cell r="G35" t="str">
            <v xml:space="preserve"> - </v>
          </cell>
          <cell r="H35" t="str">
            <v>No esta en ejecución</v>
          </cell>
          <cell r="I35">
            <v>0</v>
          </cell>
          <cell r="J35" t="str">
            <v xml:space="preserve">Proyecto  Viable  (Fecha de Aprobación26/01/2011) con N° -INFORME TECNICO No.008-2011-OGPP-OPI/MINSA </v>
          </cell>
        </row>
        <row r="36">
          <cell r="B36">
            <v>4049</v>
          </cell>
          <cell r="C36" t="str">
            <v>INSTITUTO NACIONAL DE REHABILITACION DRA. ADRIANA REBAZA FLORES</v>
          </cell>
          <cell r="D36">
            <v>16823</v>
          </cell>
          <cell r="E36" t="str">
            <v>MEJORAMIENTO DE LA ATENCIÓN DE LAS PERSONAS CON DISCAPACIDAD DE ALTA COMPLEJIDAD EN EL INSTITUTO NACIONAL DE REHABILITACIÓN</v>
          </cell>
          <cell r="F36">
            <v>99264849</v>
          </cell>
          <cell r="G36">
            <v>41298</v>
          </cell>
          <cell r="H36" t="str">
            <v>Avance al 05/2013</v>
          </cell>
          <cell r="I36">
            <v>0.1363</v>
          </cell>
          <cell r="J36" t="str">
            <v>Proyecto  en Registro de Fase  de Inversión con ,cuenta con Resolución Directorial  Resolución Directoral 207-2012-SA-DG-INR  y  Resolución Directoral 242-2012-SA-DG-INR , con Informe Técnico de viabilidad  N° 030-2012-OGPP-OPI/MINSA , aprobado  01/06/2012</v>
          </cell>
        </row>
        <row r="37">
          <cell r="B37">
            <v>8804</v>
          </cell>
          <cell r="C37" t="str">
            <v>INSTITUTO NACIONAL DE SALUD DEL NIÑO</v>
          </cell>
          <cell r="D37">
            <v>105847</v>
          </cell>
          <cell r="E37" t="str">
            <v>FORTALECIMIENTO DE LA CAPACIDAD RESOLUTIVA DE LOS SERVCIOS DE CONTROL Y PREVENCION DE LA TUBERCULOSIS EN EL INSTITUTO NACIONAL DE SALUD DEL NIÑO.</v>
          </cell>
          <cell r="F37">
            <v>1282825</v>
          </cell>
          <cell r="G37">
            <v>40862</v>
          </cell>
          <cell r="H37" t="str">
            <v>No esta en ejecución</v>
          </cell>
          <cell r="I37">
            <v>0</v>
          </cell>
          <cell r="J37" t="str">
            <v>Proyecto  en Registro de Fase  de Inversión con, no cuenta con Resolución Directorial , solo tiene INFORME TECNICO No.163-2010-OPI-OGPP/MINSA aprobado 30/09/2010</v>
          </cell>
        </row>
        <row r="38">
          <cell r="B38">
            <v>7923</v>
          </cell>
          <cell r="C38" t="str">
            <v>INSTITUTO NACIONAL MATERNO PERINATAL - HOSPITAL DE MATERNIDAD DE LIMA</v>
          </cell>
          <cell r="D38">
            <v>144321</v>
          </cell>
          <cell r="E38" t="str">
            <v>Construcción del Nuevo Banco de Sangre del Instituto Nacional Materno Perinatal</v>
          </cell>
          <cell r="F38">
            <v>1107818</v>
          </cell>
          <cell r="G38">
            <v>41391</v>
          </cell>
          <cell r="H38" t="str">
            <v>Avance al 05/2013</v>
          </cell>
          <cell r="I38">
            <v>0.26300000000000001</v>
          </cell>
          <cell r="J38" t="str">
            <v>Proyecto  en Registro de Fase  de Inversión con expediente técnico :Resolución directoral N° 439 - DG- INMP-12</v>
          </cell>
        </row>
        <row r="39">
          <cell r="B39">
            <v>7971</v>
          </cell>
          <cell r="C39" t="str">
            <v>INSTITUTO NACIONAL MATERNO PERINATAL - HOSPITAL DE MATERNIDAD DE LIMA</v>
          </cell>
          <cell r="D39">
            <v>139321</v>
          </cell>
          <cell r="E39" t="str">
            <v>Construcción de la Infraestructura del Banco de Leche Humana del Instituto Nacional Materno Perinatal</v>
          </cell>
          <cell r="F39">
            <v>797789</v>
          </cell>
          <cell r="G39">
            <v>41390</v>
          </cell>
          <cell r="H39" t="str">
            <v>Avance al 05/2013</v>
          </cell>
          <cell r="I39">
            <v>0.61160000000000003</v>
          </cell>
          <cell r="J39" t="str">
            <v>Proyecto  en Registro de Fase  de Inversión con expediente técnico : Resolución Directoral N° 441-DG-INMP-12  (Avance1  y 2)</v>
          </cell>
        </row>
        <row r="40">
          <cell r="B40">
            <v>337</v>
          </cell>
          <cell r="C40" t="str">
            <v>MINISTERIO DE SALUD</v>
          </cell>
          <cell r="D40">
            <v>58330</v>
          </cell>
          <cell r="E40" t="str">
            <v>Ejecución de obra civil, equipamiento informático y equipamiento electromecánico (asociados a la obra). nuevo hospital de emergencia villa el salvador</v>
          </cell>
          <cell r="F40">
            <v>199650046</v>
          </cell>
          <cell r="G40">
            <v>41011</v>
          </cell>
          <cell r="H40" t="str">
            <v>Avance al 01/2013</v>
          </cell>
          <cell r="I40">
            <v>0.19139999999999999</v>
          </cell>
          <cell r="J40" t="str">
            <v>Proyecto  en Registro de Fase  de Inversión con ,no cuenta con Resolución Directorial ,solo tiene  Informe Técnico de viabilidad Nº 026-2011-OPI-OGPP/MINSA    aprobado   10/03/2011</v>
          </cell>
        </row>
        <row r="41">
          <cell r="B41">
            <v>339</v>
          </cell>
          <cell r="C41" t="str">
            <v>MINISTERIO DE SALUD</v>
          </cell>
          <cell r="D41">
            <v>6595</v>
          </cell>
          <cell r="E41" t="str">
            <v>sistema de utilización en media tensión 20kv (operación inicial 10kv) para el nuevo pabellón del hospital nacional arzobispo Loayza</v>
          </cell>
          <cell r="F41">
            <v>17976711</v>
          </cell>
          <cell r="G41">
            <v>41094</v>
          </cell>
          <cell r="H41" t="str">
            <v>Avance al 08/2012</v>
          </cell>
          <cell r="I41">
            <v>0.77090000000000003</v>
          </cell>
          <cell r="J41" t="str">
            <v>Proyecto  Viable ,no cuenta con Resolución Directorial ,solo tiene  Informe Técnico de viabilidad Nº 817-2007-OPI-OGPP/MINSA    aprobado   20/11/207</v>
          </cell>
        </row>
        <row r="42">
          <cell r="B42">
            <v>340</v>
          </cell>
          <cell r="C42" t="str">
            <v>MINISTERIO DE SALUD</v>
          </cell>
          <cell r="D42">
            <v>57894</v>
          </cell>
          <cell r="E42" t="str">
            <v>Ejecución de obra civil, Provisión e Instalación del equipamiento del Proyecto de Inversión Publica: FORTALECIMIENTO DE LA ATENCION DE LOS SERVICIOS DE EMERGENCIAS Y SERVICIOS ESPECIALIZADOS - NUEVO HOSPITAL DE LIMA ESTE - VITARTE</v>
          </cell>
          <cell r="F42">
            <v>159384974</v>
          </cell>
          <cell r="G42" t="str">
            <v xml:space="preserve"> - </v>
          </cell>
          <cell r="H42" t="str">
            <v xml:space="preserve"> - </v>
          </cell>
          <cell r="I42">
            <v>0</v>
          </cell>
          <cell r="J42" t="str">
            <v>Proyecto  en Registro de Fase  de Inversión con expediente técnico : RD 08 Y 028-2012-DGIME</v>
          </cell>
        </row>
        <row r="43">
          <cell r="B43">
            <v>342</v>
          </cell>
          <cell r="C43" t="str">
            <v>MINISTERIO DE SALUD</v>
          </cell>
          <cell r="D43">
            <v>66253</v>
          </cell>
          <cell r="E43" t="str">
            <v>Elaboración de estudios definit.de obra, equipam. e impacto ambiental, ejecución de obra y provisión e instalac. de equipam. electromecanico del proy. nuevo instituto nac. del nino.</v>
          </cell>
          <cell r="F43">
            <v>252699302</v>
          </cell>
          <cell r="G43">
            <v>40188</v>
          </cell>
          <cell r="H43" t="str">
            <v>Avance  al 08/2012</v>
          </cell>
          <cell r="I43">
            <v>1</v>
          </cell>
          <cell r="J43" t="str">
            <v>Proyecto  en Registro de Fase  de Inversión con, no cuenta con Resolución Directorial , solo tiene INFORME TECNICO N°068-2011-OGPP-OPI/MINSA   aprobado 13/07/2011</v>
          </cell>
        </row>
        <row r="44">
          <cell r="B44">
            <v>2418</v>
          </cell>
          <cell r="C44" t="str">
            <v>MINISTERIO DE SALUD</v>
          </cell>
          <cell r="D44">
            <v>6595</v>
          </cell>
          <cell r="E44" t="str">
            <v>CONSTRUCCION DEL PABELLON PARA CUIDADOS INTENSIVOS E INTERMEDIOS, BANCO DE SANGRE, UNIDAD CENTRAL DE ESTERILIZACION Y SERVICIO DE ALIMENTACION CENTRAL- DEL HOSPITAL NACIONAL ARZOBISPO LOAYZA-OBRAS COMPLEMENTARIAS SEGUN CONTRATO N 021-2012-MINSA</v>
          </cell>
          <cell r="F44">
            <v>17976711</v>
          </cell>
          <cell r="G44">
            <v>40982</v>
          </cell>
          <cell r="H44" t="str">
            <v>Avance  al 08/2013</v>
          </cell>
          <cell r="I44">
            <v>0.90439999999999998</v>
          </cell>
          <cell r="J44" t="str">
            <v>Proyecto  viable, no cuenta con Resolución Directorial , solo tiene INFORME TECNICO Nº 817-2007-OPI-OGPP/MINSA   aprobado 29/11/2007</v>
          </cell>
        </row>
        <row r="45">
          <cell r="B45">
            <v>2605</v>
          </cell>
          <cell r="C45" t="str">
            <v>MINISTERIO DE SALUD</v>
          </cell>
          <cell r="D45">
            <v>76065</v>
          </cell>
          <cell r="E45" t="str">
            <v>REDES DE ALUMBRADO PUBLICO ESPECIAL EN BAJA TENSION DE LAS CALLES 2, 3, Y 7 DEL HOSPITAL SAN JUAN DE DIOS DE PISCO Contrato N 007-2012-MINSA</v>
          </cell>
          <cell r="F45">
            <v>56221186</v>
          </cell>
          <cell r="G45">
            <v>40946</v>
          </cell>
          <cell r="H45" t="str">
            <v>Avance al 08/2012</v>
          </cell>
          <cell r="I45">
            <v>0.91080000000000005</v>
          </cell>
          <cell r="J45" t="str">
            <v>Proyecto en Fase de Inversión , no cuenta con Resolución Directorial , solo tiene N° INFORME TECNICO Viable N° 19-2008-GRPPAT/SGPICTI    aprobado  14/07/2008</v>
          </cell>
        </row>
        <row r="46">
          <cell r="B46">
            <v>2609</v>
          </cell>
          <cell r="C46" t="str">
            <v>MINISTERIO DE SALUD</v>
          </cell>
          <cell r="D46">
            <v>72056</v>
          </cell>
          <cell r="E46" t="str">
            <v>FORTALECIMIENTO DE LA CAPACIDAD RESOLUTIVA DE LOS SERVICIOS DE SALUD DEL HOSPITAL REGIONAL DE ICA ¿ DIRESA ICA CONTRATO 307-2009-MINSA</v>
          </cell>
          <cell r="F46">
            <v>157104618</v>
          </cell>
          <cell r="G46">
            <v>40218</v>
          </cell>
          <cell r="H46" t="str">
            <v>Avance al 08/2012</v>
          </cell>
          <cell r="I46">
            <v>1</v>
          </cell>
          <cell r="J46" t="str">
            <v>Proyecto en Fase de Inversión , no cuenta con Resolución Directorial , solo tiene N° INFORME TECNICO Viable N° 22-2008-GORE ICA / GRPPAT/SGPICTI  aprobado 05/08/2008</v>
          </cell>
        </row>
        <row r="47">
          <cell r="B47">
            <v>2610</v>
          </cell>
          <cell r="C47" t="str">
            <v>MINISTERIO DE SALUD</v>
          </cell>
          <cell r="D47">
            <v>74505</v>
          </cell>
          <cell r="E47" t="str">
            <v>RECONSTRUCCION DE LA INFRAESTRUCTURA Y MEJORAMIENTO DE LA CAPACIDAD RESOLUTIVA DE LOS SERVICIOS DE SALUD DEL HOSPITAL SANTA MARIA DEL SOCORRO-ICA CONTRATO 295-2009-MINSA</v>
          </cell>
          <cell r="F47">
            <v>70363218</v>
          </cell>
          <cell r="G47">
            <v>40259</v>
          </cell>
          <cell r="H47" t="str">
            <v>Avance al 08/2012</v>
          </cell>
          <cell r="I47">
            <v>1</v>
          </cell>
          <cell r="J47" t="str">
            <v>Proyecto en Fase de Inversión , no cuenta con Resolución Directorial , solo tiene N° INFORME TECNICO Viable Nº 39-2009-SGPICTI-JMCM/LVMF. aprobado 10/12/2009</v>
          </cell>
        </row>
        <row r="48">
          <cell r="B48">
            <v>2611</v>
          </cell>
          <cell r="C48" t="str">
            <v>MINISTERIO DE SALUD</v>
          </cell>
          <cell r="D48">
            <v>76065</v>
          </cell>
          <cell r="E48" t="str">
            <v>FORTALECIMIENTO DE LA CAPACIDAD RESOLUTIVA DE LOS SERVICIOS DE SALUD DEL HOSPITAL SAN JUAN DE DIOS DE PISCO ¿ DIRESA ICA CONTRATO 294-2009-MINSA</v>
          </cell>
          <cell r="F48">
            <v>56221186</v>
          </cell>
          <cell r="G48">
            <v>40212</v>
          </cell>
          <cell r="H48" t="str">
            <v>Avance al 08/2012</v>
          </cell>
          <cell r="I48">
            <v>1</v>
          </cell>
          <cell r="J48" t="str">
            <v>Proyecto en Fase de Inversión , no cuenta con Resolución Directorial , solo tiene N° Informe Técnico Viable : 19-2008-GRPPAT/SGPICTI  aprobado 14/07/2008</v>
          </cell>
        </row>
        <row r="49">
          <cell r="B49">
            <v>3542</v>
          </cell>
          <cell r="C49" t="str">
            <v>MINISTERIO DE SALUD</v>
          </cell>
          <cell r="D49">
            <v>74505</v>
          </cell>
          <cell r="E49" t="str">
            <v>Adecuación de Acceso del ingreso Principal y de Emergencia para el hospital Santa MARIA del Socorro de Ica ADS 021-2012-MINSA ( Contrato 102-2012-MINSA de fecha 02/08/2012 por el monto de S/. 521,715.72)</v>
          </cell>
          <cell r="F49">
            <v>70363218</v>
          </cell>
          <cell r="G49">
            <v>41141</v>
          </cell>
          <cell r="H49" t="str">
            <v>Avance al 10/2012</v>
          </cell>
          <cell r="I49">
            <v>1</v>
          </cell>
          <cell r="J49" t="str">
            <v>Proyecto  en Registro de Fase  de Inversióncon expediente técnico : Resolución Directoral N° 003-2012-DGIEM (Avance 1 y 2)</v>
          </cell>
        </row>
        <row r="50">
          <cell r="B50">
            <v>5910</v>
          </cell>
          <cell r="C50" t="str">
            <v>RED DE SALUD VI TUPAC AMARU</v>
          </cell>
          <cell r="D50">
            <v>29852</v>
          </cell>
          <cell r="E50" t="str">
            <v>MEJORAMIENTO DE LA CAPACIDAD RESOLUTIVA DEL CENTRO DE SALUD LAURA RODRIGUEZ MICRO RED COLLIQUE PROVINCIA DE LIMA</v>
          </cell>
          <cell r="F50">
            <v>7832628</v>
          </cell>
          <cell r="G50" t="str">
            <v xml:space="preserve"> - </v>
          </cell>
          <cell r="H50" t="str">
            <v xml:space="preserve">   -</v>
          </cell>
          <cell r="I50">
            <v>0</v>
          </cell>
          <cell r="J50" t="str">
            <v>Proyecto  en Registro de Fase  de Inversión con expediente técnico : R.D. N° 366-2012-DE-DIRESA-LN-VI-TA</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apps.contraloria.gob.pe/ciudadano/wfm_obras_mostrar_1.aspx?ID=Qekoc%e2%80%a2&amp;buscar=d~%7b%e2%80%9ev&#170;d%c5%beA%c6%92%7b%e2%80%b9%e2%80%a6&#176;o%c5%a1h~yw%e2%80%a0" TargetMode="External"/><Relationship Id="rId13" Type="http://schemas.openxmlformats.org/officeDocument/2006/relationships/hyperlink" Target="https://apps.contraloria.gob.pe/ciudadano/wfm_obras_mostrar_1.aspx?ID=Qengi%e2%80%9d&amp;buscar=szzVw&#166;C%c5%beb%c2%81%e2%80%b9zS&#180;d%e2%84%a2A%7f%e2%80%b9w%c2%81%c2%81g%c2%90A%c2%81%e2%80%b9%cb%86|&#168;d%e2%84%a2d%7d%e2%80%a6" TargetMode="External"/><Relationship Id="rId18" Type="http://schemas.openxmlformats.org/officeDocument/2006/relationships/hyperlink" Target="https://apps.contraloria.gob.pe/ciudadano/wfm_obras_mostrar_1.aspx?ID=Qejhd%c5%a1&amp;buscar=e~%cb%86%7bv&#164;l%c5%a1oUz%7bS&#180;d%e2%80%94vyV%c5%92S&#173;l%cb%9cbUy%7f%cb%86&#165;d%c2%8f" TargetMode="External"/><Relationship Id="rId26" Type="http://schemas.openxmlformats.org/officeDocument/2006/relationships/hyperlink" Target="https://apps.contraloria.gob.pe/ciudadano/wfm_obras_mostrar_1.aspx?ID=Qfikk%e2%80%a2&amp;buscar=i%e2%80%9e%e2%80%b0%e2%80%a0|&#181;d%e2%80%94A%c6%92wy|&#176;q%c5%92mU~%7f%c6%92&#176;o%e2%80%9du%e2%80%9eV%e2%80%b9%c2%81&#162;q&#160;f" TargetMode="External"/><Relationship Id="rId3" Type="http://schemas.openxmlformats.org/officeDocument/2006/relationships/hyperlink" Target="https://apps.contraloria.gob.pe/ciudadano/wfm_obras_mostrar_1.aspx?ID=Qefif%cb%9c&amp;buscar=n~%e2%80%9e%7f%e2%80%a0&#181;h%c2%9dj%e2%80%9eVzx%c2%81v%c5%92m%c5%a0z" TargetMode="External"/><Relationship Id="rId21" Type="http://schemas.openxmlformats.org/officeDocument/2006/relationships/hyperlink" Target="https://apps.contraloria.gob.pe/ciudadano/wfm_obras_mostrar_1.aspx?ID=Qekoj%cb%9c&amp;buscar=i%e2%80%9e%e2%80%b0%e2%80%a0|&#181;d%e2%80%94A%c6%92wy|&#176;q%c5%92mUyw%c5%92&#166;w%c5%92o%e2%80%9eV~x&#179;h%c2%8fjv" TargetMode="External"/><Relationship Id="rId34" Type="http://schemas.openxmlformats.org/officeDocument/2006/relationships/hyperlink" Target="https://apps.contraloria.gob.pe/ciudadano/wfm_obras_mostrar_1.aspx?ID=Qehlc%c5%a1&amp;buscar=e~%cb%86%7b%e2%80%a0&#162;C%e2%80%9ddv" TargetMode="External"/><Relationship Id="rId7" Type="http://schemas.openxmlformats.org/officeDocument/2006/relationships/hyperlink" Target="https://apps.contraloria.gob.pe/ciudadano/wfm_obras_mostrar_1.aspx?ID=Qeffd%cb%9c&amp;buscar=ovy%7f%e2%80%9a&#175;d%e2%80%94Ay%7bV%e2%80%9a&#167;w%c5%92m%e2%80%9a%e2%80%a6%e2%80%9a%e2%80%9a&#168;l%c5%92" TargetMode="External"/><Relationship Id="rId12" Type="http://schemas.openxmlformats.org/officeDocument/2006/relationships/hyperlink" Target="https://apps.contraloria.gob.pe/ciudadano/wfm_obras_mostrar_1.aspx?ID=Qengi%e2%80%99&amp;buscar=szzVw&#166;C%c5%beb%c2%81%e2%80%b9zS&#180;d%e2%84%a2A%7f%e2%80%b9w%c2%81%c2%81g%c2%90A%c2%81%e2%80%b9%cb%86|&#168;d%e2%84%a2d%7d%e2%80%a6" TargetMode="External"/><Relationship Id="rId17" Type="http://schemas.openxmlformats.org/officeDocument/2006/relationships/hyperlink" Target="https://apps.contraloria.gob.pe/ciudadano/wfm_obras_mostrar_1.aspx?ID=Qehgc%e2%80%93&amp;buscar=e~%cb%86%7bv&#164;l%c5%a1oUz%7bS&#180;d%e2%80%94vyV%c5%92S&#173;l%cb%9cbUy%7f%cb%86&#165;d%c2%8f" TargetMode="External"/><Relationship Id="rId25" Type="http://schemas.openxmlformats.org/officeDocument/2006/relationships/hyperlink" Target="https://apps.contraloria.gob.pe/ciudadano/wfm_obras_mostrar_1.aspx?ID=Qejfk%e2%80%94&amp;buscar=%e2%80%b0&#164;&#169;&#166;%c5%93&#213;%e2%80%9e%e2%80%94A%e2%84%a2%e2%80%baV%cb%9c&#206;%cb%86&#189;%cb%86%c5%a1&#164;%e2%84%a2%c5%93&#194;" TargetMode="External"/><Relationship Id="rId33" Type="http://schemas.openxmlformats.org/officeDocument/2006/relationships/hyperlink" Target="https://apps.contraloria.gob.pe/ciudadano/wfm_obras_mostrar_1.aspx?ID=Qejfh%c5%a1&amp;buscar=%e2%80%b0&#164;&#169;&#166;%c5%93&#213;%e2%80%9e%e2%80%94A%e2%84%a2%e2%80%baV%cb%9c&#206;%cb%86&#189;%cb%86%c5%a1&#164;%e2%84%a2%c5%93&#194;" TargetMode="External"/><Relationship Id="rId38" Type="http://schemas.openxmlformats.org/officeDocument/2006/relationships/hyperlink" Target="https://apps.contraloria.gob.pe/ciudadano/wfm_obras_mostrar_1.aspx?ID=Qefhf%e2%80%93&amp;buscar=b%c2%81%c6%92wv&#166;qkezVw%e2%80%a6&#164;k%e2%80%9dw%e2%80%9e%e2%80%b0" TargetMode="External"/><Relationship Id="rId2" Type="http://schemas.openxmlformats.org/officeDocument/2006/relationships/hyperlink" Target="https://apps.contraloria.gob.pe/ciudadano/wfm_obras_mostrar_1.aspx?ID=Qengi%e2%80%9c&amp;buscar=szzVw&#166;C%c5%beb%c2%81%e2%80%b9zS&#180;d%e2%84%a2A%7f%e2%80%b9w%c2%81%c2%81g%c2%90A%c2%81%e2%80%b9%cb%86|&#168;d%e2%84%a2d%7d%e2%80%a6" TargetMode="External"/><Relationship Id="rId16" Type="http://schemas.openxmlformats.org/officeDocument/2006/relationships/hyperlink" Target="https://apps.contraloria.gob.pe/ciudadano/wfm_obras_mostrar_1.aspx?ID=Qekgc%e2%80%99&amp;buscar=e~%cb%86%7bv&#164;l%c5%a1oUz%7bS&#180;d%e2%80%94vyV%7f%e2%80%b0%c2%81o%e2%80%9dnvV%7b%e2%80%a0&#181;h" TargetMode="External"/><Relationship Id="rId20" Type="http://schemas.openxmlformats.org/officeDocument/2006/relationships/hyperlink" Target="https://apps.contraloria.gob.pe/ciudadano/wfm_obras_mostrar_1.aspx?ID=Qelgh%c5%a1&amp;buscar=szzVw&#166;C%c5%beb%c2%81%e2%80%b9zS&#180;d%e2%84%a2A%7f%e2%80%b9w%c2%81%c2%81g%c2%90A%c2%81%e2%80%b9%cb%86|&#168;d%e2%84%a2d%7d%e2%80%a6" TargetMode="External"/><Relationship Id="rId29" Type="http://schemas.openxmlformats.org/officeDocument/2006/relationships/hyperlink" Target="https://apps.contraloria.gob.pe/ciudadano/wfm_obras_mostrar_1.aspx?ID=Qefif%c5%a1&amp;buscar=%e2%80%9d%c5%be&#169;&#170;%cb%9c&#206;%e2%80%9ek%e2%80%a6%c5%a1V&#171;&#167;&#202;%c2%8f&#180;%e2%80%ba%e2%80%93%e2%84%a2%c5%b8'&#207;C&#176;%c2%8fU&#163;%e2%80%ba%e2%80%94&#202;%e2%80%9e" TargetMode="External"/><Relationship Id="rId1" Type="http://schemas.openxmlformats.org/officeDocument/2006/relationships/hyperlink" Target="https://apps.contraloria.gob.pe/ciudadano/wfm_obras_mostrar_1.aspx?ID=Qehgc%e2%80%94&amp;buscar=e~%cb%86%7bv&#164;l%c5%a1oUz%7bS&#180;d%e2%80%94vyV%c5%92S&#173;l%cb%9cbUy%7f%cb%86&#165;d%c2%8f" TargetMode="External"/><Relationship Id="rId6" Type="http://schemas.openxmlformats.org/officeDocument/2006/relationships/hyperlink" Target="https://apps.contraloria.gob.pe/ciudadano/wfm_obras_mostrar_1.aspx?ID=Qeffd%e2%80%94&amp;buscar=ovy%7f%e2%80%9a&#175;d%e2%80%94Ay%7bV%e2%80%9a&#167;w%c5%92m%e2%80%9a%e2%80%a6%e2%80%9a%e2%80%9a&#168;l%c5%92" TargetMode="External"/><Relationship Id="rId11" Type="http://schemas.openxmlformats.org/officeDocument/2006/relationships/hyperlink" Target="https://apps.contraloria.gob.pe/ciudadano/wfm_obras_mostrar_1.aspx?ID=Qekoj%e2%80%a2&amp;buscar=i%e2%80%9e%e2%80%b0%e2%80%a0|&#181;d%e2%80%94A%c6%92wy|&#176;q%c5%92mUyw%c5%92&#166;w%c5%92o%e2%80%9eV~x&#179;h%c2%8fjv" TargetMode="External"/><Relationship Id="rId24" Type="http://schemas.openxmlformats.org/officeDocument/2006/relationships/hyperlink" Target="https://apps.contraloria.gob.pe/ciudadano/wfm_obras_mostrar_1.aspx?ID=Qelgi%e2%80%98&amp;buscar=szzVw&#166;C%c5%beb%c2%81%e2%80%b9zS&#180;d%e2%84%a2A%7f%e2%80%b9w%c2%81%c2%81g%c2%90A%c2%81%e2%80%b9%cb%86|&#168;d%e2%84%a2d%7d%e2%80%a6" TargetMode="External"/><Relationship Id="rId32" Type="http://schemas.openxmlformats.org/officeDocument/2006/relationships/hyperlink" Target="https://apps.contraloria.gob.pe/ciudadano/wfm_obras_mostrar_1.aspx?ID=Qehld%e2%80%98&amp;buscar=n~%e2%80%9e%7f%e2%80%a0&#181;h%c2%9dj%e2%80%9eVzx%c2%81v%c5%92m%c5%a0z" TargetMode="External"/><Relationship Id="rId37" Type="http://schemas.openxmlformats.org/officeDocument/2006/relationships/hyperlink" Target="https://apps.contraloria.gob.pe/ciudadano/wfm_obras_mostrar_1.aspx?ID=Qehjd%e2%84%a2&amp;buscar=cv%e2%80%9ey%e2%80%9a%c2%81g%c2%90A%cb%86w%e2%80%9ez&#179;h" TargetMode="External"/><Relationship Id="rId5" Type="http://schemas.openxmlformats.org/officeDocument/2006/relationships/hyperlink" Target="https://apps.contraloria.gob.pe/ciudadano/wfm_obras_mostrar_1.aspx?ID=Qemoe%e2%80%9d&amp;buscar=j%c6%92%e2%80%b0%c5%a0|&#181;x%c5%b8pU%e2%80%9ewv&#170;r%e2%84%a2b%c2%81V%c6%92t&#181;h%c2%9do%e2%80%9eV%e2%80%a0x&#179;l%e2%84%a2b%e2%80%b0w%e2%80%9a" TargetMode="External"/><Relationship Id="rId15" Type="http://schemas.openxmlformats.org/officeDocument/2006/relationships/hyperlink" Target="https://apps.contraloria.gob.pe/ciudadano/wfm_obras_mostrar_1.aspx?ID=Qengj%e2%80%9d&amp;buscar=szzVw&#166;C%c5%beb%c2%81%e2%80%b9zS&#180;d%e2%84%a2A%7f%e2%80%b9w%c2%81%c2%81g%c2%90A%c2%81%e2%80%b9%cb%86|&#168;d%e2%84%a2d%7d%e2%80%a6" TargetMode="External"/><Relationship Id="rId23" Type="http://schemas.openxmlformats.org/officeDocument/2006/relationships/hyperlink" Target="https://apps.contraloria.gob.pe/ciudadano/wfm_obras_mostrar_1.aspx?ID=Qefgi%e2%80%98&amp;buscar=nz%e2%82%ac%e2%80%a6%e2%80%a6&#162;p%e2%80%9df%c6%92%c5%a0%e2%80%a6S&#165;hkmvVyt&#177;d%c5%bdjywzS&#176;s%c2%90sv%c5%a0%7f%e2%80%b0&#162;" TargetMode="External"/><Relationship Id="rId28" Type="http://schemas.openxmlformats.org/officeDocument/2006/relationships/hyperlink" Target="https://apps.contraloria.gob.pe/ciudadano/wfm_obras_mostrar_1.aspx?ID=Qekoj%e2%80%94&amp;buscar=i%e2%80%9e%e2%80%b0%e2%80%a0|&#181;d%e2%80%94A%c6%92wy|&#176;q%c5%92mUyw%c5%92&#166;w%c5%92o%e2%80%9eV~x&#179;h%c2%8fjv" TargetMode="External"/><Relationship Id="rId36" Type="http://schemas.openxmlformats.org/officeDocument/2006/relationships/hyperlink" Target="https://apps.contraloria.gob.pe/ciudadano/wfm_obras_mostrar_1.aspx?ID=Qefig%e2%80%9c&amp;buscar=n~%e2%80%9e%7f%e2%80%a0&#181;h%c2%9dj%e2%80%9eVzx%c2%81v%c5%92m%c5%a0z" TargetMode="External"/><Relationship Id="rId10" Type="http://schemas.openxmlformats.org/officeDocument/2006/relationships/hyperlink" Target="https://apps.contraloria.gob.pe/ciudadano/wfm_obras_mostrar_1.aspx?ID=Qekoj%e2%80%9d&amp;buscar=i%e2%80%9e%e2%80%b0%e2%80%a0|&#181;d%e2%80%94A%c6%92wy|&#176;q%c5%92mUyw%c5%92&#166;w%c5%92o%e2%80%9eV~x&#179;h%c2%8fjv" TargetMode="External"/><Relationship Id="rId19" Type="http://schemas.openxmlformats.org/officeDocument/2006/relationships/hyperlink" Target="https://apps.contraloria.gob.pe/ciudadano/wfm_obras_mostrar_1.aspx?ID=Qelgh%cb%9c&amp;buscar=szzVw&#166;C%c5%beb%c2%81%e2%80%b9zS&#180;d%e2%84%a2A%7f%e2%80%b9w%c2%81%c2%81g%c2%90A%c2%81%e2%80%b9%cb%86|&#168;d%e2%84%a2d%7d%e2%80%a6" TargetMode="External"/><Relationship Id="rId31" Type="http://schemas.openxmlformats.org/officeDocument/2006/relationships/hyperlink" Target="https://apps.contraloria.gob.pe/ciudadano/wfm_obras_mostrar_1.aspx?ID=Qennc%e2%80%a2&amp;buscar=tv%e2%80%9a%e2%80%b9w%c2%81g%c2%90mU%e2%80%9e%7f%05&#176;" TargetMode="External"/><Relationship Id="rId4" Type="http://schemas.openxmlformats.org/officeDocument/2006/relationships/hyperlink" Target="https://apps.contraloria.gob.pe/ciudadano/wfm_obras_mostrar_1.aspx?ID=Qehld%e2%80%99&amp;buscar=e~%cb%86%7b%e2%80%a0&#162;C%e2%80%9ddv" TargetMode="External"/><Relationship Id="rId9" Type="http://schemas.openxmlformats.org/officeDocument/2006/relationships/hyperlink" Target="https://apps.contraloria.gob.pe/ciudadano/wfm_obras_mostrar_1.aspx?ID=Qefjc%c5%a1&amp;buscar=ovy%7f%e2%80%9a&#175;d%e2%80%94Ay%e2%80%a6%e2%80%b0S&#165;hknv%c2%8f%e2%80%a6a" TargetMode="External"/><Relationship Id="rId14" Type="http://schemas.openxmlformats.org/officeDocument/2006/relationships/hyperlink" Target="https://apps.contraloria.gob.pe/ciudadano/wfm_obras_mostrar_1.aspx?ID=Qengi%e2%80%93&amp;buscar=szzVw&#166;C%c5%beb%c2%81%e2%80%b9zS&#180;d%e2%84%a2A%7f%e2%80%b9w%c2%81%c2%81g%c2%90A%c2%81%e2%80%b9%cb%86|&#168;d%e2%84%a2d%7d%e2%80%a6" TargetMode="External"/><Relationship Id="rId22" Type="http://schemas.openxmlformats.org/officeDocument/2006/relationships/hyperlink" Target="https://apps.contraloria.gob.pe/ciudadano/wfm_obras_mostrar_1.aspx?ID=Qefgh%e2%80%94&amp;buscar=cv%e2%80%9ey%e2%80%9a%c2%81g%c2%90A%c2%81%7by%7b&#166;C%e2%80%9cv%e2%80%9aw%e2%80%9et" TargetMode="External"/><Relationship Id="rId27" Type="http://schemas.openxmlformats.org/officeDocument/2006/relationships/hyperlink" Target="https://apps.contraloria.gob.pe/ciudadano/wfm_obras_mostrar_1.aspx?ID=Qekki%e2%80%9c&amp;buscar=d~%7b%e2%80%9ev&#170;d%c5%beA%c6%92%7b%e2%80%b9%e2%80%a6&#176;o%c5%a1h~yw%e2%80%a0" TargetMode="External"/><Relationship Id="rId30" Type="http://schemas.openxmlformats.org/officeDocument/2006/relationships/hyperlink" Target="https://apps.contraloria.gob.pe/infobras/wfm_obras_resumen.aspx?ID=Vjlk&amp;rol=monitor" TargetMode="External"/><Relationship Id="rId35" Type="http://schemas.openxmlformats.org/officeDocument/2006/relationships/hyperlink" Target="https://apps.contraloria.gob.pe/ciudadano/wfm_obras_mostrar_1.aspx?ID=Qehlc%e2%80%93&amp;buscar=n~%e2%80%9e%7f%e2%80%a0&#181;h%c2%9dj%e2%80%9eVzx%c2%81v%c5%92m%c5%a0z"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apps.contraloria.gob.pe/ciudadano/wfm_obras_mostrar_1.aspx?ID=Qekoc%e2%80%a2&amp;buscar=d~%7b%e2%80%9ev&#170;d%c5%beA%c6%92%7b%e2%80%b9%e2%80%a6&#176;o%c5%a1h~yw%e2%80%a0" TargetMode="External"/><Relationship Id="rId13" Type="http://schemas.openxmlformats.org/officeDocument/2006/relationships/hyperlink" Target="https://apps.contraloria.gob.pe/ciudadano/wfm_obras_mostrar_1.aspx?ID=Qengi%e2%80%9d&amp;buscar=szzVw&#166;C%c5%beb%c2%81%e2%80%b9zS&#180;d%e2%84%a2A%7f%e2%80%b9w%c2%81%c2%81g%c2%90A%c2%81%e2%80%b9%cb%86|&#168;d%e2%84%a2d%7d%e2%80%a6" TargetMode="External"/><Relationship Id="rId18" Type="http://schemas.openxmlformats.org/officeDocument/2006/relationships/hyperlink" Target="https://apps.contraloria.gob.pe/ciudadano/wfm_obras_mostrar_1.aspx?ID=Qejhd%c5%a1&amp;buscar=e~%cb%86%7bv&#164;l%c5%a1oUz%7bS&#180;d%e2%80%94vyV%c5%92S&#173;l%cb%9cbUy%7f%cb%86&#165;d%c2%8f" TargetMode="External"/><Relationship Id="rId26" Type="http://schemas.openxmlformats.org/officeDocument/2006/relationships/hyperlink" Target="https://apps.contraloria.gob.pe/ciudadano/wfm_obras_mostrar_1.aspx?ID=Qfikk%e2%80%a2&amp;buscar=i%e2%80%9e%e2%80%b0%e2%80%a0|&#181;d%e2%80%94A%c6%92wy|&#176;q%c5%92mU~%7f%c6%92&#176;o%e2%80%9du%e2%80%9eV%e2%80%b9%c2%81&#162;q&#160;f" TargetMode="External"/><Relationship Id="rId39" Type="http://schemas.openxmlformats.org/officeDocument/2006/relationships/hyperlink" Target="https://apps.contraloria.gob.pe/ciudadano/wfm_obras_mostrar_1.aspx?ID=Qeklc%e2%80%9c&amp;buscar=i%e2%80%9e%e2%80%b0%e2%80%a0|&#181;d%e2%80%94Axw%cb%86%7f&#176;vkmv%e2%80%9e|%e2%80%a6&#162;q%c5%bdpU%e2%80%9awS&#169;r&#165;" TargetMode="External"/><Relationship Id="rId3" Type="http://schemas.openxmlformats.org/officeDocument/2006/relationships/hyperlink" Target="https://apps.contraloria.gob.pe/ciudadano/wfm_obras_mostrar_1.aspx?ID=Qefif%cb%9c&amp;buscar=n~%e2%80%9e%7f%e2%80%a0&#181;h%c2%9dj%e2%80%9eVzx%c2%81v%c5%92m%c5%a0z" TargetMode="External"/><Relationship Id="rId21" Type="http://schemas.openxmlformats.org/officeDocument/2006/relationships/hyperlink" Target="https://apps.contraloria.gob.pe/ciudadano/wfm_obras_mostrar_1.aspx?ID=Qekoj%cb%9c&amp;buscar=i%e2%80%9e%e2%80%b0%e2%80%a0|&#181;d%e2%80%94A%c6%92wy|&#176;q%c5%92mUyw%c5%92&#166;w%c5%92o%e2%80%9eV~x&#179;h%c2%8fjv" TargetMode="External"/><Relationship Id="rId34" Type="http://schemas.openxmlformats.org/officeDocument/2006/relationships/hyperlink" Target="https://apps.contraloria.gob.pe/ciudadano/wfm_obras_mostrar_1.aspx?ID=Qehlc%c5%a1&amp;buscar=e~%cb%86%7b%e2%80%a0&#162;C%e2%80%9ddv" TargetMode="External"/><Relationship Id="rId7" Type="http://schemas.openxmlformats.org/officeDocument/2006/relationships/hyperlink" Target="https://apps.contraloria.gob.pe/ciudadano/wfm_obras_mostrar_1.aspx?ID=Qeffd%cb%9c&amp;buscar=ovy%7f%e2%80%9a&#175;d%e2%80%94Ay%7bV%e2%80%9a&#167;w%c5%92m%e2%80%9a%e2%80%a6%e2%80%9a%e2%80%9a&#168;l%c5%92" TargetMode="External"/><Relationship Id="rId12" Type="http://schemas.openxmlformats.org/officeDocument/2006/relationships/hyperlink" Target="https://apps.contraloria.gob.pe/ciudadano/wfm_obras_mostrar_1.aspx?ID=Qengi%e2%80%99&amp;buscar=szzVw&#166;C%c5%beb%c2%81%e2%80%b9zS&#180;d%e2%84%a2A%7f%e2%80%b9w%c2%81%c2%81g%c2%90A%c2%81%e2%80%b9%cb%86|&#168;d%e2%84%a2d%7d%e2%80%a6" TargetMode="External"/><Relationship Id="rId17" Type="http://schemas.openxmlformats.org/officeDocument/2006/relationships/hyperlink" Target="https://apps.contraloria.gob.pe/ciudadano/wfm_obras_mostrar_1.aspx?ID=Qehgc%e2%80%93&amp;buscar=e~%cb%86%7bv&#164;l%c5%a1oUz%7bS&#180;d%e2%80%94vyV%c5%92S&#173;l%cb%9cbUy%7f%cb%86&#165;d%c2%8f" TargetMode="External"/><Relationship Id="rId25" Type="http://schemas.openxmlformats.org/officeDocument/2006/relationships/hyperlink" Target="https://apps.contraloria.gob.pe/ciudadano/wfm_obras_mostrar_1.aspx?ID=Qejfk%e2%80%94&amp;buscar=%e2%80%b0&#164;&#169;&#166;%c5%93&#213;%e2%80%9e%e2%80%94A%e2%84%a2%e2%80%baV%cb%9c&#206;%cb%86&#189;%cb%86%c5%a1&#164;%e2%84%a2%c5%93&#194;" TargetMode="External"/><Relationship Id="rId33" Type="http://schemas.openxmlformats.org/officeDocument/2006/relationships/hyperlink" Target="https://apps.contraloria.gob.pe/ciudadano/wfm_obras_mostrar_1.aspx?ID=Qejfh%c5%a1&amp;buscar=%e2%80%b0&#164;&#169;&#166;%c5%93&#213;%e2%80%9e%e2%80%94A%e2%84%a2%e2%80%baV%cb%9c&#206;%cb%86&#189;%cb%86%c5%a1&#164;%e2%84%a2%c5%93&#194;" TargetMode="External"/><Relationship Id="rId38" Type="http://schemas.openxmlformats.org/officeDocument/2006/relationships/hyperlink" Target="https://apps.contraloria.gob.pe/ciudadano/wfm_obras_mostrar_1.aspx?ID=Qefhf%e2%80%93&amp;buscar=b%c2%81%c6%92wv&#166;qkezVw%e2%80%a6&#164;k%e2%80%9dw%e2%80%9e%e2%80%b0" TargetMode="External"/><Relationship Id="rId2" Type="http://schemas.openxmlformats.org/officeDocument/2006/relationships/hyperlink" Target="https://apps.contraloria.gob.pe/ciudadano/wfm_obras_mostrar_1.aspx?ID=Qengi%e2%80%9c&amp;buscar=szzVw&#166;C%c5%beb%c2%81%e2%80%b9zS&#180;d%e2%84%a2A%7f%e2%80%b9w%c2%81%c2%81g%c2%90A%c2%81%e2%80%b9%cb%86|&#168;d%e2%84%a2d%7d%e2%80%a6" TargetMode="External"/><Relationship Id="rId16" Type="http://schemas.openxmlformats.org/officeDocument/2006/relationships/hyperlink" Target="https://apps.contraloria.gob.pe/ciudadano/wfm_obras_mostrar_1.aspx?ID=Qekgc%e2%80%99&amp;buscar=e~%cb%86%7bv&#164;l%c5%a1oUz%7bS&#180;d%e2%80%94vyV%7f%e2%80%b0%c2%81o%e2%80%9dnvV%7b%e2%80%a0&#181;h" TargetMode="External"/><Relationship Id="rId20" Type="http://schemas.openxmlformats.org/officeDocument/2006/relationships/hyperlink" Target="https://apps.contraloria.gob.pe/ciudadano/wfm_obras_mostrar_1.aspx?ID=Qelgh%c5%a1&amp;buscar=szzVw&#166;C%c5%beb%c2%81%e2%80%b9zS&#180;d%e2%84%a2A%7f%e2%80%b9w%c2%81%c2%81g%c2%90A%c2%81%e2%80%b9%cb%86|&#168;d%e2%84%a2d%7d%e2%80%a6" TargetMode="External"/><Relationship Id="rId29" Type="http://schemas.openxmlformats.org/officeDocument/2006/relationships/hyperlink" Target="https://apps.contraloria.gob.pe/ciudadano/wfm_obras_mostrar_1.aspx?ID=Qefif%c5%a1&amp;buscar=%e2%80%9d%c5%be&#169;&#170;%cb%9c&#206;%e2%80%9ek%e2%80%a6%c5%a1V&#171;&#167;&#202;%c2%8f&#180;%e2%80%ba%e2%80%93%e2%84%a2%c5%b8'&#207;C&#176;%c2%8fU&#163;%e2%80%ba%e2%80%94&#202;%e2%80%9e" TargetMode="External"/><Relationship Id="rId41" Type="http://schemas.openxmlformats.org/officeDocument/2006/relationships/hyperlink" Target="https://apps.contraloria.gob.pe/ciudadano/wfm_obras_mostrar_1.aspx?ID=Qekoi%e2%84%a2&amp;buscar=i%e2%80%9e%e2%80%b0%e2%80%a0|&#181;d%e2%80%94A%c6%92wy|&#176;q%c5%92mUyw%c5%92&#166;w%c5%92o%e2%80%9eV~x&#179;h%c2%8fjv" TargetMode="External"/><Relationship Id="rId1" Type="http://schemas.openxmlformats.org/officeDocument/2006/relationships/hyperlink" Target="https://apps.contraloria.gob.pe/ciudadano/wfm_obras_mostrar_1.aspx?ID=Qehgc%e2%80%94&amp;buscar=e~%cb%86%7bv&#164;l%c5%a1oUz%7bS&#180;d%e2%80%94vyV%c5%92S&#173;l%cb%9cbUy%7f%cb%86&#165;d%c2%8f" TargetMode="External"/><Relationship Id="rId6" Type="http://schemas.openxmlformats.org/officeDocument/2006/relationships/hyperlink" Target="https://apps.contraloria.gob.pe/ciudadano/wfm_obras_mostrar_1.aspx?ID=Qeffd%e2%80%94&amp;buscar=ovy%7f%e2%80%9a&#175;d%e2%80%94Ay%7bV%e2%80%9a&#167;w%c5%92m%e2%80%9a%e2%80%a6%e2%80%9a%e2%80%9a&#168;l%c5%92" TargetMode="External"/><Relationship Id="rId11" Type="http://schemas.openxmlformats.org/officeDocument/2006/relationships/hyperlink" Target="https://apps.contraloria.gob.pe/ciudadano/wfm_obras_mostrar_1.aspx?ID=Qekoj%e2%80%a2&amp;buscar=i%e2%80%9e%e2%80%b0%e2%80%a0|&#181;d%e2%80%94A%c6%92wy|&#176;q%c5%92mUyw%c5%92&#166;w%c5%92o%e2%80%9eV~x&#179;h%c2%8fjv" TargetMode="External"/><Relationship Id="rId24" Type="http://schemas.openxmlformats.org/officeDocument/2006/relationships/hyperlink" Target="https://apps.contraloria.gob.pe/ciudadano/wfm_obras_mostrar_1.aspx?ID=Qelgi%e2%80%98&amp;buscar=szzVw&#166;C%c5%beb%c2%81%e2%80%b9zS&#180;d%e2%84%a2A%7f%e2%80%b9w%c2%81%c2%81g%c2%90A%c2%81%e2%80%b9%cb%86|&#168;d%e2%84%a2d%7d%e2%80%a6" TargetMode="External"/><Relationship Id="rId32" Type="http://schemas.openxmlformats.org/officeDocument/2006/relationships/hyperlink" Target="https://apps.contraloria.gob.pe/ciudadano/wfm_obras_mostrar_1.aspx?ID=Qehld%e2%80%98&amp;buscar=n~%e2%80%9e%7f%e2%80%a0&#181;h%c2%9dj%e2%80%9eVzx%c2%81v%c5%92m%c5%a0z" TargetMode="External"/><Relationship Id="rId37" Type="http://schemas.openxmlformats.org/officeDocument/2006/relationships/hyperlink" Target="https://apps.contraloria.gob.pe/ciudadano/wfm_obras_mostrar_1.aspx?ID=Qehjd%e2%84%a2&amp;buscar=cv%e2%80%9ey%e2%80%9a%c2%81g%c2%90A%cb%86w%e2%80%9ez&#179;h" TargetMode="External"/><Relationship Id="rId40" Type="http://schemas.openxmlformats.org/officeDocument/2006/relationships/hyperlink" Target="https://apps.contraloria.gob.pe/ciudadano/wfm_obras_mostrar_1.aspx?ID=Qenfk%e2%80%a2&amp;buscar=%e2%80%b0&#164;&#169;&#166;%c5%93&#213;%e2%80%9e%e2%80%94A%e2%84%a2%e2%80%baV%cb%9c&#206;%cb%86&#189;%cb%86%c5%a1&#164;%e2%84%a2%c5%93&#194;" TargetMode="External"/><Relationship Id="rId5" Type="http://schemas.openxmlformats.org/officeDocument/2006/relationships/hyperlink" Target="https://apps.contraloria.gob.pe/ciudadano/wfm_obras_mostrar_1.aspx?ID=Qemoe%e2%80%9d&amp;buscar=j%c6%92%e2%80%b0%c5%a0|&#181;x%c5%b8pU%e2%80%9ewv&#170;r%e2%84%a2b%c2%81V%c6%92t&#181;h%c2%9do%e2%80%9eV%e2%80%a0x&#179;l%e2%84%a2b%e2%80%b0w%e2%80%9a" TargetMode="External"/><Relationship Id="rId15" Type="http://schemas.openxmlformats.org/officeDocument/2006/relationships/hyperlink" Target="https://apps.contraloria.gob.pe/ciudadano/wfm_obras_mostrar_1.aspx?ID=Qengj%e2%80%9d&amp;buscar=szzVw&#166;C%c5%beb%c2%81%e2%80%b9zS&#180;d%e2%84%a2A%7f%e2%80%b9w%c2%81%c2%81g%c2%90A%c2%81%e2%80%b9%cb%86|&#168;d%e2%84%a2d%7d%e2%80%a6" TargetMode="External"/><Relationship Id="rId23" Type="http://schemas.openxmlformats.org/officeDocument/2006/relationships/hyperlink" Target="https://apps.contraloria.gob.pe/ciudadano/wfm_obras_mostrar_1.aspx?ID=Qefgi%e2%80%98&amp;buscar=nz%e2%82%ac%e2%80%a6%e2%80%a6&#162;p%e2%80%9df%c6%92%c5%a0%e2%80%a6S&#165;hkmvVyt&#177;d%c5%bdjywzS&#176;s%c2%90sv%c5%a0%7f%e2%80%b0&#162;" TargetMode="External"/><Relationship Id="rId28" Type="http://schemas.openxmlformats.org/officeDocument/2006/relationships/hyperlink" Target="https://apps.contraloria.gob.pe/ciudadano/wfm_obras_mostrar_1.aspx?ID=Qekoj%e2%80%94&amp;buscar=i%e2%80%9e%e2%80%b0%e2%80%a0|&#181;d%e2%80%94A%c6%92wy|&#176;q%c5%92mUyw%c5%92&#166;w%c5%92o%e2%80%9eV~x&#179;h%c2%8fjv" TargetMode="External"/><Relationship Id="rId36" Type="http://schemas.openxmlformats.org/officeDocument/2006/relationships/hyperlink" Target="https://apps.contraloria.gob.pe/ciudadano/wfm_obras_mostrar_1.aspx?ID=Qefig%e2%80%9c&amp;buscar=n~%e2%80%9e%7f%e2%80%a0&#181;h%c2%9dj%e2%80%9eVzx%c2%81v%c5%92m%c5%a0z" TargetMode="External"/><Relationship Id="rId10" Type="http://schemas.openxmlformats.org/officeDocument/2006/relationships/hyperlink" Target="https://apps.contraloria.gob.pe/ciudadano/wfm_obras_mostrar_1.aspx?ID=Qekoj%e2%80%9d&amp;buscar=i%e2%80%9e%e2%80%b0%e2%80%a0|&#181;d%e2%80%94A%c6%92wy|&#176;q%c5%92mUyw%c5%92&#166;w%c5%92o%e2%80%9eV~x&#179;h%c2%8fjv" TargetMode="External"/><Relationship Id="rId19" Type="http://schemas.openxmlformats.org/officeDocument/2006/relationships/hyperlink" Target="https://apps.contraloria.gob.pe/ciudadano/wfm_obras_mostrar_1.aspx?ID=Qelgh%cb%9c&amp;buscar=szzVw&#166;C%c5%beb%c2%81%e2%80%b9zS&#180;d%e2%84%a2A%7f%e2%80%b9w%c2%81%c2%81g%c2%90A%c2%81%e2%80%b9%cb%86|&#168;d%e2%84%a2d%7d%e2%80%a6" TargetMode="External"/><Relationship Id="rId31" Type="http://schemas.openxmlformats.org/officeDocument/2006/relationships/hyperlink" Target="https://apps.contraloria.gob.pe/ciudadano/wfm_obras_mostrar_1.aspx?ID=Qennc%e2%80%a2&amp;buscar=tv%e2%80%9a%e2%80%b9w%c2%81g%c2%90mU%e2%80%9e%7f%05&#176;" TargetMode="External"/><Relationship Id="rId4" Type="http://schemas.openxmlformats.org/officeDocument/2006/relationships/hyperlink" Target="https://apps.contraloria.gob.pe/ciudadano/wfm_obras_mostrar_1.aspx?ID=Qehld%e2%80%99&amp;buscar=e~%cb%86%7b%e2%80%a0&#162;C%e2%80%9ddv" TargetMode="External"/><Relationship Id="rId9" Type="http://schemas.openxmlformats.org/officeDocument/2006/relationships/hyperlink" Target="https://apps.contraloria.gob.pe/ciudadano/wfm_obras_mostrar_1.aspx?ID=Qefjc%c5%a1&amp;buscar=ovy%7f%e2%80%9a&#175;d%e2%80%94Ay%e2%80%a6%e2%80%b0S&#165;hknv%c2%8f%e2%80%a6a" TargetMode="External"/><Relationship Id="rId14" Type="http://schemas.openxmlformats.org/officeDocument/2006/relationships/hyperlink" Target="https://apps.contraloria.gob.pe/ciudadano/wfm_obras_mostrar_1.aspx?ID=Qengi%e2%80%93&amp;buscar=szzVw&#166;C%c5%beb%c2%81%e2%80%b9zS&#180;d%e2%84%a2A%7f%e2%80%b9w%c2%81%c2%81g%c2%90A%c2%81%e2%80%b9%cb%86|&#168;d%e2%84%a2d%7d%e2%80%a6" TargetMode="External"/><Relationship Id="rId22" Type="http://schemas.openxmlformats.org/officeDocument/2006/relationships/hyperlink" Target="https://apps.contraloria.gob.pe/ciudadano/wfm_obras_mostrar_1.aspx?ID=Qefgh%e2%80%94&amp;buscar=cv%e2%80%9ey%e2%80%9a%c2%81g%c2%90A%c2%81%7by%7b&#166;C%e2%80%9cv%e2%80%9aw%e2%80%9et" TargetMode="External"/><Relationship Id="rId27" Type="http://schemas.openxmlformats.org/officeDocument/2006/relationships/hyperlink" Target="https://apps.contraloria.gob.pe/ciudadano/wfm_obras_mostrar_1.aspx?ID=Qekki%e2%80%9c&amp;buscar=d~%7b%e2%80%9ev&#170;d%c5%beA%c6%92%7b%e2%80%b9%e2%80%a6&#176;o%c5%a1h~yw%e2%80%a0" TargetMode="External"/><Relationship Id="rId30" Type="http://schemas.openxmlformats.org/officeDocument/2006/relationships/hyperlink" Target="https://apps.contraloria.gob.pe/infobras/wfm_obras_resumen.aspx?ID=Vjlk&amp;rol=monitor" TargetMode="External"/><Relationship Id="rId35" Type="http://schemas.openxmlformats.org/officeDocument/2006/relationships/hyperlink" Target="https://apps.contraloria.gob.pe/ciudadano/wfm_obras_mostrar_1.aspx?ID=Qehlc%e2%80%93&amp;buscar=n~%e2%80%9e%7f%e2%80%a0&#181;h%c2%9dj%e2%80%9eVzx%c2%81v%c5%92m%c5%a0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48"/>
  <sheetViews>
    <sheetView workbookViewId="0">
      <selection activeCell="C85" sqref="C85"/>
    </sheetView>
  </sheetViews>
  <sheetFormatPr baseColWidth="10" defaultRowHeight="12" x14ac:dyDescent="0.2"/>
  <cols>
    <col min="1" max="1" width="6.85546875" style="5" customWidth="1"/>
    <col min="2" max="3" width="11.42578125" style="5" customWidth="1"/>
    <col min="4" max="4" width="35.7109375" style="5" customWidth="1"/>
    <col min="5" max="5" width="64" style="5" customWidth="1"/>
    <col min="6" max="7" width="10.140625" style="5" customWidth="1"/>
    <col min="8" max="8" width="16.7109375" style="5" customWidth="1"/>
    <col min="9" max="10" width="15.7109375" style="5" customWidth="1"/>
    <col min="11" max="16384" width="11.42578125" style="5"/>
  </cols>
  <sheetData>
    <row r="1" spans="1:10" ht="27" customHeight="1" x14ac:dyDescent="0.2">
      <c r="A1" s="1" t="s">
        <v>0</v>
      </c>
      <c r="B1" s="2" t="s">
        <v>1</v>
      </c>
      <c r="C1" s="2"/>
      <c r="D1" s="3" t="s">
        <v>2</v>
      </c>
      <c r="E1" s="4" t="s">
        <v>3</v>
      </c>
      <c r="F1" s="4" t="s">
        <v>4</v>
      </c>
      <c r="G1" s="4"/>
      <c r="H1" s="4" t="s">
        <v>5</v>
      </c>
      <c r="I1" s="4" t="s">
        <v>6</v>
      </c>
      <c r="J1" s="4" t="s">
        <v>7</v>
      </c>
    </row>
    <row r="2" spans="1:10" ht="24" hidden="1" x14ac:dyDescent="0.2">
      <c r="A2" s="1">
        <v>1</v>
      </c>
      <c r="B2" s="1">
        <v>16</v>
      </c>
      <c r="C2" s="1">
        <f>VLOOKUP(B2,[1]Julio!$B:$J,1,0)</f>
        <v>16</v>
      </c>
      <c r="D2" s="6" t="s">
        <v>8</v>
      </c>
      <c r="E2" s="6" t="s">
        <v>9</v>
      </c>
      <c r="F2" s="1">
        <v>0</v>
      </c>
      <c r="G2" s="9">
        <f>VLOOKUP(B2,[1]Julio!$B:$J,8,0)</f>
        <v>0</v>
      </c>
      <c r="H2" s="1"/>
      <c r="I2" s="1"/>
      <c r="J2" s="1"/>
    </row>
    <row r="3" spans="1:10" ht="36" hidden="1" x14ac:dyDescent="0.2">
      <c r="A3" s="1">
        <v>2</v>
      </c>
      <c r="B3" s="1">
        <v>17</v>
      </c>
      <c r="C3" s="1">
        <f>VLOOKUP(B3,[1]Julio!$B:$J,1,0)</f>
        <v>17</v>
      </c>
      <c r="D3" s="6" t="s">
        <v>8</v>
      </c>
      <c r="E3" s="6" t="s">
        <v>10</v>
      </c>
      <c r="F3" s="1">
        <v>0</v>
      </c>
      <c r="G3" s="9">
        <f>VLOOKUP(B3,[1]Julio!$B:$J,8,0)</f>
        <v>0</v>
      </c>
      <c r="H3" s="1"/>
      <c r="I3" s="1"/>
      <c r="J3" s="1"/>
    </row>
    <row r="4" spans="1:10" ht="24" x14ac:dyDescent="0.2">
      <c r="A4" s="1">
        <v>3</v>
      </c>
      <c r="B4" s="1">
        <v>156</v>
      </c>
      <c r="C4" s="1">
        <f>VLOOKUP(B4,[1]Julio!$B:$J,1,0)</f>
        <v>156</v>
      </c>
      <c r="D4" s="6" t="s">
        <v>11</v>
      </c>
      <c r="E4" s="6" t="s">
        <v>12</v>
      </c>
      <c r="F4" s="1">
        <v>0</v>
      </c>
      <c r="G4" s="9">
        <f>VLOOKUP(B4,[1]Julio!$B:$J,8,0)</f>
        <v>0</v>
      </c>
      <c r="H4" s="1"/>
      <c r="I4" s="1"/>
      <c r="J4" s="7">
        <v>41398</v>
      </c>
    </row>
    <row r="5" spans="1:10" ht="36" hidden="1" x14ac:dyDescent="0.2">
      <c r="A5" s="1">
        <v>4</v>
      </c>
      <c r="B5" s="1">
        <v>160</v>
      </c>
      <c r="C5" s="1">
        <f>VLOOKUP(B5,[1]Julio!$B:$J,1,0)</f>
        <v>160</v>
      </c>
      <c r="D5" s="6" t="s">
        <v>11</v>
      </c>
      <c r="E5" s="6" t="s">
        <v>13</v>
      </c>
      <c r="F5" s="1">
        <v>9</v>
      </c>
      <c r="G5" s="9">
        <f>VLOOKUP(B5,[1]Julio!$B:$J,8,0)</f>
        <v>0.93500000000000005</v>
      </c>
      <c r="H5" s="8">
        <v>0.93500000000000005</v>
      </c>
      <c r="I5" s="1"/>
      <c r="J5" s="7">
        <v>41120</v>
      </c>
    </row>
    <row r="6" spans="1:10" ht="24" hidden="1" x14ac:dyDescent="0.2">
      <c r="A6" s="1">
        <v>5</v>
      </c>
      <c r="B6" s="1">
        <v>235</v>
      </c>
      <c r="C6" s="1">
        <f>VLOOKUP(B6,[1]Julio!$B:$J,1,0)</f>
        <v>235</v>
      </c>
      <c r="D6" s="6" t="s">
        <v>14</v>
      </c>
      <c r="E6" s="6" t="s">
        <v>15</v>
      </c>
      <c r="F6" s="1">
        <v>0</v>
      </c>
      <c r="G6" s="9">
        <f>VLOOKUP(B6,[1]Julio!$B:$J,8,0)</f>
        <v>0</v>
      </c>
      <c r="H6" s="1"/>
      <c r="I6" s="1"/>
      <c r="J6" s="7">
        <v>41443</v>
      </c>
    </row>
    <row r="7" spans="1:10" ht="36" hidden="1" x14ac:dyDescent="0.2">
      <c r="A7" s="1">
        <v>6</v>
      </c>
      <c r="B7" s="1">
        <v>337</v>
      </c>
      <c r="C7" s="1">
        <f>VLOOKUP(B7,[1]Julio!$B:$J,1,0)</f>
        <v>337</v>
      </c>
      <c r="D7" s="6" t="s">
        <v>16</v>
      </c>
      <c r="E7" s="6" t="s">
        <v>17</v>
      </c>
      <c r="F7" s="1">
        <v>7</v>
      </c>
      <c r="G7" s="9">
        <f>VLOOKUP(B7,[1]Julio!$B:$J,8,0)</f>
        <v>0.19139999999999999</v>
      </c>
      <c r="H7" s="8">
        <v>0.19139999999999999</v>
      </c>
      <c r="I7" s="1"/>
      <c r="J7" s="7">
        <v>41011</v>
      </c>
    </row>
    <row r="8" spans="1:10" ht="24" hidden="1" x14ac:dyDescent="0.2">
      <c r="A8" s="1">
        <v>7</v>
      </c>
      <c r="B8" s="1">
        <v>339</v>
      </c>
      <c r="C8" s="1">
        <f>VLOOKUP(B8,[1]Julio!$B:$J,1,0)</f>
        <v>339</v>
      </c>
      <c r="D8" s="6" t="s">
        <v>16</v>
      </c>
      <c r="E8" s="6" t="s">
        <v>18</v>
      </c>
      <c r="F8" s="1">
        <v>1</v>
      </c>
      <c r="G8" s="9">
        <f>VLOOKUP(B8,[1]Julio!$B:$J,8,0)</f>
        <v>0.77090000000000003</v>
      </c>
      <c r="H8" s="8">
        <v>0.77090000000000003</v>
      </c>
      <c r="I8" s="1"/>
      <c r="J8" s="7">
        <v>41094</v>
      </c>
    </row>
    <row r="9" spans="1:10" ht="48" hidden="1" x14ac:dyDescent="0.2">
      <c r="A9" s="1">
        <v>8</v>
      </c>
      <c r="B9" s="1">
        <v>340</v>
      </c>
      <c r="C9" s="1">
        <f>VLOOKUP(B9,[1]Julio!$B:$J,1,0)</f>
        <v>340</v>
      </c>
      <c r="D9" s="6" t="s">
        <v>16</v>
      </c>
      <c r="E9" s="6" t="s">
        <v>19</v>
      </c>
      <c r="F9" s="1">
        <v>0</v>
      </c>
      <c r="G9" s="9">
        <f>VLOOKUP(B9,[1]Julio!$B:$J,8,0)</f>
        <v>0</v>
      </c>
      <c r="H9" s="1"/>
      <c r="I9" s="1"/>
      <c r="J9" s="1"/>
    </row>
    <row r="10" spans="1:10" ht="36" hidden="1" x14ac:dyDescent="0.2">
      <c r="A10" s="1">
        <v>9</v>
      </c>
      <c r="B10" s="1">
        <v>342</v>
      </c>
      <c r="C10" s="1">
        <f>VLOOKUP(B10,[1]Julio!$B:$J,1,0)</f>
        <v>342</v>
      </c>
      <c r="D10" s="6" t="s">
        <v>16</v>
      </c>
      <c r="E10" s="6" t="s">
        <v>20</v>
      </c>
      <c r="F10" s="1">
        <v>1</v>
      </c>
      <c r="G10" s="9">
        <f>VLOOKUP(B10,[1]Julio!$B:$J,8,0)</f>
        <v>1</v>
      </c>
      <c r="H10" s="8">
        <v>1</v>
      </c>
      <c r="I10" s="1"/>
      <c r="J10" s="7">
        <v>40188</v>
      </c>
    </row>
    <row r="11" spans="1:10" ht="24" hidden="1" x14ac:dyDescent="0.2">
      <c r="A11" s="1">
        <v>10</v>
      </c>
      <c r="B11" s="1">
        <v>409</v>
      </c>
      <c r="C11" s="1">
        <f>VLOOKUP(B11,[1]Julio!$B:$J,1,0)</f>
        <v>409</v>
      </c>
      <c r="D11" s="6" t="s">
        <v>21</v>
      </c>
      <c r="E11" s="6" t="s">
        <v>22</v>
      </c>
      <c r="F11" s="1">
        <v>7</v>
      </c>
      <c r="G11" s="9">
        <f>VLOOKUP(B11,[1]Julio!$B:$J,8,0)</f>
        <v>0.83630000000000004</v>
      </c>
      <c r="H11" s="8">
        <v>0.83630000000000004</v>
      </c>
      <c r="I11" s="1"/>
      <c r="J11" s="7">
        <v>40710</v>
      </c>
    </row>
    <row r="12" spans="1:10" ht="36" hidden="1" x14ac:dyDescent="0.2">
      <c r="A12" s="1">
        <v>11</v>
      </c>
      <c r="B12" s="1">
        <v>2105</v>
      </c>
      <c r="C12" s="1">
        <f>VLOOKUP(B12,[1]Julio!$B:$J,1,0)</f>
        <v>2105</v>
      </c>
      <c r="D12" s="6" t="s">
        <v>23</v>
      </c>
      <c r="E12" s="6" t="s">
        <v>24</v>
      </c>
      <c r="F12" s="1">
        <v>0</v>
      </c>
      <c r="G12" s="9">
        <f>VLOOKUP(B12,[1]Julio!$B:$J,8,0)</f>
        <v>0</v>
      </c>
      <c r="H12" s="1"/>
      <c r="I12" s="1"/>
      <c r="J12" s="1"/>
    </row>
    <row r="13" spans="1:10" ht="24" hidden="1" x14ac:dyDescent="0.2">
      <c r="A13" s="1">
        <v>12</v>
      </c>
      <c r="B13" s="1">
        <v>2106</v>
      </c>
      <c r="C13" s="1">
        <f>VLOOKUP(B13,[1]Julio!$B:$J,1,0)</f>
        <v>2106</v>
      </c>
      <c r="D13" s="6" t="s">
        <v>23</v>
      </c>
      <c r="E13" s="6" t="s">
        <v>25</v>
      </c>
      <c r="F13" s="1">
        <v>0</v>
      </c>
      <c r="G13" s="9">
        <f>VLOOKUP(B13,[1]Julio!$B:$J,8,0)</f>
        <v>0</v>
      </c>
      <c r="H13" s="1"/>
      <c r="I13" s="1"/>
      <c r="J13" s="1"/>
    </row>
    <row r="14" spans="1:10" ht="48" hidden="1" x14ac:dyDescent="0.2">
      <c r="A14" s="1">
        <v>13</v>
      </c>
      <c r="B14" s="1">
        <v>2418</v>
      </c>
      <c r="C14" s="1">
        <f>VLOOKUP(B14,[1]Julio!$B:$J,1,0)</f>
        <v>2418</v>
      </c>
      <c r="D14" s="6" t="s">
        <v>16</v>
      </c>
      <c r="E14" s="6" t="s">
        <v>26</v>
      </c>
      <c r="F14" s="1">
        <v>1</v>
      </c>
      <c r="G14" s="9">
        <f>VLOOKUP(B14,[1]Julio!$B:$J,8,0)</f>
        <v>0.90439999999999998</v>
      </c>
      <c r="H14" s="8">
        <v>0.90439999999999998</v>
      </c>
      <c r="I14" s="1"/>
      <c r="J14" s="7">
        <v>40982</v>
      </c>
    </row>
    <row r="15" spans="1:10" ht="24" hidden="1" x14ac:dyDescent="0.2">
      <c r="A15" s="1">
        <v>14</v>
      </c>
      <c r="B15" s="1">
        <v>2605</v>
      </c>
      <c r="C15" s="1">
        <f>VLOOKUP(B15,[1]Julio!$B:$J,1,0)</f>
        <v>2605</v>
      </c>
      <c r="D15" s="6" t="s">
        <v>16</v>
      </c>
      <c r="E15" s="6" t="s">
        <v>27</v>
      </c>
      <c r="F15" s="1">
        <v>1</v>
      </c>
      <c r="G15" s="9">
        <f>VLOOKUP(B15,[1]Julio!$B:$J,8,0)</f>
        <v>0.91080000000000005</v>
      </c>
      <c r="H15" s="8">
        <v>0.91080000000000005</v>
      </c>
      <c r="I15" s="1"/>
      <c r="J15" s="7">
        <v>40946</v>
      </c>
    </row>
    <row r="16" spans="1:10" ht="24" hidden="1" x14ac:dyDescent="0.2">
      <c r="A16" s="1">
        <v>15</v>
      </c>
      <c r="B16" s="1">
        <v>2609</v>
      </c>
      <c r="C16" s="1">
        <f>VLOOKUP(B16,[1]Julio!$B:$J,1,0)</f>
        <v>2609</v>
      </c>
      <c r="D16" s="6" t="s">
        <v>16</v>
      </c>
      <c r="E16" s="6" t="s">
        <v>28</v>
      </c>
      <c r="F16" s="1">
        <v>1</v>
      </c>
      <c r="G16" s="9">
        <f>VLOOKUP(B16,[1]Julio!$B:$J,8,0)</f>
        <v>1</v>
      </c>
      <c r="H16" s="8">
        <v>1</v>
      </c>
      <c r="I16" s="1"/>
      <c r="J16" s="7">
        <v>40218</v>
      </c>
    </row>
    <row r="17" spans="1:10" ht="36" hidden="1" x14ac:dyDescent="0.2">
      <c r="A17" s="1">
        <v>16</v>
      </c>
      <c r="B17" s="1">
        <v>2610</v>
      </c>
      <c r="C17" s="1">
        <f>VLOOKUP(B17,[1]Julio!$B:$J,1,0)</f>
        <v>2610</v>
      </c>
      <c r="D17" s="6" t="s">
        <v>16</v>
      </c>
      <c r="E17" s="6" t="s">
        <v>29</v>
      </c>
      <c r="F17" s="1">
        <v>1</v>
      </c>
      <c r="G17" s="9">
        <f>VLOOKUP(B17,[1]Julio!$B:$J,8,0)</f>
        <v>1</v>
      </c>
      <c r="H17" s="8">
        <v>1</v>
      </c>
      <c r="I17" s="1"/>
      <c r="J17" s="7">
        <v>40259</v>
      </c>
    </row>
    <row r="18" spans="1:10" ht="24" hidden="1" x14ac:dyDescent="0.2">
      <c r="A18" s="1">
        <v>17</v>
      </c>
      <c r="B18" s="1">
        <v>2611</v>
      </c>
      <c r="C18" s="1">
        <f>VLOOKUP(B18,[1]Julio!$B:$J,1,0)</f>
        <v>2611</v>
      </c>
      <c r="D18" s="6" t="s">
        <v>16</v>
      </c>
      <c r="E18" s="6" t="s">
        <v>30</v>
      </c>
      <c r="F18" s="1">
        <v>1</v>
      </c>
      <c r="G18" s="9">
        <f>VLOOKUP(B18,[1]Julio!$B:$J,8,0)</f>
        <v>1</v>
      </c>
      <c r="H18" s="8">
        <v>1</v>
      </c>
      <c r="I18" s="1"/>
      <c r="J18" s="7">
        <v>40212</v>
      </c>
    </row>
    <row r="19" spans="1:10" ht="36" hidden="1" x14ac:dyDescent="0.2">
      <c r="A19" s="1">
        <v>18</v>
      </c>
      <c r="B19" s="1">
        <v>3542</v>
      </c>
      <c r="C19" s="1">
        <f>VLOOKUP(B19,[1]Julio!$B:$J,1,0)</f>
        <v>3542</v>
      </c>
      <c r="D19" s="6" t="s">
        <v>16</v>
      </c>
      <c r="E19" s="6" t="s">
        <v>31</v>
      </c>
      <c r="F19" s="1">
        <v>2</v>
      </c>
      <c r="G19" s="9">
        <f>VLOOKUP(B19,[1]Julio!$B:$J,8,0)</f>
        <v>1</v>
      </c>
      <c r="H19" s="8">
        <v>1</v>
      </c>
      <c r="I19" s="1"/>
      <c r="J19" s="7">
        <v>41141</v>
      </c>
    </row>
    <row r="20" spans="1:10" ht="24" hidden="1" x14ac:dyDescent="0.2">
      <c r="A20" s="1">
        <v>19</v>
      </c>
      <c r="B20" s="1">
        <v>4049</v>
      </c>
      <c r="C20" s="1">
        <f>VLOOKUP(B20,[1]Julio!$B:$J,1,0)</f>
        <v>4049</v>
      </c>
      <c r="D20" s="6" t="s">
        <v>32</v>
      </c>
      <c r="E20" s="6" t="s">
        <v>33</v>
      </c>
      <c r="F20" s="1">
        <v>6</v>
      </c>
      <c r="G20" s="9">
        <f>VLOOKUP(B20,[1]Julio!$B:$J,8,0)</f>
        <v>0.1363</v>
      </c>
      <c r="H20" s="8">
        <v>0.17780000000000001</v>
      </c>
      <c r="I20" s="1"/>
      <c r="J20" s="7">
        <v>41298</v>
      </c>
    </row>
    <row r="21" spans="1:10" ht="48" hidden="1" x14ac:dyDescent="0.2">
      <c r="A21" s="1">
        <v>20</v>
      </c>
      <c r="B21" s="1">
        <v>4059</v>
      </c>
      <c r="C21" s="1">
        <f>VLOOKUP(B21,[1]Julio!$B:$J,1,0)</f>
        <v>4059</v>
      </c>
      <c r="D21" s="6" t="s">
        <v>14</v>
      </c>
      <c r="E21" s="6" t="s">
        <v>34</v>
      </c>
      <c r="F21" s="1">
        <v>0</v>
      </c>
      <c r="G21" s="9">
        <f>VLOOKUP(B21,[1]Julio!$B:$J,8,0)</f>
        <v>0</v>
      </c>
      <c r="H21" s="1"/>
      <c r="I21" s="1"/>
      <c r="J21" s="1"/>
    </row>
    <row r="22" spans="1:10" ht="24" hidden="1" x14ac:dyDescent="0.2">
      <c r="A22" s="1">
        <v>21</v>
      </c>
      <c r="B22" s="1">
        <v>4086</v>
      </c>
      <c r="C22" s="1">
        <f>VLOOKUP(B22,[1]Julio!$B:$J,1,0)</f>
        <v>4086</v>
      </c>
      <c r="D22" s="6" t="s">
        <v>14</v>
      </c>
      <c r="E22" s="6" t="s">
        <v>35</v>
      </c>
      <c r="F22" s="1">
        <v>0</v>
      </c>
      <c r="G22" s="9">
        <f>VLOOKUP(B22,[1]Julio!$B:$J,8,0)</f>
        <v>0</v>
      </c>
      <c r="H22" s="1"/>
      <c r="I22" s="1"/>
      <c r="J22" s="1"/>
    </row>
    <row r="23" spans="1:10" ht="24" hidden="1" x14ac:dyDescent="0.2">
      <c r="A23" s="1">
        <v>22</v>
      </c>
      <c r="B23" s="1">
        <v>4219</v>
      </c>
      <c r="C23" s="1">
        <f>VLOOKUP(B23,[1]Julio!$B:$J,1,0)</f>
        <v>4219</v>
      </c>
      <c r="D23" s="6" t="s">
        <v>23</v>
      </c>
      <c r="E23" s="6" t="s">
        <v>36</v>
      </c>
      <c r="F23" s="1">
        <v>0</v>
      </c>
      <c r="G23" s="9">
        <f>VLOOKUP(B23,[1]Julio!$B:$J,8,0)</f>
        <v>0</v>
      </c>
      <c r="H23" s="1"/>
      <c r="I23" s="1"/>
      <c r="J23" s="1"/>
    </row>
    <row r="24" spans="1:10" ht="24" hidden="1" x14ac:dyDescent="0.2">
      <c r="A24" s="1">
        <v>23</v>
      </c>
      <c r="B24" s="1">
        <v>5101</v>
      </c>
      <c r="C24" s="1">
        <f>VLOOKUP(B24,[1]Julio!$B:$J,1,0)</f>
        <v>5101</v>
      </c>
      <c r="D24" s="6" t="s">
        <v>37</v>
      </c>
      <c r="E24" s="6" t="s">
        <v>38</v>
      </c>
      <c r="F24" s="1">
        <v>1</v>
      </c>
      <c r="G24" s="9">
        <f>VLOOKUP(B24,[1]Julio!$B:$J,8,0)</f>
        <v>1</v>
      </c>
      <c r="H24" s="8">
        <v>1</v>
      </c>
      <c r="I24" s="1"/>
      <c r="J24" s="7">
        <v>40793</v>
      </c>
    </row>
    <row r="25" spans="1:10" ht="24" hidden="1" x14ac:dyDescent="0.2">
      <c r="A25" s="1">
        <v>24</v>
      </c>
      <c r="B25" s="1">
        <v>5562</v>
      </c>
      <c r="C25" s="1">
        <f>VLOOKUP(B25,[1]Julio!$B:$J,1,0)</f>
        <v>5562</v>
      </c>
      <c r="D25" s="6" t="s">
        <v>39</v>
      </c>
      <c r="E25" s="6" t="s">
        <v>40</v>
      </c>
      <c r="F25" s="1">
        <v>5</v>
      </c>
      <c r="G25" s="9">
        <f>VLOOKUP(B25,[1]Julio!$B:$J,8,0)</f>
        <v>0.91379999999999995</v>
      </c>
      <c r="H25" s="8">
        <v>1</v>
      </c>
      <c r="I25" s="1"/>
      <c r="J25" s="7">
        <v>41291</v>
      </c>
    </row>
    <row r="26" spans="1:10" ht="24" hidden="1" x14ac:dyDescent="0.2">
      <c r="A26" s="1">
        <v>25</v>
      </c>
      <c r="B26" s="1">
        <v>5565</v>
      </c>
      <c r="C26" s="1">
        <f>VLOOKUP(B26,[1]Julio!$B:$J,1,0)</f>
        <v>5565</v>
      </c>
      <c r="D26" s="6" t="s">
        <v>39</v>
      </c>
      <c r="E26" s="6" t="s">
        <v>41</v>
      </c>
      <c r="F26" s="1">
        <v>4</v>
      </c>
      <c r="G26" s="9">
        <f>VLOOKUP(B26,[1]Julio!$B:$J,8,0)</f>
        <v>0.80200000000000005</v>
      </c>
      <c r="H26" s="8">
        <v>1</v>
      </c>
      <c r="I26" s="1"/>
      <c r="J26" s="7">
        <v>41361</v>
      </c>
    </row>
    <row r="27" spans="1:10" ht="24" hidden="1" x14ac:dyDescent="0.2">
      <c r="A27" s="1">
        <v>26</v>
      </c>
      <c r="B27" s="1">
        <v>5602</v>
      </c>
      <c r="C27" s="1">
        <f>VLOOKUP(B27,[1]Julio!$B:$J,1,0)</f>
        <v>5602</v>
      </c>
      <c r="D27" s="6" t="s">
        <v>42</v>
      </c>
      <c r="E27" s="6" t="s">
        <v>43</v>
      </c>
      <c r="F27" s="1">
        <v>3</v>
      </c>
      <c r="G27" s="9">
        <f>VLOOKUP(B27,[1]Julio!$B:$J,8,0)</f>
        <v>7.0000000000000007E-2</v>
      </c>
      <c r="H27" s="8">
        <v>7.0000000000000007E-2</v>
      </c>
      <c r="I27" s="1"/>
      <c r="J27" s="7">
        <v>41243</v>
      </c>
    </row>
    <row r="28" spans="1:10" ht="24" hidden="1" x14ac:dyDescent="0.2">
      <c r="A28" s="1">
        <v>27</v>
      </c>
      <c r="B28" s="1">
        <v>5904</v>
      </c>
      <c r="C28" s="1">
        <f>VLOOKUP(B28,[1]Julio!$B:$J,1,0)</f>
        <v>5904</v>
      </c>
      <c r="D28" s="6" t="s">
        <v>39</v>
      </c>
      <c r="E28" s="6" t="s">
        <v>41</v>
      </c>
      <c r="F28" s="1">
        <v>0</v>
      </c>
      <c r="G28" s="9">
        <f>VLOOKUP(B28,[1]Julio!$B:$J,8,0)</f>
        <v>0</v>
      </c>
      <c r="H28" s="1"/>
      <c r="I28" s="1"/>
      <c r="J28" s="1"/>
    </row>
    <row r="29" spans="1:10" ht="24" hidden="1" x14ac:dyDescent="0.2">
      <c r="A29" s="1">
        <v>28</v>
      </c>
      <c r="B29" s="1">
        <v>5910</v>
      </c>
      <c r="C29" s="1">
        <f>VLOOKUP(B29,[1]Julio!$B:$J,1,0)</f>
        <v>5910</v>
      </c>
      <c r="D29" s="6" t="s">
        <v>44</v>
      </c>
      <c r="E29" s="6" t="s">
        <v>45</v>
      </c>
      <c r="F29" s="1">
        <v>0</v>
      </c>
      <c r="G29" s="9">
        <f>VLOOKUP(B29,[1]Julio!$B:$J,8,0)</f>
        <v>0</v>
      </c>
      <c r="H29" s="1"/>
      <c r="I29" s="1"/>
      <c r="J29" s="1"/>
    </row>
    <row r="30" spans="1:10" ht="24" hidden="1" x14ac:dyDescent="0.2">
      <c r="A30" s="1">
        <v>29</v>
      </c>
      <c r="B30" s="1">
        <v>5968</v>
      </c>
      <c r="C30" s="1">
        <f>VLOOKUP(B30,[1]Julio!$B:$J,1,0)</f>
        <v>5968</v>
      </c>
      <c r="D30" s="6" t="s">
        <v>46</v>
      </c>
      <c r="E30" s="6" t="s">
        <v>47</v>
      </c>
      <c r="F30" s="1">
        <v>1</v>
      </c>
      <c r="G30" s="9">
        <f>VLOOKUP(B30,[1]Julio!$B:$J,8,0)</f>
        <v>1</v>
      </c>
      <c r="H30" s="8">
        <v>1</v>
      </c>
      <c r="I30" s="1"/>
      <c r="J30" s="7">
        <v>40905</v>
      </c>
    </row>
    <row r="31" spans="1:10" ht="24" hidden="1" x14ac:dyDescent="0.2">
      <c r="A31" s="1">
        <v>30</v>
      </c>
      <c r="B31" s="1">
        <v>5973</v>
      </c>
      <c r="C31" s="1">
        <f>VLOOKUP(B31,[1]Julio!$B:$J,1,0)</f>
        <v>5973</v>
      </c>
      <c r="D31" s="6" t="s">
        <v>46</v>
      </c>
      <c r="E31" s="6" t="s">
        <v>48</v>
      </c>
      <c r="F31" s="1">
        <v>0</v>
      </c>
      <c r="G31" s="9">
        <f>VLOOKUP(B31,[1]Julio!$B:$J,8,0)</f>
        <v>0</v>
      </c>
      <c r="H31" s="1"/>
      <c r="I31" s="1"/>
      <c r="J31" s="1"/>
    </row>
    <row r="32" spans="1:10" ht="36" hidden="1" x14ac:dyDescent="0.2">
      <c r="A32" s="1">
        <v>31</v>
      </c>
      <c r="B32" s="1">
        <v>5974</v>
      </c>
      <c r="C32" s="1">
        <f>VLOOKUP(B32,[1]Julio!$B:$J,1,0)</f>
        <v>5974</v>
      </c>
      <c r="D32" s="6" t="s">
        <v>46</v>
      </c>
      <c r="E32" s="6" t="s">
        <v>49</v>
      </c>
      <c r="F32" s="1">
        <v>0</v>
      </c>
      <c r="G32" s="9">
        <f>VLOOKUP(B32,[1]Julio!$B:$J,8,0)</f>
        <v>0</v>
      </c>
      <c r="H32" s="1"/>
      <c r="I32" s="1"/>
      <c r="J32" s="1"/>
    </row>
    <row r="33" spans="1:10" ht="24" hidden="1" x14ac:dyDescent="0.2">
      <c r="A33" s="1">
        <v>32</v>
      </c>
      <c r="B33" s="1">
        <v>5976</v>
      </c>
      <c r="C33" s="1">
        <f>VLOOKUP(B33,[1]Julio!$B:$J,1,0)</f>
        <v>5976</v>
      </c>
      <c r="D33" s="6" t="s">
        <v>46</v>
      </c>
      <c r="E33" s="6" t="s">
        <v>50</v>
      </c>
      <c r="F33" s="1">
        <v>0</v>
      </c>
      <c r="G33" s="9">
        <f>VLOOKUP(B33,[1]Julio!$B:$J,8,0)</f>
        <v>0</v>
      </c>
      <c r="H33" s="1"/>
      <c r="I33" s="1"/>
      <c r="J33" s="7">
        <v>41218</v>
      </c>
    </row>
    <row r="34" spans="1:10" ht="36" hidden="1" x14ac:dyDescent="0.2">
      <c r="A34" s="1">
        <v>33</v>
      </c>
      <c r="B34" s="1">
        <v>5977</v>
      </c>
      <c r="C34" s="1">
        <f>VLOOKUP(B34,[1]Julio!$B:$J,1,0)</f>
        <v>5977</v>
      </c>
      <c r="D34" s="6" t="s">
        <v>46</v>
      </c>
      <c r="E34" s="6" t="s">
        <v>51</v>
      </c>
      <c r="F34" s="1">
        <v>0</v>
      </c>
      <c r="G34" s="9">
        <f>VLOOKUP(B34,[1]Julio!$B:$J,8,0)</f>
        <v>0</v>
      </c>
      <c r="H34" s="1"/>
      <c r="I34" s="1"/>
      <c r="J34" s="7">
        <v>41186</v>
      </c>
    </row>
    <row r="35" spans="1:10" ht="36" hidden="1" x14ac:dyDescent="0.2">
      <c r="A35" s="1">
        <v>34</v>
      </c>
      <c r="B35" s="1">
        <v>6157</v>
      </c>
      <c r="C35" s="1">
        <f>VLOOKUP(B35,[1]Julio!$B:$J,1,0)</f>
        <v>6157</v>
      </c>
      <c r="D35" s="6" t="s">
        <v>52</v>
      </c>
      <c r="E35" s="6" t="s">
        <v>53</v>
      </c>
      <c r="F35" s="1">
        <v>0</v>
      </c>
      <c r="G35" s="9" t="str">
        <f>VLOOKUP(B35,[1]Julio!$B:$J,8,0)</f>
        <v xml:space="preserve"> - </v>
      </c>
      <c r="H35" s="1"/>
      <c r="I35" s="1"/>
      <c r="J35" s="1"/>
    </row>
    <row r="36" spans="1:10" ht="36" hidden="1" x14ac:dyDescent="0.2">
      <c r="A36" s="1">
        <v>35</v>
      </c>
      <c r="B36" s="1">
        <v>6159</v>
      </c>
      <c r="C36" s="1">
        <f>VLOOKUP(B36,[1]Julio!$B:$J,1,0)</f>
        <v>6159</v>
      </c>
      <c r="D36" s="6" t="s">
        <v>52</v>
      </c>
      <c r="E36" s="6" t="s">
        <v>54</v>
      </c>
      <c r="F36" s="1">
        <v>0</v>
      </c>
      <c r="G36" s="9" t="str">
        <f>VLOOKUP(B36,[1]Julio!$B:$J,8,0)</f>
        <v xml:space="preserve"> - </v>
      </c>
      <c r="H36" s="1"/>
      <c r="I36" s="1"/>
      <c r="J36" s="1"/>
    </row>
    <row r="37" spans="1:10" ht="36" hidden="1" x14ac:dyDescent="0.2">
      <c r="A37" s="1">
        <v>36</v>
      </c>
      <c r="B37" s="1">
        <v>6160</v>
      </c>
      <c r="C37" s="1">
        <f>VLOOKUP(B37,[1]Julio!$B:$J,1,0)</f>
        <v>6160</v>
      </c>
      <c r="D37" s="6" t="s">
        <v>52</v>
      </c>
      <c r="E37" s="6" t="s">
        <v>55</v>
      </c>
      <c r="F37" s="1">
        <v>0</v>
      </c>
      <c r="G37" s="9" t="str">
        <f>VLOOKUP(B37,[1]Julio!$B:$J,8,0)</f>
        <v xml:space="preserve"> - </v>
      </c>
      <c r="H37" s="1"/>
      <c r="I37" s="1"/>
      <c r="J37" s="1"/>
    </row>
    <row r="38" spans="1:10" ht="24" hidden="1" x14ac:dyDescent="0.2">
      <c r="A38" s="1">
        <v>37</v>
      </c>
      <c r="B38" s="1">
        <v>7923</v>
      </c>
      <c r="C38" s="1">
        <f>VLOOKUP(B38,[1]Julio!$B:$J,1,0)</f>
        <v>7923</v>
      </c>
      <c r="D38" s="6" t="s">
        <v>56</v>
      </c>
      <c r="E38" s="6" t="s">
        <v>57</v>
      </c>
      <c r="F38" s="1">
        <v>4</v>
      </c>
      <c r="G38" s="9">
        <f>VLOOKUP(B38,[1]Julio!$B:$J,8,0)</f>
        <v>0.26300000000000001</v>
      </c>
      <c r="H38" s="8">
        <v>0.79279999999999995</v>
      </c>
      <c r="I38" s="1"/>
      <c r="J38" s="7">
        <v>41391</v>
      </c>
    </row>
    <row r="39" spans="1:10" ht="24" hidden="1" x14ac:dyDescent="0.2">
      <c r="A39" s="1">
        <v>38</v>
      </c>
      <c r="B39" s="1">
        <v>7971</v>
      </c>
      <c r="C39" s="1">
        <f>VLOOKUP(B39,[1]Julio!$B:$J,1,0)</f>
        <v>7971</v>
      </c>
      <c r="D39" s="6" t="s">
        <v>56</v>
      </c>
      <c r="E39" s="6" t="s">
        <v>58</v>
      </c>
      <c r="F39" s="1">
        <v>3</v>
      </c>
      <c r="G39" s="9">
        <f>VLOOKUP(B39,[1]Julio!$B:$J,8,0)</f>
        <v>0.61160000000000003</v>
      </c>
      <c r="H39" s="8">
        <v>0.97850000000000004</v>
      </c>
      <c r="I39" s="1"/>
      <c r="J39" s="7">
        <v>41390</v>
      </c>
    </row>
    <row r="40" spans="1:10" ht="24" hidden="1" x14ac:dyDescent="0.2">
      <c r="A40" s="1">
        <v>39</v>
      </c>
      <c r="B40" s="1">
        <v>8084</v>
      </c>
      <c r="C40" s="1">
        <f>VLOOKUP(B40,[1]Julio!$B:$J,1,0)</f>
        <v>8084</v>
      </c>
      <c r="D40" s="6" t="s">
        <v>59</v>
      </c>
      <c r="E40" s="6" t="s">
        <v>60</v>
      </c>
      <c r="F40" s="1">
        <v>2</v>
      </c>
      <c r="G40" s="9">
        <f>VLOOKUP(B40,[1]Julio!$B:$J,8,0)</f>
        <v>0.2</v>
      </c>
      <c r="H40" s="8">
        <v>1</v>
      </c>
      <c r="I40" s="1"/>
      <c r="J40" s="7">
        <v>41289</v>
      </c>
    </row>
    <row r="41" spans="1:10" ht="36" hidden="1" x14ac:dyDescent="0.2">
      <c r="A41" s="1">
        <v>40</v>
      </c>
      <c r="B41" s="1">
        <v>8161</v>
      </c>
      <c r="C41" s="1">
        <f>VLOOKUP(B41,[1]Julio!$B:$J,1,0)</f>
        <v>8161</v>
      </c>
      <c r="D41" s="6" t="s">
        <v>52</v>
      </c>
      <c r="E41" s="6" t="s">
        <v>61</v>
      </c>
      <c r="F41" s="1">
        <v>1</v>
      </c>
      <c r="G41" s="9">
        <f>VLOOKUP(B41,[1]Julio!$B:$J,8,0)</f>
        <v>1</v>
      </c>
      <c r="H41" s="8">
        <v>1</v>
      </c>
      <c r="I41" s="1"/>
      <c r="J41" s="7">
        <v>41202</v>
      </c>
    </row>
    <row r="42" spans="1:10" ht="36" hidden="1" x14ac:dyDescent="0.2">
      <c r="A42" s="1">
        <v>41</v>
      </c>
      <c r="B42" s="1">
        <v>8162</v>
      </c>
      <c r="C42" s="1">
        <f>VLOOKUP(B42,[1]Julio!$B:$J,1,0)</f>
        <v>8162</v>
      </c>
      <c r="D42" s="6" t="s">
        <v>52</v>
      </c>
      <c r="E42" s="6" t="s">
        <v>62</v>
      </c>
      <c r="F42" s="1">
        <v>1</v>
      </c>
      <c r="G42" s="9">
        <f>VLOOKUP(B42,[1]Julio!$B:$J,8,0)</f>
        <v>1</v>
      </c>
      <c r="H42" s="8">
        <v>1</v>
      </c>
      <c r="I42" s="1"/>
      <c r="J42" s="7">
        <v>41142</v>
      </c>
    </row>
    <row r="43" spans="1:10" ht="36" hidden="1" x14ac:dyDescent="0.2">
      <c r="A43" s="1">
        <v>42</v>
      </c>
      <c r="B43" s="1">
        <v>8163</v>
      </c>
      <c r="C43" s="1">
        <f>VLOOKUP(B43,[1]Julio!$B:$J,1,0)</f>
        <v>8163</v>
      </c>
      <c r="D43" s="6" t="s">
        <v>52</v>
      </c>
      <c r="E43" s="6" t="s">
        <v>63</v>
      </c>
      <c r="F43" s="1">
        <v>1</v>
      </c>
      <c r="G43" s="9">
        <f>VLOOKUP(B43,[1]Julio!$B:$J,8,0)</f>
        <v>1</v>
      </c>
      <c r="H43" s="8">
        <v>1</v>
      </c>
      <c r="I43" s="1"/>
      <c r="J43" s="7">
        <v>41180</v>
      </c>
    </row>
    <row r="44" spans="1:10" ht="36" hidden="1" x14ac:dyDescent="0.2">
      <c r="A44" s="1">
        <v>43</v>
      </c>
      <c r="B44" s="1">
        <v>8165</v>
      </c>
      <c r="C44" s="1">
        <f>VLOOKUP(B44,[1]Julio!$B:$J,1,0)</f>
        <v>8165</v>
      </c>
      <c r="D44" s="6" t="s">
        <v>52</v>
      </c>
      <c r="E44" s="6" t="s">
        <v>64</v>
      </c>
      <c r="F44" s="1">
        <v>1</v>
      </c>
      <c r="G44" s="9">
        <f>VLOOKUP(B44,[1]Julio!$B:$J,8,0)</f>
        <v>1</v>
      </c>
      <c r="H44" s="8">
        <v>1</v>
      </c>
      <c r="I44" s="1"/>
      <c r="J44" s="7">
        <v>41216</v>
      </c>
    </row>
    <row r="45" spans="1:10" ht="36" hidden="1" x14ac:dyDescent="0.2">
      <c r="A45" s="1">
        <v>44</v>
      </c>
      <c r="B45" s="1">
        <v>8173</v>
      </c>
      <c r="C45" s="1">
        <f>VLOOKUP(B45,[1]Julio!$B:$J,1,0)</f>
        <v>8173</v>
      </c>
      <c r="D45" s="6" t="s">
        <v>52</v>
      </c>
      <c r="E45" s="6" t="s">
        <v>65</v>
      </c>
      <c r="F45" s="1">
        <v>1</v>
      </c>
      <c r="G45" s="9">
        <f>VLOOKUP(B45,[1]Julio!$B:$J,8,0)</f>
        <v>1</v>
      </c>
      <c r="H45" s="8">
        <v>1</v>
      </c>
      <c r="I45" s="1"/>
      <c r="J45" s="7">
        <v>41194</v>
      </c>
    </row>
    <row r="46" spans="1:10" ht="36" hidden="1" x14ac:dyDescent="0.2">
      <c r="A46" s="1">
        <v>45</v>
      </c>
      <c r="B46" s="1">
        <v>8804</v>
      </c>
      <c r="C46" s="1">
        <f>VLOOKUP(B46,[1]Julio!$B:$J,1,0)</f>
        <v>8804</v>
      </c>
      <c r="D46" s="6" t="s">
        <v>66</v>
      </c>
      <c r="E46" s="6" t="s">
        <v>67</v>
      </c>
      <c r="F46" s="1">
        <v>0</v>
      </c>
      <c r="G46" s="9">
        <f>VLOOKUP(B46,[1]Julio!$B:$J,8,0)</f>
        <v>0</v>
      </c>
      <c r="H46" s="1"/>
      <c r="I46" s="1"/>
      <c r="J46" s="7">
        <v>40862</v>
      </c>
    </row>
    <row r="47" spans="1:10" ht="24" hidden="1" x14ac:dyDescent="0.2">
      <c r="A47" s="1">
        <v>46</v>
      </c>
      <c r="B47" s="1">
        <v>8934</v>
      </c>
      <c r="C47" s="1">
        <f>VLOOKUP(B47,[1]Julio!$B:$J,1,0)</f>
        <v>8934</v>
      </c>
      <c r="D47" s="6" t="s">
        <v>68</v>
      </c>
      <c r="E47" s="6" t="s">
        <v>69</v>
      </c>
      <c r="F47" s="1">
        <v>1</v>
      </c>
      <c r="G47" s="9">
        <f>VLOOKUP(B47,[1]Julio!$B:$J,8,0)</f>
        <v>0</v>
      </c>
      <c r="H47" s="8">
        <v>0.65</v>
      </c>
      <c r="I47" s="1"/>
      <c r="J47" s="7">
        <v>40947</v>
      </c>
    </row>
    <row r="48" spans="1:10" ht="24" hidden="1" x14ac:dyDescent="0.2">
      <c r="A48" s="1">
        <v>47</v>
      </c>
      <c r="B48" s="1">
        <v>13584</v>
      </c>
      <c r="C48" s="1">
        <f>VLOOKUP(B48,[1]Julio!$B:$J,1,0)</f>
        <v>13584</v>
      </c>
      <c r="D48" s="6" t="s">
        <v>70</v>
      </c>
      <c r="E48" s="6" t="s">
        <v>71</v>
      </c>
      <c r="F48" s="1">
        <v>0</v>
      </c>
      <c r="G48" s="9">
        <f>VLOOKUP(B48,[1]Julio!$B:$J,8,0)</f>
        <v>0</v>
      </c>
      <c r="H48" s="1"/>
      <c r="I48" s="1"/>
      <c r="J48" s="1"/>
    </row>
  </sheetData>
  <autoFilter ref="A1:J48">
    <filterColumn colId="1">
      <filters>
        <filter val="156"/>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opLeftCell="F1" workbookViewId="0">
      <pane ySplit="2" topLeftCell="A3" activePane="bottomLeft" state="frozen"/>
      <selection pane="bottomLeft" activeCell="G7" sqref="G7"/>
    </sheetView>
  </sheetViews>
  <sheetFormatPr baseColWidth="10" defaultRowHeight="15" x14ac:dyDescent="0.25"/>
  <cols>
    <col min="1" max="1" width="6.28515625" hidden="1" customWidth="1"/>
    <col min="2" max="2" width="9.5703125" customWidth="1"/>
    <col min="3" max="3" width="17.85546875" customWidth="1"/>
    <col min="4" max="4" width="7.7109375" customWidth="1"/>
    <col min="5" max="5" width="37.140625" customWidth="1"/>
    <col min="6" max="6" width="14.5703125" customWidth="1"/>
    <col min="7" max="7" width="12.140625" customWidth="1"/>
    <col min="8" max="8" width="18.28515625" customWidth="1"/>
    <col min="9" max="9" width="20.85546875" customWidth="1"/>
    <col min="10" max="10" width="31.28515625" customWidth="1"/>
    <col min="11" max="12" width="26" customWidth="1"/>
    <col min="13" max="13" width="20.85546875" customWidth="1"/>
    <col min="14" max="14" width="29.28515625" customWidth="1"/>
    <col min="15" max="15" width="22.85546875" customWidth="1"/>
    <col min="16" max="16" width="45.28515625" customWidth="1"/>
  </cols>
  <sheetData>
    <row r="1" spans="1:16" ht="21" x14ac:dyDescent="0.35">
      <c r="E1" s="51" t="s">
        <v>72</v>
      </c>
      <c r="F1" s="51"/>
      <c r="G1" s="51"/>
      <c r="H1" s="51"/>
      <c r="I1" s="51"/>
      <c r="J1" s="51"/>
      <c r="K1" s="51"/>
      <c r="L1" s="39"/>
      <c r="M1" s="39"/>
      <c r="N1" s="39"/>
      <c r="O1" s="39"/>
    </row>
    <row r="2" spans="1:16" s="10" customFormat="1" ht="46.5" customHeight="1" x14ac:dyDescent="0.25">
      <c r="A2" s="37" t="s">
        <v>0</v>
      </c>
      <c r="B2" s="37" t="s">
        <v>73</v>
      </c>
      <c r="C2" s="37" t="s">
        <v>2</v>
      </c>
      <c r="D2" s="37" t="s">
        <v>74</v>
      </c>
      <c r="E2" s="37" t="s">
        <v>75</v>
      </c>
      <c r="F2" s="37" t="s">
        <v>76</v>
      </c>
      <c r="G2" s="37" t="s">
        <v>7</v>
      </c>
      <c r="H2" s="37" t="s">
        <v>77</v>
      </c>
      <c r="I2" s="38" t="s">
        <v>213</v>
      </c>
      <c r="J2" s="37" t="s">
        <v>246</v>
      </c>
      <c r="K2" s="38" t="s">
        <v>212</v>
      </c>
      <c r="L2" s="38" t="s">
        <v>78</v>
      </c>
      <c r="M2" s="38" t="s">
        <v>213</v>
      </c>
      <c r="N2" s="38"/>
      <c r="O2" s="38"/>
      <c r="P2" s="37" t="s">
        <v>79</v>
      </c>
    </row>
    <row r="3" spans="1:16" ht="90" x14ac:dyDescent="0.25">
      <c r="A3" s="1">
        <v>1</v>
      </c>
      <c r="B3" s="11">
        <v>8161</v>
      </c>
      <c r="C3" s="2" t="s">
        <v>52</v>
      </c>
      <c r="D3" s="2">
        <v>174983</v>
      </c>
      <c r="E3" s="6" t="s">
        <v>61</v>
      </c>
      <c r="F3" s="12">
        <v>969864</v>
      </c>
      <c r="G3" s="13">
        <v>41202</v>
      </c>
      <c r="H3" s="2" t="s">
        <v>80</v>
      </c>
      <c r="I3" s="14"/>
      <c r="J3" s="15" t="s">
        <v>250</v>
      </c>
      <c r="K3" s="14"/>
      <c r="L3" s="15" t="s">
        <v>249</v>
      </c>
      <c r="M3" s="14"/>
      <c r="N3" s="14"/>
      <c r="O3" s="14"/>
      <c r="P3" s="16" t="s">
        <v>81</v>
      </c>
    </row>
    <row r="4" spans="1:16" ht="90" x14ac:dyDescent="0.25">
      <c r="A4" s="1">
        <v>2</v>
      </c>
      <c r="B4" s="11">
        <v>8162</v>
      </c>
      <c r="C4" s="2" t="s">
        <v>52</v>
      </c>
      <c r="D4" s="2">
        <v>175042</v>
      </c>
      <c r="E4" s="6" t="s">
        <v>62</v>
      </c>
      <c r="F4" s="12">
        <v>842698</v>
      </c>
      <c r="G4" s="13">
        <v>41142</v>
      </c>
      <c r="H4" s="3" t="s">
        <v>82</v>
      </c>
      <c r="I4" s="14"/>
      <c r="J4" s="15" t="s">
        <v>83</v>
      </c>
      <c r="K4" s="14"/>
      <c r="L4" s="14"/>
      <c r="M4" s="14"/>
      <c r="N4" s="14"/>
      <c r="O4" s="14"/>
      <c r="P4" s="16" t="s">
        <v>84</v>
      </c>
    </row>
    <row r="5" spans="1:16" ht="90" x14ac:dyDescent="0.25">
      <c r="A5" s="1">
        <v>3</v>
      </c>
      <c r="B5" s="11">
        <v>8163</v>
      </c>
      <c r="C5" s="2" t="s">
        <v>52</v>
      </c>
      <c r="D5" s="2">
        <v>175125</v>
      </c>
      <c r="E5" s="6" t="s">
        <v>63</v>
      </c>
      <c r="F5" s="12">
        <v>834793</v>
      </c>
      <c r="G5" s="13">
        <v>41180</v>
      </c>
      <c r="H5" s="2" t="s">
        <v>85</v>
      </c>
      <c r="I5" s="14"/>
      <c r="J5" s="15" t="s">
        <v>86</v>
      </c>
      <c r="K5" s="14"/>
      <c r="L5" s="14"/>
      <c r="M5" s="14"/>
      <c r="N5" s="14"/>
      <c r="O5" s="14"/>
      <c r="P5" s="16" t="s">
        <v>87</v>
      </c>
    </row>
    <row r="6" spans="1:16" ht="90" x14ac:dyDescent="0.25">
      <c r="A6" s="1">
        <v>4</v>
      </c>
      <c r="B6" s="11">
        <v>8165</v>
      </c>
      <c r="C6" s="2" t="s">
        <v>52</v>
      </c>
      <c r="D6" s="2">
        <v>174798</v>
      </c>
      <c r="E6" s="6" t="s">
        <v>64</v>
      </c>
      <c r="F6" s="12">
        <v>0</v>
      </c>
      <c r="G6" s="13">
        <v>41216</v>
      </c>
      <c r="H6" s="2" t="s">
        <v>88</v>
      </c>
      <c r="I6" s="14"/>
      <c r="J6" s="15" t="s">
        <v>89</v>
      </c>
      <c r="K6" s="14"/>
      <c r="L6" s="14"/>
      <c r="M6" s="14"/>
      <c r="N6" s="14"/>
      <c r="O6" s="14"/>
      <c r="P6" s="16" t="s">
        <v>90</v>
      </c>
    </row>
    <row r="7" spans="1:16" ht="90" x14ac:dyDescent="0.25">
      <c r="A7" s="1">
        <v>5</v>
      </c>
      <c r="B7" s="11">
        <v>8173</v>
      </c>
      <c r="C7" s="2" t="s">
        <v>52</v>
      </c>
      <c r="D7" s="2">
        <v>162017</v>
      </c>
      <c r="E7" s="6" t="s">
        <v>65</v>
      </c>
      <c r="F7" s="12">
        <v>1111637</v>
      </c>
      <c r="G7" s="13">
        <v>41202</v>
      </c>
      <c r="H7" s="2" t="s">
        <v>88</v>
      </c>
      <c r="I7" s="14"/>
      <c r="J7" s="15" t="s">
        <v>91</v>
      </c>
      <c r="K7" s="14"/>
      <c r="L7" s="14"/>
      <c r="M7" s="14"/>
      <c r="N7" s="14"/>
      <c r="O7" s="14"/>
      <c r="P7" s="16" t="s">
        <v>92</v>
      </c>
    </row>
    <row r="8" spans="1:16" ht="75" x14ac:dyDescent="0.25">
      <c r="A8" s="1">
        <v>6</v>
      </c>
      <c r="B8" s="11">
        <v>5101</v>
      </c>
      <c r="C8" s="2" t="s">
        <v>37</v>
      </c>
      <c r="D8" s="2">
        <v>125048</v>
      </c>
      <c r="E8" s="6" t="s">
        <v>38</v>
      </c>
      <c r="F8" s="12">
        <v>805688</v>
      </c>
      <c r="G8" s="13">
        <v>40793</v>
      </c>
      <c r="H8" s="2" t="s">
        <v>93</v>
      </c>
      <c r="I8" s="18"/>
      <c r="J8" s="15" t="s">
        <v>94</v>
      </c>
      <c r="K8" s="18"/>
      <c r="L8" s="18"/>
      <c r="M8" s="18"/>
      <c r="N8" s="18"/>
      <c r="O8" s="18"/>
      <c r="P8" s="16" t="s">
        <v>95</v>
      </c>
    </row>
    <row r="9" spans="1:16" ht="60" x14ac:dyDescent="0.25">
      <c r="A9" s="1">
        <v>7</v>
      </c>
      <c r="B9" s="11">
        <v>2105</v>
      </c>
      <c r="C9" s="2" t="s">
        <v>23</v>
      </c>
      <c r="D9" s="2">
        <v>95539</v>
      </c>
      <c r="E9" s="6" t="s">
        <v>96</v>
      </c>
      <c r="F9" s="12">
        <v>2758917</v>
      </c>
      <c r="G9" s="3"/>
      <c r="H9" s="2" t="s">
        <v>97</v>
      </c>
      <c r="I9" s="3"/>
      <c r="J9" s="15" t="s">
        <v>98</v>
      </c>
      <c r="K9" s="15" t="s">
        <v>236</v>
      </c>
      <c r="L9" s="15"/>
      <c r="M9" s="3"/>
      <c r="N9" s="3"/>
      <c r="O9" s="3"/>
      <c r="P9" s="16" t="s">
        <v>99</v>
      </c>
    </row>
    <row r="10" spans="1:16" ht="72" x14ac:dyDescent="0.25">
      <c r="A10" s="1">
        <v>8</v>
      </c>
      <c r="B10" s="11">
        <v>2106</v>
      </c>
      <c r="C10" s="2" t="s">
        <v>23</v>
      </c>
      <c r="D10" s="2">
        <v>8466</v>
      </c>
      <c r="E10" s="6" t="s">
        <v>25</v>
      </c>
      <c r="F10" s="12">
        <v>5896842</v>
      </c>
      <c r="G10" s="3"/>
      <c r="H10" s="2" t="s">
        <v>97</v>
      </c>
      <c r="I10" s="3"/>
      <c r="J10" s="15" t="s">
        <v>98</v>
      </c>
      <c r="K10" s="15" t="s">
        <v>237</v>
      </c>
      <c r="L10" s="15"/>
      <c r="M10" s="3"/>
      <c r="N10" s="2" t="s">
        <v>238</v>
      </c>
      <c r="O10" s="3"/>
      <c r="P10" s="17" t="s">
        <v>100</v>
      </c>
    </row>
    <row r="11" spans="1:16" ht="60" x14ac:dyDescent="0.25">
      <c r="A11" s="1">
        <v>9</v>
      </c>
      <c r="B11" s="11">
        <v>4219</v>
      </c>
      <c r="C11" s="2" t="s">
        <v>23</v>
      </c>
      <c r="D11" s="2">
        <v>97822</v>
      </c>
      <c r="E11" s="6" t="s">
        <v>101</v>
      </c>
      <c r="F11" s="12">
        <v>2751354</v>
      </c>
      <c r="G11" s="3"/>
      <c r="H11" s="2"/>
      <c r="I11" s="3"/>
      <c r="J11" s="15" t="s">
        <v>102</v>
      </c>
      <c r="K11" s="3"/>
      <c r="L11" s="3"/>
      <c r="M11" s="3"/>
      <c r="N11" s="3"/>
      <c r="O11" s="3"/>
      <c r="P11" s="16" t="s">
        <v>103</v>
      </c>
    </row>
    <row r="12" spans="1:16" ht="60.75" x14ac:dyDescent="0.25">
      <c r="A12" s="1">
        <v>10</v>
      </c>
      <c r="B12" s="19">
        <v>5602</v>
      </c>
      <c r="C12" s="20" t="s">
        <v>104</v>
      </c>
      <c r="D12" s="20">
        <v>106560</v>
      </c>
      <c r="E12" s="6" t="s">
        <v>105</v>
      </c>
      <c r="F12" s="21">
        <v>628853</v>
      </c>
      <c r="G12" s="13">
        <v>41243</v>
      </c>
      <c r="H12" s="20" t="s">
        <v>106</v>
      </c>
      <c r="I12" s="18"/>
      <c r="J12" s="15" t="s">
        <v>107</v>
      </c>
      <c r="K12" s="18"/>
      <c r="L12" s="18"/>
      <c r="M12" s="18"/>
      <c r="N12" s="18"/>
      <c r="O12" s="18"/>
      <c r="P12" s="17" t="s">
        <v>108</v>
      </c>
    </row>
    <row r="13" spans="1:16" ht="90" x14ac:dyDescent="0.25">
      <c r="A13" s="1">
        <v>1</v>
      </c>
      <c r="B13" s="11">
        <v>6157</v>
      </c>
      <c r="C13" s="2" t="s">
        <v>52</v>
      </c>
      <c r="D13" s="3">
        <v>145482</v>
      </c>
      <c r="E13" s="6" t="s">
        <v>53</v>
      </c>
      <c r="F13" s="12">
        <v>352839</v>
      </c>
      <c r="G13" s="2" t="s">
        <v>109</v>
      </c>
      <c r="H13" s="2" t="s">
        <v>110</v>
      </c>
      <c r="I13" s="3"/>
      <c r="J13" s="15" t="s">
        <v>111</v>
      </c>
      <c r="K13" s="3"/>
      <c r="L13" s="3"/>
      <c r="M13" s="3"/>
      <c r="N13" s="3"/>
      <c r="O13" s="3"/>
      <c r="P13" s="16" t="s">
        <v>112</v>
      </c>
    </row>
    <row r="14" spans="1:16" ht="90" x14ac:dyDescent="0.25">
      <c r="A14" s="1">
        <v>2</v>
      </c>
      <c r="B14" s="11">
        <v>6159</v>
      </c>
      <c r="C14" s="2" t="s">
        <v>52</v>
      </c>
      <c r="D14" s="3">
        <v>145471</v>
      </c>
      <c r="E14" s="6" t="s">
        <v>54</v>
      </c>
      <c r="F14" s="12">
        <v>349753</v>
      </c>
      <c r="G14" s="2" t="s">
        <v>109</v>
      </c>
      <c r="H14" s="2" t="s">
        <v>113</v>
      </c>
      <c r="I14" s="3"/>
      <c r="J14" s="15" t="s">
        <v>114</v>
      </c>
      <c r="K14" s="3"/>
      <c r="L14" s="3"/>
      <c r="M14" s="3"/>
      <c r="N14" s="3"/>
      <c r="O14" s="3"/>
      <c r="P14" s="16" t="s">
        <v>115</v>
      </c>
    </row>
    <row r="15" spans="1:16" ht="90" x14ac:dyDescent="0.25">
      <c r="A15" s="1">
        <v>3</v>
      </c>
      <c r="B15" s="11">
        <v>6160</v>
      </c>
      <c r="C15" s="2" t="s">
        <v>52</v>
      </c>
      <c r="D15" s="3">
        <v>145485</v>
      </c>
      <c r="E15" s="6" t="s">
        <v>55</v>
      </c>
      <c r="F15" s="12">
        <v>357072</v>
      </c>
      <c r="G15" s="1" t="s">
        <v>109</v>
      </c>
      <c r="H15" s="2" t="s">
        <v>113</v>
      </c>
      <c r="I15" s="3"/>
      <c r="J15" s="15" t="s">
        <v>116</v>
      </c>
      <c r="K15" s="3"/>
      <c r="L15" s="3"/>
      <c r="M15" s="3"/>
      <c r="N15" s="3"/>
      <c r="O15" s="3"/>
      <c r="P15" s="16" t="s">
        <v>117</v>
      </c>
    </row>
    <row r="16" spans="1:16" ht="60" x14ac:dyDescent="0.25">
      <c r="A16" s="1">
        <v>4</v>
      </c>
      <c r="B16" s="22">
        <v>235</v>
      </c>
      <c r="C16" s="23" t="s">
        <v>14</v>
      </c>
      <c r="D16" s="24">
        <v>122431</v>
      </c>
      <c r="E16" s="25" t="s">
        <v>15</v>
      </c>
      <c r="F16" s="26">
        <v>3038368</v>
      </c>
      <c r="G16" s="13">
        <v>41443</v>
      </c>
      <c r="H16" s="2" t="s">
        <v>109</v>
      </c>
      <c r="I16" s="14">
        <v>0.18890000000000001</v>
      </c>
      <c r="J16" s="15" t="s">
        <v>118</v>
      </c>
      <c r="K16" s="31" t="s">
        <v>214</v>
      </c>
      <c r="L16" s="31"/>
      <c r="M16" s="14">
        <v>0.18890000000000001</v>
      </c>
      <c r="N16" s="31" t="s">
        <v>218</v>
      </c>
      <c r="O16" s="31" t="s">
        <v>230</v>
      </c>
      <c r="P16" s="16" t="s">
        <v>119</v>
      </c>
    </row>
    <row r="17" spans="1:16" ht="75" x14ac:dyDescent="0.25">
      <c r="A17" s="1">
        <v>5</v>
      </c>
      <c r="B17" s="11">
        <v>4059</v>
      </c>
      <c r="C17" s="2" t="s">
        <v>14</v>
      </c>
      <c r="D17" s="3">
        <v>172862</v>
      </c>
      <c r="E17" s="27" t="s">
        <v>34</v>
      </c>
      <c r="F17" s="12">
        <v>1198556</v>
      </c>
      <c r="G17" s="1"/>
      <c r="H17" s="2"/>
      <c r="I17" s="14"/>
      <c r="J17" s="15" t="s">
        <v>120</v>
      </c>
      <c r="K17" s="14"/>
      <c r="L17" s="14"/>
      <c r="M17" s="14"/>
      <c r="N17" s="14"/>
      <c r="O17" s="14"/>
      <c r="P17" s="16" t="s">
        <v>121</v>
      </c>
    </row>
    <row r="18" spans="1:16" ht="75" x14ac:dyDescent="0.25">
      <c r="A18" s="1">
        <v>6</v>
      </c>
      <c r="B18" s="22">
        <v>4086</v>
      </c>
      <c r="C18" s="23" t="s">
        <v>14</v>
      </c>
      <c r="D18" s="24">
        <v>122431</v>
      </c>
      <c r="E18" s="25" t="s">
        <v>35</v>
      </c>
      <c r="F18" s="26">
        <v>3038368</v>
      </c>
      <c r="G18" s="3"/>
      <c r="H18" s="2"/>
      <c r="I18" s="14"/>
      <c r="J18" s="15" t="s">
        <v>122</v>
      </c>
      <c r="K18" s="14"/>
      <c r="L18" s="14"/>
      <c r="M18" s="14"/>
      <c r="N18" s="14"/>
      <c r="O18" s="14"/>
      <c r="P18" s="16" t="s">
        <v>123</v>
      </c>
    </row>
    <row r="19" spans="1:16" ht="60.75" x14ac:dyDescent="0.25">
      <c r="A19" s="1">
        <v>7</v>
      </c>
      <c r="B19" s="11">
        <v>8084</v>
      </c>
      <c r="C19" s="2" t="s">
        <v>124</v>
      </c>
      <c r="D19" s="3">
        <v>59341</v>
      </c>
      <c r="E19" s="27" t="s">
        <v>60</v>
      </c>
      <c r="F19" s="12">
        <v>321133</v>
      </c>
      <c r="G19" s="7">
        <v>41289</v>
      </c>
      <c r="H19" s="2" t="s">
        <v>125</v>
      </c>
      <c r="I19" s="14"/>
      <c r="J19" s="15" t="s">
        <v>126</v>
      </c>
      <c r="K19" s="14"/>
      <c r="L19" s="14"/>
      <c r="M19" s="14"/>
      <c r="N19" s="14"/>
      <c r="O19" s="14"/>
      <c r="P19" s="17" t="s">
        <v>127</v>
      </c>
    </row>
    <row r="20" spans="1:16" ht="60.75" x14ac:dyDescent="0.25">
      <c r="A20" s="1">
        <v>8</v>
      </c>
      <c r="B20" s="11">
        <v>5968</v>
      </c>
      <c r="C20" s="2" t="s">
        <v>46</v>
      </c>
      <c r="D20" s="3">
        <v>61182</v>
      </c>
      <c r="E20" s="27" t="s">
        <v>47</v>
      </c>
      <c r="F20" s="28">
        <v>598259</v>
      </c>
      <c r="G20" s="29">
        <v>40905</v>
      </c>
      <c r="H20" s="2" t="s">
        <v>82</v>
      </c>
      <c r="I20" s="14"/>
      <c r="J20" s="15" t="s">
        <v>128</v>
      </c>
      <c r="K20" s="14"/>
      <c r="L20" s="14"/>
      <c r="M20" s="14"/>
      <c r="N20" s="14"/>
      <c r="O20" s="14"/>
      <c r="P20" s="17" t="s">
        <v>129</v>
      </c>
    </row>
    <row r="21" spans="1:16" ht="75" x14ac:dyDescent="0.25">
      <c r="A21" s="1">
        <v>9</v>
      </c>
      <c r="B21" s="11">
        <v>5973</v>
      </c>
      <c r="C21" s="2" t="s">
        <v>46</v>
      </c>
      <c r="D21" s="3">
        <v>144387</v>
      </c>
      <c r="E21" s="27" t="s">
        <v>130</v>
      </c>
      <c r="F21" s="28">
        <v>280394</v>
      </c>
      <c r="G21" s="2" t="s">
        <v>109</v>
      </c>
      <c r="H21" s="2" t="s">
        <v>131</v>
      </c>
      <c r="I21" s="14"/>
      <c r="J21" s="15" t="s">
        <v>132</v>
      </c>
      <c r="K21" s="14"/>
      <c r="L21" s="14"/>
      <c r="M21" s="14"/>
      <c r="N21" s="14"/>
      <c r="O21" s="14"/>
      <c r="P21" s="16" t="s">
        <v>133</v>
      </c>
    </row>
    <row r="22" spans="1:16" ht="75" x14ac:dyDescent="0.25">
      <c r="A22" s="1">
        <v>10</v>
      </c>
      <c r="B22" s="11">
        <v>5974</v>
      </c>
      <c r="C22" s="2" t="s">
        <v>46</v>
      </c>
      <c r="D22" s="3">
        <v>144409</v>
      </c>
      <c r="E22" s="27" t="s">
        <v>134</v>
      </c>
      <c r="F22" s="28">
        <v>1358595</v>
      </c>
      <c r="G22" s="2" t="s">
        <v>109</v>
      </c>
      <c r="H22" s="2" t="s">
        <v>131</v>
      </c>
      <c r="I22" s="14"/>
      <c r="J22" s="15" t="s">
        <v>135</v>
      </c>
      <c r="K22" s="14"/>
      <c r="L22" s="14"/>
      <c r="M22" s="14"/>
      <c r="N22" s="14"/>
      <c r="O22" s="14"/>
      <c r="P22" s="16" t="s">
        <v>136</v>
      </c>
    </row>
    <row r="23" spans="1:16" ht="75" x14ac:dyDescent="0.25">
      <c r="A23" s="1">
        <v>11</v>
      </c>
      <c r="B23" s="11">
        <v>5976</v>
      </c>
      <c r="C23" s="2" t="s">
        <v>46</v>
      </c>
      <c r="D23" s="3">
        <v>104190</v>
      </c>
      <c r="E23" s="27" t="s">
        <v>50</v>
      </c>
      <c r="F23" s="12">
        <v>1800899</v>
      </c>
      <c r="G23" s="29">
        <v>41218</v>
      </c>
      <c r="H23" s="2" t="s">
        <v>137</v>
      </c>
      <c r="I23" s="14"/>
      <c r="J23" s="15" t="s">
        <v>138</v>
      </c>
      <c r="K23" s="14"/>
      <c r="L23" s="14"/>
      <c r="M23" s="14"/>
      <c r="N23" s="14"/>
      <c r="O23" s="14"/>
      <c r="P23" s="16" t="s">
        <v>139</v>
      </c>
    </row>
    <row r="24" spans="1:16" ht="75" x14ac:dyDescent="0.25">
      <c r="A24" s="1">
        <v>12</v>
      </c>
      <c r="B24" s="11">
        <v>5977</v>
      </c>
      <c r="C24" s="2" t="s">
        <v>46</v>
      </c>
      <c r="D24" s="3">
        <v>144038</v>
      </c>
      <c r="E24" s="27" t="s">
        <v>51</v>
      </c>
      <c r="F24" s="12">
        <v>5315573</v>
      </c>
      <c r="G24" s="29">
        <v>41186</v>
      </c>
      <c r="H24" s="2" t="s">
        <v>109</v>
      </c>
      <c r="I24" s="14"/>
      <c r="J24" s="15" t="s">
        <v>140</v>
      </c>
      <c r="K24" s="14"/>
      <c r="L24" s="14"/>
      <c r="M24" s="14"/>
      <c r="N24" s="14"/>
      <c r="O24" s="14"/>
      <c r="P24" s="16" t="s">
        <v>141</v>
      </c>
    </row>
    <row r="25" spans="1:16" ht="48.75" x14ac:dyDescent="0.25">
      <c r="A25" s="1">
        <v>13</v>
      </c>
      <c r="B25" s="11">
        <v>8934</v>
      </c>
      <c r="C25" s="2" t="s">
        <v>142</v>
      </c>
      <c r="D25" s="3">
        <v>101062</v>
      </c>
      <c r="E25" s="27" t="s">
        <v>69</v>
      </c>
      <c r="F25" s="12">
        <v>1255752</v>
      </c>
      <c r="G25" s="29">
        <v>40947</v>
      </c>
      <c r="H25" s="2" t="s">
        <v>109</v>
      </c>
      <c r="I25" s="14"/>
      <c r="J25" s="15" t="s">
        <v>143</v>
      </c>
      <c r="K25" s="14"/>
      <c r="L25" s="14"/>
      <c r="M25" s="14"/>
      <c r="N25" s="14"/>
      <c r="O25" s="14"/>
      <c r="P25" s="17" t="s">
        <v>144</v>
      </c>
    </row>
    <row r="26" spans="1:16" ht="75" x14ac:dyDescent="0.25">
      <c r="A26" s="1">
        <v>14</v>
      </c>
      <c r="B26" s="11">
        <v>156</v>
      </c>
      <c r="C26" s="2" t="s">
        <v>11</v>
      </c>
      <c r="D26" s="3">
        <v>152154</v>
      </c>
      <c r="E26" s="27" t="s">
        <v>12</v>
      </c>
      <c r="F26" s="28">
        <v>525636</v>
      </c>
      <c r="G26" s="29">
        <v>41398</v>
      </c>
      <c r="H26" s="2" t="s">
        <v>109</v>
      </c>
      <c r="I26" s="14">
        <v>0.53590000000000004</v>
      </c>
      <c r="J26" s="30" t="s">
        <v>145</v>
      </c>
      <c r="K26" s="2" t="s">
        <v>214</v>
      </c>
      <c r="L26" s="2"/>
      <c r="M26" s="14">
        <v>0.53590000000000004</v>
      </c>
      <c r="N26" s="2" t="s">
        <v>215</v>
      </c>
      <c r="O26" s="2"/>
      <c r="P26" s="16" t="s">
        <v>146</v>
      </c>
    </row>
    <row r="27" spans="1:16" ht="90" x14ac:dyDescent="0.25">
      <c r="A27" s="1">
        <v>15</v>
      </c>
      <c r="B27" s="11">
        <v>160</v>
      </c>
      <c r="C27" s="2" t="s">
        <v>11</v>
      </c>
      <c r="D27" s="3">
        <v>103966</v>
      </c>
      <c r="E27" s="27" t="s">
        <v>13</v>
      </c>
      <c r="F27" s="28">
        <v>2618291</v>
      </c>
      <c r="G27" s="29">
        <v>41120</v>
      </c>
      <c r="H27" s="2" t="s">
        <v>147</v>
      </c>
      <c r="I27" s="31">
        <v>0.93500000000000005</v>
      </c>
      <c r="J27" s="15" t="s">
        <v>148</v>
      </c>
      <c r="K27" s="31" t="s">
        <v>216</v>
      </c>
      <c r="L27" s="31"/>
      <c r="M27" s="31">
        <v>0.93500000000000005</v>
      </c>
      <c r="N27" s="31" t="s">
        <v>217</v>
      </c>
      <c r="O27" s="31"/>
      <c r="P27" s="16" t="s">
        <v>149</v>
      </c>
    </row>
    <row r="28" spans="1:16" ht="72" x14ac:dyDescent="0.25">
      <c r="A28" s="1">
        <v>16</v>
      </c>
      <c r="B28" s="11">
        <v>409</v>
      </c>
      <c r="C28" s="2" t="s">
        <v>21</v>
      </c>
      <c r="D28" s="3">
        <v>140838</v>
      </c>
      <c r="E28" s="27" t="s">
        <v>22</v>
      </c>
      <c r="F28" s="28">
        <v>5886757</v>
      </c>
      <c r="G28" s="29">
        <v>40710</v>
      </c>
      <c r="H28" s="2" t="s">
        <v>150</v>
      </c>
      <c r="I28" s="31">
        <v>0.83630000000000004</v>
      </c>
      <c r="J28" s="15" t="s">
        <v>151</v>
      </c>
      <c r="K28" s="15" t="s">
        <v>239</v>
      </c>
      <c r="L28" s="15"/>
      <c r="M28" s="31">
        <v>0.83630000000000004</v>
      </c>
      <c r="N28" s="31" t="s">
        <v>240</v>
      </c>
      <c r="O28" s="31"/>
      <c r="P28" s="16" t="s">
        <v>152</v>
      </c>
    </row>
    <row r="29" spans="1:16" ht="90" x14ac:dyDescent="0.25">
      <c r="A29" s="1">
        <v>17</v>
      </c>
      <c r="B29" s="11">
        <v>13584</v>
      </c>
      <c r="C29" s="2" t="s">
        <v>153</v>
      </c>
      <c r="D29" s="3">
        <v>169632</v>
      </c>
      <c r="E29" s="27" t="s">
        <v>71</v>
      </c>
      <c r="F29" s="12">
        <v>9003312</v>
      </c>
      <c r="G29" s="2"/>
      <c r="H29" s="2"/>
      <c r="I29" s="14"/>
      <c r="J29" s="15" t="s">
        <v>154</v>
      </c>
      <c r="K29" s="14"/>
      <c r="L29" s="14"/>
      <c r="M29" s="14"/>
      <c r="N29" s="14"/>
      <c r="O29" s="14"/>
      <c r="P29" s="16" t="s">
        <v>155</v>
      </c>
    </row>
    <row r="30" spans="1:16" ht="72" x14ac:dyDescent="0.25">
      <c r="A30" s="1">
        <v>18</v>
      </c>
      <c r="B30" s="11">
        <v>5562</v>
      </c>
      <c r="C30" s="2" t="s">
        <v>156</v>
      </c>
      <c r="D30" s="3">
        <v>104562</v>
      </c>
      <c r="E30" s="6" t="s">
        <v>40</v>
      </c>
      <c r="F30" s="28">
        <v>8701854</v>
      </c>
      <c r="G30" s="13">
        <v>41291</v>
      </c>
      <c r="H30" s="2" t="s">
        <v>157</v>
      </c>
      <c r="I30" s="14"/>
      <c r="J30" s="15" t="s">
        <v>158</v>
      </c>
      <c r="K30" s="14"/>
      <c r="L30" s="14"/>
      <c r="M30" s="14"/>
      <c r="N30" s="14"/>
      <c r="O30" s="14"/>
      <c r="P30" s="16" t="s">
        <v>159</v>
      </c>
    </row>
    <row r="31" spans="1:16" ht="48.75" x14ac:dyDescent="0.25">
      <c r="A31" s="1">
        <v>19</v>
      </c>
      <c r="B31" s="22">
        <v>5565</v>
      </c>
      <c r="C31" s="23" t="s">
        <v>156</v>
      </c>
      <c r="D31" s="24">
        <v>117211</v>
      </c>
      <c r="E31" s="25" t="s">
        <v>41</v>
      </c>
      <c r="F31" s="32">
        <v>967364</v>
      </c>
      <c r="G31" s="13">
        <v>41361</v>
      </c>
      <c r="H31" s="2" t="s">
        <v>160</v>
      </c>
      <c r="I31" s="14"/>
      <c r="J31" s="15" t="s">
        <v>161</v>
      </c>
      <c r="K31" s="14"/>
      <c r="L31" s="14"/>
      <c r="M31" s="14"/>
      <c r="N31" s="14"/>
      <c r="O31" s="14"/>
      <c r="P31" s="16" t="s">
        <v>162</v>
      </c>
    </row>
    <row r="32" spans="1:16" ht="60" x14ac:dyDescent="0.25">
      <c r="A32" s="1">
        <v>20</v>
      </c>
      <c r="B32" s="22">
        <v>5904</v>
      </c>
      <c r="C32" s="23" t="s">
        <v>156</v>
      </c>
      <c r="D32" s="24">
        <v>117211</v>
      </c>
      <c r="E32" s="25" t="s">
        <v>41</v>
      </c>
      <c r="F32" s="32">
        <v>967364</v>
      </c>
      <c r="G32" s="3" t="s">
        <v>109</v>
      </c>
      <c r="H32" s="2" t="s">
        <v>109</v>
      </c>
      <c r="I32" s="14"/>
      <c r="J32" s="15" t="s">
        <v>163</v>
      </c>
      <c r="K32" s="14"/>
      <c r="L32" s="14"/>
      <c r="M32" s="14"/>
      <c r="N32" s="14"/>
      <c r="O32" s="14"/>
      <c r="P32" s="16" t="s">
        <v>164</v>
      </c>
    </row>
    <row r="33" spans="1:16" ht="75" x14ac:dyDescent="0.25">
      <c r="A33" s="1">
        <v>21</v>
      </c>
      <c r="B33" s="11">
        <v>16</v>
      </c>
      <c r="C33" s="2" t="s">
        <v>165</v>
      </c>
      <c r="D33" s="3">
        <v>110676</v>
      </c>
      <c r="E33" s="6" t="s">
        <v>9</v>
      </c>
      <c r="F33" s="28">
        <v>5462571</v>
      </c>
      <c r="G33" s="13" t="s">
        <v>109</v>
      </c>
      <c r="H33" s="2" t="s">
        <v>137</v>
      </c>
      <c r="I33" s="14"/>
      <c r="J33" s="15" t="s">
        <v>166</v>
      </c>
      <c r="K33" s="14" t="s">
        <v>137</v>
      </c>
      <c r="L33" s="15" t="s">
        <v>247</v>
      </c>
      <c r="M33" s="14"/>
      <c r="N33" s="14"/>
      <c r="O33" s="14"/>
      <c r="P33" s="16" t="s">
        <v>167</v>
      </c>
    </row>
    <row r="34" spans="1:16" ht="75" x14ac:dyDescent="0.25">
      <c r="A34" s="1">
        <v>22</v>
      </c>
      <c r="B34" s="11">
        <v>17</v>
      </c>
      <c r="C34" s="2" t="s">
        <v>165</v>
      </c>
      <c r="D34" s="3">
        <v>153135</v>
      </c>
      <c r="E34" s="6" t="s">
        <v>10</v>
      </c>
      <c r="F34" s="28">
        <v>4194345</v>
      </c>
      <c r="G34" s="3" t="s">
        <v>109</v>
      </c>
      <c r="H34" s="2" t="s">
        <v>137</v>
      </c>
      <c r="I34" s="14"/>
      <c r="J34" s="15" t="s">
        <v>168</v>
      </c>
      <c r="K34" s="14" t="s">
        <v>137</v>
      </c>
      <c r="L34" s="15" t="s">
        <v>248</v>
      </c>
      <c r="M34" s="14"/>
      <c r="N34" s="14"/>
      <c r="O34" s="14"/>
      <c r="P34" s="16" t="s">
        <v>169</v>
      </c>
    </row>
    <row r="35" spans="1:16" ht="96" x14ac:dyDescent="0.25">
      <c r="A35" s="1">
        <v>23</v>
      </c>
      <c r="B35" s="11">
        <v>4049</v>
      </c>
      <c r="C35" s="2" t="s">
        <v>170</v>
      </c>
      <c r="D35" s="3">
        <v>16823</v>
      </c>
      <c r="E35" s="6" t="s">
        <v>33</v>
      </c>
      <c r="F35" s="28">
        <v>99264849</v>
      </c>
      <c r="G35" s="13">
        <v>41298</v>
      </c>
      <c r="H35" s="2" t="s">
        <v>171</v>
      </c>
      <c r="I35" s="14"/>
      <c r="J35" s="15" t="s">
        <v>172</v>
      </c>
      <c r="K35" s="14"/>
      <c r="L35" s="14"/>
      <c r="M35" s="14"/>
      <c r="N35" s="14"/>
      <c r="O35" s="14"/>
      <c r="P35" s="17" t="s">
        <v>173</v>
      </c>
    </row>
    <row r="36" spans="1:16" ht="60" x14ac:dyDescent="0.25">
      <c r="A36" s="1">
        <v>24</v>
      </c>
      <c r="B36" s="11">
        <v>8804</v>
      </c>
      <c r="C36" s="2" t="s">
        <v>66</v>
      </c>
      <c r="D36" s="3">
        <v>105847</v>
      </c>
      <c r="E36" s="6" t="s">
        <v>67</v>
      </c>
      <c r="F36" s="12">
        <v>1282825</v>
      </c>
      <c r="G36" s="13">
        <v>40862</v>
      </c>
      <c r="H36" s="2" t="s">
        <v>137</v>
      </c>
      <c r="I36" s="14"/>
      <c r="J36" s="15" t="s">
        <v>174</v>
      </c>
      <c r="K36" s="14"/>
      <c r="L36" s="14"/>
      <c r="M36" s="14"/>
      <c r="N36" s="14"/>
      <c r="O36" s="14"/>
      <c r="P36" s="16" t="s">
        <v>175</v>
      </c>
    </row>
    <row r="37" spans="1:16" ht="60.75" x14ac:dyDescent="0.25">
      <c r="A37" s="1">
        <v>25</v>
      </c>
      <c r="B37" s="11">
        <v>7923</v>
      </c>
      <c r="C37" s="2" t="s">
        <v>56</v>
      </c>
      <c r="D37" s="3">
        <v>144321</v>
      </c>
      <c r="E37" s="6" t="s">
        <v>176</v>
      </c>
      <c r="F37" s="12">
        <v>1107818</v>
      </c>
      <c r="G37" s="13">
        <v>41391</v>
      </c>
      <c r="H37" s="2" t="s">
        <v>171</v>
      </c>
      <c r="I37" s="14"/>
      <c r="J37" s="15" t="s">
        <v>177</v>
      </c>
      <c r="K37" s="14"/>
      <c r="L37" s="14"/>
      <c r="M37" s="14"/>
      <c r="N37" s="14"/>
      <c r="O37" s="14"/>
      <c r="P37" s="17" t="s">
        <v>178</v>
      </c>
    </row>
    <row r="38" spans="1:16" ht="48.75" x14ac:dyDescent="0.25">
      <c r="A38" s="1">
        <v>26</v>
      </c>
      <c r="B38" s="11">
        <v>7971</v>
      </c>
      <c r="C38" s="2" t="s">
        <v>56</v>
      </c>
      <c r="D38" s="3">
        <v>139321</v>
      </c>
      <c r="E38" s="6" t="s">
        <v>58</v>
      </c>
      <c r="F38" s="12">
        <v>797789</v>
      </c>
      <c r="G38" s="13">
        <v>41390</v>
      </c>
      <c r="H38" s="2" t="s">
        <v>171</v>
      </c>
      <c r="I38" s="14"/>
      <c r="J38" s="15" t="s">
        <v>179</v>
      </c>
      <c r="K38" s="14"/>
      <c r="L38" s="14"/>
      <c r="M38" s="14"/>
      <c r="N38" s="14"/>
      <c r="O38" s="14"/>
      <c r="P38" s="17" t="s">
        <v>180</v>
      </c>
    </row>
    <row r="39" spans="1:16" ht="72" x14ac:dyDescent="0.25">
      <c r="A39" s="1">
        <v>27</v>
      </c>
      <c r="B39" s="11">
        <v>337</v>
      </c>
      <c r="C39" s="2" t="s">
        <v>16</v>
      </c>
      <c r="D39" s="33">
        <v>58330</v>
      </c>
      <c r="E39" s="34" t="s">
        <v>181</v>
      </c>
      <c r="F39" s="12">
        <v>199650046</v>
      </c>
      <c r="G39" s="13">
        <v>41011</v>
      </c>
      <c r="H39" s="13" t="s">
        <v>150</v>
      </c>
      <c r="I39" s="14">
        <v>0.19139999999999999</v>
      </c>
      <c r="J39" s="15" t="s">
        <v>182</v>
      </c>
      <c r="K39" s="14" t="s">
        <v>216</v>
      </c>
      <c r="L39" s="14"/>
      <c r="M39" s="14">
        <v>0.19139999999999999</v>
      </c>
      <c r="N39" s="31" t="s">
        <v>228</v>
      </c>
      <c r="O39" s="31" t="s">
        <v>229</v>
      </c>
      <c r="P39" s="17" t="s">
        <v>183</v>
      </c>
    </row>
    <row r="40" spans="1:16" ht="90" x14ac:dyDescent="0.25">
      <c r="A40" s="1">
        <v>28</v>
      </c>
      <c r="B40" s="22">
        <v>339</v>
      </c>
      <c r="C40" s="23" t="s">
        <v>16</v>
      </c>
      <c r="D40" s="24">
        <v>6595</v>
      </c>
      <c r="E40" s="25" t="s">
        <v>184</v>
      </c>
      <c r="F40" s="26">
        <v>17976711</v>
      </c>
      <c r="G40" s="13">
        <v>41094</v>
      </c>
      <c r="H40" s="13" t="s">
        <v>185</v>
      </c>
      <c r="I40" s="14">
        <v>0.77090000000000003</v>
      </c>
      <c r="J40" s="15" t="s">
        <v>186</v>
      </c>
      <c r="K40" s="14" t="s">
        <v>216</v>
      </c>
      <c r="L40" s="14"/>
      <c r="M40" s="14">
        <v>0.77090000000000003</v>
      </c>
      <c r="N40" s="31" t="s">
        <v>231</v>
      </c>
      <c r="O40" s="31" t="s">
        <v>232</v>
      </c>
      <c r="P40" s="16" t="s">
        <v>187</v>
      </c>
    </row>
    <row r="41" spans="1:16" ht="105" x14ac:dyDescent="0.25">
      <c r="A41" s="1">
        <v>29</v>
      </c>
      <c r="B41" s="11">
        <v>340</v>
      </c>
      <c r="C41" s="2" t="s">
        <v>16</v>
      </c>
      <c r="D41" s="3">
        <v>57894</v>
      </c>
      <c r="E41" s="6" t="s">
        <v>19</v>
      </c>
      <c r="F41" s="12">
        <v>159384974</v>
      </c>
      <c r="G41" s="3" t="s">
        <v>109</v>
      </c>
      <c r="H41" s="3" t="s">
        <v>109</v>
      </c>
      <c r="I41" s="14"/>
      <c r="J41" s="15" t="s">
        <v>188</v>
      </c>
      <c r="K41" s="14"/>
      <c r="L41" s="14"/>
      <c r="M41" s="14"/>
      <c r="N41" s="15" t="s">
        <v>233</v>
      </c>
      <c r="O41" s="14"/>
      <c r="P41" s="16" t="s">
        <v>189</v>
      </c>
    </row>
    <row r="42" spans="1:16" ht="60.75" x14ac:dyDescent="0.25">
      <c r="A42" s="1">
        <v>30</v>
      </c>
      <c r="B42" s="11">
        <v>342</v>
      </c>
      <c r="C42" s="2" t="s">
        <v>16</v>
      </c>
      <c r="D42" s="3">
        <v>66253</v>
      </c>
      <c r="E42" s="6" t="s">
        <v>190</v>
      </c>
      <c r="F42" s="12">
        <v>252699302</v>
      </c>
      <c r="G42" s="13">
        <v>40188</v>
      </c>
      <c r="H42" s="13" t="s">
        <v>191</v>
      </c>
      <c r="I42" s="14">
        <v>1</v>
      </c>
      <c r="J42" s="15" t="s">
        <v>192</v>
      </c>
      <c r="K42" s="14" t="s">
        <v>216</v>
      </c>
      <c r="L42" s="14"/>
      <c r="M42" s="14">
        <v>1</v>
      </c>
      <c r="N42" s="15" t="s">
        <v>234</v>
      </c>
      <c r="O42" s="14" t="s">
        <v>235</v>
      </c>
      <c r="P42" s="16" t="s">
        <v>193</v>
      </c>
    </row>
    <row r="43" spans="1:16" ht="72.75" customHeight="1" x14ac:dyDescent="0.25">
      <c r="A43" s="1">
        <v>31</v>
      </c>
      <c r="B43" s="22">
        <v>2418</v>
      </c>
      <c r="C43" s="23" t="s">
        <v>16</v>
      </c>
      <c r="D43" s="24">
        <v>6595</v>
      </c>
      <c r="E43" s="35" t="s">
        <v>26</v>
      </c>
      <c r="F43" s="26">
        <v>17976711</v>
      </c>
      <c r="G43" s="13">
        <v>40982</v>
      </c>
      <c r="H43" s="13" t="s">
        <v>194</v>
      </c>
      <c r="I43" s="14">
        <v>0.90439999999999998</v>
      </c>
      <c r="J43" s="15" t="s">
        <v>195</v>
      </c>
      <c r="K43" s="14" t="s">
        <v>242</v>
      </c>
      <c r="L43" s="14"/>
      <c r="M43" s="14">
        <v>0.90439999999999998</v>
      </c>
      <c r="N43" s="15" t="s">
        <v>241</v>
      </c>
      <c r="O43" s="14"/>
      <c r="P43" s="16" t="s">
        <v>196</v>
      </c>
    </row>
    <row r="44" spans="1:16" ht="60" customHeight="1" x14ac:dyDescent="0.25">
      <c r="A44" s="1">
        <v>32</v>
      </c>
      <c r="B44" s="11">
        <v>2605</v>
      </c>
      <c r="C44" s="2" t="s">
        <v>16</v>
      </c>
      <c r="D44" s="3">
        <v>76065</v>
      </c>
      <c r="E44" s="6" t="s">
        <v>27</v>
      </c>
      <c r="F44" s="12">
        <v>56221186</v>
      </c>
      <c r="G44" s="13">
        <v>40946</v>
      </c>
      <c r="H44" s="13" t="s">
        <v>185</v>
      </c>
      <c r="I44" s="14">
        <v>0.91080000000000005</v>
      </c>
      <c r="J44" s="15" t="s">
        <v>197</v>
      </c>
      <c r="K44" s="14" t="s">
        <v>243</v>
      </c>
      <c r="L44" s="14"/>
      <c r="M44" s="14">
        <v>0.91080000000000005</v>
      </c>
      <c r="N44" s="15" t="s">
        <v>244</v>
      </c>
      <c r="O44" s="14"/>
      <c r="P44" s="16" t="s">
        <v>198</v>
      </c>
    </row>
    <row r="45" spans="1:16" ht="48" customHeight="1" x14ac:dyDescent="0.25">
      <c r="A45" s="1">
        <v>33</v>
      </c>
      <c r="B45" s="11">
        <v>2609</v>
      </c>
      <c r="C45" s="2" t="s">
        <v>16</v>
      </c>
      <c r="D45" s="3">
        <v>72056</v>
      </c>
      <c r="E45" s="6" t="s">
        <v>28</v>
      </c>
      <c r="F45" s="12">
        <v>157104618</v>
      </c>
      <c r="G45" s="13">
        <v>40218</v>
      </c>
      <c r="H45" s="2" t="s">
        <v>185</v>
      </c>
      <c r="I45" s="14"/>
      <c r="J45" s="15" t="s">
        <v>199</v>
      </c>
      <c r="K45" s="14"/>
      <c r="L45" s="14"/>
      <c r="M45" s="14"/>
      <c r="N45" s="14"/>
      <c r="O45" s="14"/>
      <c r="P45" s="16" t="s">
        <v>200</v>
      </c>
    </row>
    <row r="46" spans="1:16" ht="60.75" x14ac:dyDescent="0.25">
      <c r="A46" s="1">
        <v>34</v>
      </c>
      <c r="B46" s="11">
        <v>2610</v>
      </c>
      <c r="C46" s="2" t="s">
        <v>16</v>
      </c>
      <c r="D46" s="3">
        <v>74505</v>
      </c>
      <c r="E46" s="6" t="s">
        <v>29</v>
      </c>
      <c r="F46" s="12">
        <v>70363218</v>
      </c>
      <c r="G46" s="13">
        <v>40259</v>
      </c>
      <c r="H46" s="13" t="s">
        <v>185</v>
      </c>
      <c r="I46" s="36"/>
      <c r="J46" s="15" t="s">
        <v>201</v>
      </c>
      <c r="K46" s="36"/>
      <c r="L46" s="36"/>
      <c r="M46" s="36"/>
      <c r="N46" s="36"/>
      <c r="O46" s="36"/>
      <c r="P46" s="16" t="s">
        <v>202</v>
      </c>
    </row>
    <row r="47" spans="1:16" ht="60" x14ac:dyDescent="0.25">
      <c r="A47" s="1">
        <v>35</v>
      </c>
      <c r="B47" s="11">
        <v>2611</v>
      </c>
      <c r="C47" s="2" t="s">
        <v>16</v>
      </c>
      <c r="D47" s="3">
        <v>76065</v>
      </c>
      <c r="E47" s="6" t="s">
        <v>30</v>
      </c>
      <c r="F47" s="12">
        <v>56221186</v>
      </c>
      <c r="G47" s="13">
        <v>40212</v>
      </c>
      <c r="H47" s="13" t="s">
        <v>185</v>
      </c>
      <c r="I47" s="14">
        <v>1</v>
      </c>
      <c r="J47" s="15" t="s">
        <v>203</v>
      </c>
      <c r="K47" s="14" t="s">
        <v>243</v>
      </c>
      <c r="L47" s="14"/>
      <c r="M47" s="14">
        <v>1</v>
      </c>
      <c r="N47" s="15" t="s">
        <v>245</v>
      </c>
      <c r="O47" s="14"/>
      <c r="P47" s="16" t="s">
        <v>204</v>
      </c>
    </row>
    <row r="48" spans="1:16" ht="60.75" x14ac:dyDescent="0.25">
      <c r="A48" s="1">
        <v>36</v>
      </c>
      <c r="B48" s="11">
        <v>3542</v>
      </c>
      <c r="C48" s="2" t="s">
        <v>16</v>
      </c>
      <c r="D48" s="3">
        <v>74505</v>
      </c>
      <c r="E48" s="6" t="s">
        <v>205</v>
      </c>
      <c r="F48" s="12">
        <v>70363218</v>
      </c>
      <c r="G48" s="13">
        <v>41141</v>
      </c>
      <c r="H48" s="13" t="s">
        <v>206</v>
      </c>
      <c r="I48" s="14"/>
      <c r="J48" s="15" t="s">
        <v>207</v>
      </c>
      <c r="K48" s="14"/>
      <c r="L48" s="14"/>
      <c r="M48" s="14"/>
      <c r="N48" s="14"/>
      <c r="O48" s="14"/>
      <c r="P48" s="17" t="s">
        <v>208</v>
      </c>
    </row>
    <row r="49" spans="1:16" ht="48.75" x14ac:dyDescent="0.25">
      <c r="A49" s="1">
        <v>37</v>
      </c>
      <c r="B49" s="11">
        <v>5910</v>
      </c>
      <c r="C49" s="2" t="s">
        <v>44</v>
      </c>
      <c r="D49" s="3">
        <v>29852</v>
      </c>
      <c r="E49" s="6" t="s">
        <v>45</v>
      </c>
      <c r="F49" s="12">
        <v>7832628</v>
      </c>
      <c r="G49" s="3" t="s">
        <v>109</v>
      </c>
      <c r="H49" s="3" t="s">
        <v>209</v>
      </c>
      <c r="I49" s="3"/>
      <c r="J49" s="15" t="s">
        <v>210</v>
      </c>
      <c r="K49" s="3"/>
      <c r="L49" s="3"/>
      <c r="M49" s="3"/>
      <c r="N49" s="3"/>
      <c r="O49" s="3"/>
      <c r="P49" s="17" t="s">
        <v>211</v>
      </c>
    </row>
  </sheetData>
  <autoFilter ref="A2:P49"/>
  <mergeCells count="1">
    <mergeCell ref="E1:K1"/>
  </mergeCells>
  <hyperlinks>
    <hyperlink ref="P10" r:id="rId1"/>
    <hyperlink ref="P4" r:id="rId2"/>
    <hyperlink ref="P39" r:id="rId3"/>
    <hyperlink ref="P47" r:id="rId4"/>
    <hyperlink ref="P37" r:id="rId5"/>
    <hyperlink ref="P33" r:id="rId6"/>
    <hyperlink ref="P34" r:id="rId7"/>
    <hyperlink ref="P32" r:id="rId8"/>
    <hyperlink ref="P28" r:id="rId9"/>
    <hyperlink ref="P21" r:id="rId10"/>
    <hyperlink ref="P22" r:id="rId11"/>
    <hyperlink ref="P3" r:id="rId12"/>
    <hyperlink ref="P5" r:id="rId13"/>
    <hyperlink ref="P6" r:id="rId14"/>
    <hyperlink ref="P7" r:id="rId15"/>
    <hyperlink ref="P8" r:id="rId16"/>
    <hyperlink ref="P9" r:id="rId17"/>
    <hyperlink ref="P11" r:id="rId18"/>
    <hyperlink ref="P13" r:id="rId19"/>
    <hyperlink ref="P14" r:id="rId20"/>
    <hyperlink ref="P24" r:id="rId21"/>
    <hyperlink ref="P26" r:id="rId22"/>
    <hyperlink ref="P27" r:id="rId23"/>
    <hyperlink ref="P15" r:id="rId24"/>
    <hyperlink ref="P18" r:id="rId25"/>
    <hyperlink ref="P29" r:id="rId26"/>
    <hyperlink ref="P30" r:id="rId27"/>
    <hyperlink ref="P23" r:id="rId28"/>
    <hyperlink ref="P40" r:id="rId29"/>
    <hyperlink ref="P31" r:id="rId30"/>
    <hyperlink ref="P36" r:id="rId31"/>
    <hyperlink ref="P46" r:id="rId32"/>
    <hyperlink ref="P17" r:id="rId33"/>
    <hyperlink ref="P45" r:id="rId34"/>
    <hyperlink ref="P44" r:id="rId35"/>
    <hyperlink ref="P42" r:id="rId36"/>
    <hyperlink ref="P43" r:id="rId37"/>
    <hyperlink ref="P16" r:id="rId38"/>
    <hyperlink ref="P41" display="https://apps.contraloria.gob.pe/ciudadano/wfm_obras_mostrar_1.aspx?ID=Qefig%e2%80%98&amp;buscar=q§¥¬%c5%93Ô%c5%92?%c2%8fU%e2%80%baV|Ï%e2%80%93¿%e2%80%9a¡%e2%80%94%e2%84%a2%c5%93U%e2%80%98k%e2%80%a6%c5%a1¢V%cb%9cÒ%cb%9c´%e2%80%98%e2%80%93£%c5%b8%cb%9cÏ%e2%80%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J22" sqref="J22"/>
    </sheetView>
  </sheetViews>
  <sheetFormatPr baseColWidth="10" defaultRowHeight="15" x14ac:dyDescent="0.25"/>
  <cols>
    <col min="6" max="6" width="22.140625" customWidth="1"/>
    <col min="7" max="7" width="19" customWidth="1"/>
  </cols>
  <sheetData>
    <row r="1" spans="1:15" x14ac:dyDescent="0.25">
      <c r="A1" t="s">
        <v>0</v>
      </c>
      <c r="B1" t="s">
        <v>221</v>
      </c>
      <c r="C1" t="s">
        <v>222</v>
      </c>
      <c r="D1" t="s">
        <v>223</v>
      </c>
      <c r="F1" t="s">
        <v>224</v>
      </c>
      <c r="H1" t="s">
        <v>225</v>
      </c>
    </row>
    <row r="2" spans="1:15" x14ac:dyDescent="0.25">
      <c r="D2" t="s">
        <v>226</v>
      </c>
      <c r="E2" t="s">
        <v>227</v>
      </c>
      <c r="F2" t="s">
        <v>226</v>
      </c>
      <c r="G2" t="s">
        <v>227</v>
      </c>
    </row>
    <row r="3" spans="1:15" ht="31.5" x14ac:dyDescent="0.35">
      <c r="A3">
        <v>1</v>
      </c>
      <c r="B3" s="40">
        <v>41091</v>
      </c>
      <c r="C3" s="41">
        <v>41149</v>
      </c>
      <c r="D3" s="42">
        <v>3.8899999999999997E-2</v>
      </c>
      <c r="E3" s="42">
        <v>3.8899999999999997E-2</v>
      </c>
      <c r="F3" s="43">
        <v>4220393.3499999996</v>
      </c>
      <c r="G3" s="43">
        <v>4219199.8</v>
      </c>
      <c r="H3" t="s">
        <v>219</v>
      </c>
      <c r="L3" s="45"/>
      <c r="M3" s="46" t="s">
        <v>251</v>
      </c>
      <c r="N3" s="47">
        <v>2500</v>
      </c>
      <c r="O3" s="45"/>
    </row>
    <row r="4" spans="1:15" x14ac:dyDescent="0.25">
      <c r="A4">
        <v>2</v>
      </c>
      <c r="B4" s="40">
        <v>41122</v>
      </c>
      <c r="C4" s="41">
        <v>41165</v>
      </c>
      <c r="D4" s="42">
        <v>5.9900000000000002E-2</v>
      </c>
      <c r="E4" s="42">
        <v>6.0100000000000001E-2</v>
      </c>
      <c r="F4" s="43">
        <v>6503764.2199999997</v>
      </c>
      <c r="G4" s="43">
        <v>6524538.1299999999</v>
      </c>
      <c r="H4" t="s">
        <v>219</v>
      </c>
      <c r="L4" s="46" t="s">
        <v>252</v>
      </c>
      <c r="M4" s="48">
        <v>0.1</v>
      </c>
      <c r="N4" s="47">
        <f>M4*N3</f>
        <v>250</v>
      </c>
      <c r="O4" s="47" t="s">
        <v>253</v>
      </c>
    </row>
    <row r="5" spans="1:15" x14ac:dyDescent="0.25">
      <c r="A5">
        <v>3</v>
      </c>
      <c r="B5" t="s">
        <v>220</v>
      </c>
      <c r="C5" s="41">
        <v>41319</v>
      </c>
      <c r="D5" s="42">
        <v>8.72E-2</v>
      </c>
      <c r="E5" s="42">
        <v>8.9099999999999999E-2</v>
      </c>
      <c r="F5" s="43">
        <v>9457720.0999999996</v>
      </c>
      <c r="G5" s="43">
        <v>9670661.9499999993</v>
      </c>
      <c r="H5" t="s">
        <v>219</v>
      </c>
      <c r="L5" s="46" t="s">
        <v>254</v>
      </c>
      <c r="M5" s="49">
        <v>1.8499999999999999E-2</v>
      </c>
      <c r="N5" s="47">
        <f>M5*N3</f>
        <v>46.25</v>
      </c>
      <c r="O5" s="47" t="s">
        <v>255</v>
      </c>
    </row>
    <row r="6" spans="1:15" x14ac:dyDescent="0.25">
      <c r="A6">
        <v>4</v>
      </c>
      <c r="B6" s="40">
        <v>41183</v>
      </c>
      <c r="C6" s="41">
        <v>41319</v>
      </c>
      <c r="D6" s="42">
        <v>0.1022</v>
      </c>
      <c r="E6" s="42">
        <v>0.11409999999999999</v>
      </c>
      <c r="F6" s="43">
        <v>11090603.09</v>
      </c>
      <c r="G6" s="43">
        <v>12382837.66</v>
      </c>
      <c r="H6" t="s">
        <v>219</v>
      </c>
      <c r="L6" s="46" t="s">
        <v>256</v>
      </c>
      <c r="M6" s="49">
        <v>1.38E-2</v>
      </c>
      <c r="N6" s="47">
        <f>M6*N3</f>
        <v>34.5</v>
      </c>
      <c r="O6" s="47" t="s">
        <v>257</v>
      </c>
    </row>
    <row r="7" spans="1:15" ht="23.25" x14ac:dyDescent="0.35">
      <c r="A7">
        <v>5</v>
      </c>
      <c r="B7" s="40">
        <v>41214</v>
      </c>
      <c r="C7" s="41">
        <v>41319</v>
      </c>
      <c r="D7" s="42">
        <v>0.12759999999999999</v>
      </c>
      <c r="E7" s="42">
        <v>0.14710000000000001</v>
      </c>
      <c r="F7" s="43">
        <v>13838168.199999999</v>
      </c>
      <c r="G7" s="43">
        <v>15962909.6</v>
      </c>
      <c r="H7" t="s">
        <v>219</v>
      </c>
      <c r="L7" s="46" t="s">
        <v>258</v>
      </c>
      <c r="M7" s="45"/>
      <c r="N7" s="47">
        <f>N4+N5+N6</f>
        <v>330.75</v>
      </c>
      <c r="O7" s="50"/>
    </row>
    <row r="8" spans="1:15" ht="23.25" x14ac:dyDescent="0.35">
      <c r="A8">
        <v>6</v>
      </c>
      <c r="B8" s="40">
        <v>41244</v>
      </c>
      <c r="C8" s="41">
        <v>41319</v>
      </c>
      <c r="D8" s="44">
        <v>0.15</v>
      </c>
      <c r="E8" s="42">
        <v>0.18709999999999999</v>
      </c>
      <c r="F8" s="43">
        <v>16275233.6</v>
      </c>
      <c r="G8" s="43">
        <v>20302390.739999998</v>
      </c>
      <c r="H8" t="s">
        <v>219</v>
      </c>
      <c r="L8" s="45"/>
      <c r="M8" s="45"/>
      <c r="N8" s="45"/>
      <c r="O8" s="45"/>
    </row>
    <row r="9" spans="1:15" ht="31.5" x14ac:dyDescent="0.35">
      <c r="A9">
        <v>7</v>
      </c>
      <c r="B9" s="40">
        <v>41275</v>
      </c>
      <c r="C9" s="41">
        <v>41320</v>
      </c>
      <c r="D9" s="42">
        <v>0.19139999999999999</v>
      </c>
      <c r="E9" s="42">
        <v>0.24010000000000001</v>
      </c>
      <c r="F9" s="43">
        <v>20768470.09</v>
      </c>
      <c r="G9" s="43">
        <v>26052203.239999998</v>
      </c>
      <c r="H9" t="s">
        <v>219</v>
      </c>
      <c r="L9" s="46" t="s">
        <v>259</v>
      </c>
      <c r="M9" s="45"/>
      <c r="N9" s="47">
        <f>N3-N7</f>
        <v>2169.25</v>
      </c>
      <c r="O9" s="45"/>
    </row>
    <row r="11" spans="1:15" x14ac:dyDescent="0.25">
      <c r="F11" s="43">
        <f>SUM(F3:F10)</f>
        <v>82154352.650000006</v>
      </c>
      <c r="G11" s="43">
        <f>SUM(G3:G10)</f>
        <v>95114741.11999999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zoomScale="70" zoomScaleNormal="70" workbookViewId="0">
      <pane ySplit="2" topLeftCell="A3" activePane="bottomLeft" state="frozen"/>
      <selection activeCell="C1" sqref="C1"/>
      <selection pane="bottomLeft" activeCell="P5" sqref="P5"/>
    </sheetView>
  </sheetViews>
  <sheetFormatPr baseColWidth="10" defaultRowHeight="15" x14ac:dyDescent="0.25"/>
  <cols>
    <col min="1" max="1" width="6.28515625" customWidth="1"/>
    <col min="2" max="2" width="11.85546875" customWidth="1"/>
    <col min="3" max="3" width="17.85546875" customWidth="1"/>
    <col min="4" max="4" width="7.7109375" customWidth="1"/>
    <col min="5" max="5" width="35.42578125" customWidth="1"/>
    <col min="6" max="6" width="14.5703125" customWidth="1"/>
    <col min="7" max="7" width="12.140625" customWidth="1"/>
    <col min="8" max="8" width="18.28515625" customWidth="1"/>
    <col min="9" max="9" width="15.28515625" customWidth="1"/>
    <col min="10" max="10" width="31.28515625" customWidth="1"/>
    <col min="11" max="11" width="33.85546875" customWidth="1"/>
    <col min="12" max="12" width="45.28515625" customWidth="1"/>
  </cols>
  <sheetData>
    <row r="1" spans="1:12" ht="21" x14ac:dyDescent="0.35">
      <c r="E1" s="51" t="s">
        <v>72</v>
      </c>
      <c r="F1" s="51"/>
      <c r="G1" s="51"/>
      <c r="H1" s="51"/>
      <c r="I1" s="51"/>
      <c r="J1" s="51"/>
      <c r="K1" s="51"/>
    </row>
    <row r="2" spans="1:12" s="10" customFormat="1" ht="46.5" customHeight="1" x14ac:dyDescent="0.25">
      <c r="A2" s="37" t="s">
        <v>0</v>
      </c>
      <c r="B2" s="37" t="s">
        <v>73</v>
      </c>
      <c r="C2" s="37" t="s">
        <v>2</v>
      </c>
      <c r="D2" s="37" t="s">
        <v>74</v>
      </c>
      <c r="E2" s="37" t="s">
        <v>75</v>
      </c>
      <c r="F2" s="37" t="s">
        <v>76</v>
      </c>
      <c r="G2" s="37" t="s">
        <v>7</v>
      </c>
      <c r="H2" s="37" t="s">
        <v>77</v>
      </c>
      <c r="I2" s="38" t="s">
        <v>213</v>
      </c>
      <c r="J2" s="37" t="s">
        <v>246</v>
      </c>
      <c r="K2" s="38" t="s">
        <v>78</v>
      </c>
      <c r="L2" s="37" t="s">
        <v>79</v>
      </c>
    </row>
    <row r="3" spans="1:12" ht="90" x14ac:dyDescent="0.25">
      <c r="A3" s="1">
        <v>1</v>
      </c>
      <c r="B3" s="11">
        <v>8161</v>
      </c>
      <c r="C3" s="2" t="s">
        <v>52</v>
      </c>
      <c r="D3" s="2">
        <v>174983</v>
      </c>
      <c r="E3" s="6" t="s">
        <v>61</v>
      </c>
      <c r="F3" s="12">
        <v>969864</v>
      </c>
      <c r="G3" s="13">
        <v>41202</v>
      </c>
      <c r="H3" s="2" t="s">
        <v>80</v>
      </c>
      <c r="I3" s="14">
        <v>1</v>
      </c>
      <c r="J3" s="15" t="s">
        <v>250</v>
      </c>
      <c r="K3" s="15" t="s">
        <v>261</v>
      </c>
      <c r="L3" s="16" t="s">
        <v>81</v>
      </c>
    </row>
    <row r="4" spans="1:12" ht="90" x14ac:dyDescent="0.25">
      <c r="A4" s="1">
        <v>2</v>
      </c>
      <c r="B4" s="11">
        <v>8162</v>
      </c>
      <c r="C4" s="2" t="s">
        <v>52</v>
      </c>
      <c r="D4" s="2">
        <v>175042</v>
      </c>
      <c r="E4" s="6" t="s">
        <v>62</v>
      </c>
      <c r="F4" s="12">
        <v>842698</v>
      </c>
      <c r="G4" s="13">
        <v>41142</v>
      </c>
      <c r="H4" s="3" t="s">
        <v>82</v>
      </c>
      <c r="I4" s="14">
        <v>1</v>
      </c>
      <c r="J4" s="15" t="s">
        <v>83</v>
      </c>
      <c r="K4" s="15" t="s">
        <v>260</v>
      </c>
      <c r="L4" s="16" t="s">
        <v>84</v>
      </c>
    </row>
    <row r="5" spans="1:12" ht="90" x14ac:dyDescent="0.25">
      <c r="A5" s="1">
        <v>3</v>
      </c>
      <c r="B5" s="11">
        <v>8163</v>
      </c>
      <c r="C5" s="2" t="s">
        <v>52</v>
      </c>
      <c r="D5" s="2">
        <v>175125</v>
      </c>
      <c r="E5" s="6" t="s">
        <v>63</v>
      </c>
      <c r="F5" s="12">
        <v>834793</v>
      </c>
      <c r="G5" s="13">
        <v>41180</v>
      </c>
      <c r="H5" s="2" t="s">
        <v>85</v>
      </c>
      <c r="I5" s="14">
        <v>1</v>
      </c>
      <c r="J5" s="15" t="s">
        <v>86</v>
      </c>
      <c r="K5" s="15" t="s">
        <v>262</v>
      </c>
      <c r="L5" s="16" t="s">
        <v>87</v>
      </c>
    </row>
    <row r="6" spans="1:12" ht="90" x14ac:dyDescent="0.25">
      <c r="A6" s="1">
        <v>4</v>
      </c>
      <c r="B6" s="11">
        <v>8165</v>
      </c>
      <c r="C6" s="2" t="s">
        <v>52</v>
      </c>
      <c r="D6" s="2">
        <v>174798</v>
      </c>
      <c r="E6" s="6" t="s">
        <v>64</v>
      </c>
      <c r="F6" s="12">
        <v>0</v>
      </c>
      <c r="G6" s="13">
        <v>41216</v>
      </c>
      <c r="H6" s="2" t="s">
        <v>88</v>
      </c>
      <c r="I6" s="14">
        <v>1</v>
      </c>
      <c r="J6" s="15" t="s">
        <v>89</v>
      </c>
      <c r="K6" s="15" t="s">
        <v>263</v>
      </c>
      <c r="L6" s="16" t="s">
        <v>90</v>
      </c>
    </row>
    <row r="7" spans="1:12" ht="90" x14ac:dyDescent="0.25">
      <c r="A7" s="1">
        <v>5</v>
      </c>
      <c r="B7" s="11">
        <v>8173</v>
      </c>
      <c r="C7" s="2" t="s">
        <v>52</v>
      </c>
      <c r="D7" s="2">
        <v>162017</v>
      </c>
      <c r="E7" s="6" t="s">
        <v>65</v>
      </c>
      <c r="F7" s="12">
        <v>1111637</v>
      </c>
      <c r="G7" s="13">
        <v>41202</v>
      </c>
      <c r="H7" s="2" t="s">
        <v>88</v>
      </c>
      <c r="I7" s="14">
        <v>1</v>
      </c>
      <c r="J7" s="15" t="s">
        <v>91</v>
      </c>
      <c r="K7" s="15" t="s">
        <v>264</v>
      </c>
      <c r="L7" s="16" t="s">
        <v>92</v>
      </c>
    </row>
    <row r="8" spans="1:12" ht="75" x14ac:dyDescent="0.25">
      <c r="A8" s="1">
        <v>6</v>
      </c>
      <c r="B8" s="11">
        <v>5101</v>
      </c>
      <c r="C8" s="2" t="s">
        <v>37</v>
      </c>
      <c r="D8" s="2">
        <v>125048</v>
      </c>
      <c r="E8" s="6" t="s">
        <v>38</v>
      </c>
      <c r="F8" s="12">
        <v>805688</v>
      </c>
      <c r="G8" s="13">
        <v>40793</v>
      </c>
      <c r="H8" s="2" t="s">
        <v>93</v>
      </c>
      <c r="I8" s="14">
        <v>1</v>
      </c>
      <c r="J8" s="15" t="s">
        <v>94</v>
      </c>
      <c r="K8" s="15" t="s">
        <v>265</v>
      </c>
      <c r="L8" s="16" t="s">
        <v>95</v>
      </c>
    </row>
    <row r="9" spans="1:12" ht="60.75" x14ac:dyDescent="0.25">
      <c r="A9" s="1">
        <v>7</v>
      </c>
      <c r="B9" s="11">
        <v>2105</v>
      </c>
      <c r="C9" s="2" t="s">
        <v>23</v>
      </c>
      <c r="D9" s="2">
        <v>95539</v>
      </c>
      <c r="E9" s="6" t="s">
        <v>96</v>
      </c>
      <c r="F9" s="12">
        <v>2758917</v>
      </c>
      <c r="G9" s="3"/>
      <c r="H9" s="2" t="s">
        <v>97</v>
      </c>
      <c r="I9" s="3">
        <v>0</v>
      </c>
      <c r="J9" s="15" t="s">
        <v>98</v>
      </c>
      <c r="K9" s="15" t="s">
        <v>236</v>
      </c>
      <c r="L9" s="16" t="s">
        <v>99</v>
      </c>
    </row>
    <row r="10" spans="1:12" ht="48.75" x14ac:dyDescent="0.25">
      <c r="A10" s="1">
        <v>8</v>
      </c>
      <c r="B10" s="11">
        <v>2106</v>
      </c>
      <c r="C10" s="2" t="s">
        <v>23</v>
      </c>
      <c r="D10" s="2">
        <v>8466</v>
      </c>
      <c r="E10" s="6" t="s">
        <v>25</v>
      </c>
      <c r="F10" s="12">
        <v>5896842</v>
      </c>
      <c r="G10" s="3"/>
      <c r="H10" s="2" t="s">
        <v>97</v>
      </c>
      <c r="I10" s="3">
        <v>0</v>
      </c>
      <c r="J10" s="15" t="s">
        <v>98</v>
      </c>
      <c r="K10" s="15" t="s">
        <v>237</v>
      </c>
      <c r="L10" s="17" t="s">
        <v>100</v>
      </c>
    </row>
    <row r="11" spans="1:12" ht="60" x14ac:dyDescent="0.25">
      <c r="A11" s="1">
        <v>9</v>
      </c>
      <c r="B11" s="11">
        <v>4219</v>
      </c>
      <c r="C11" s="2" t="s">
        <v>23</v>
      </c>
      <c r="D11" s="2">
        <v>97822</v>
      </c>
      <c r="E11" s="6" t="s">
        <v>101</v>
      </c>
      <c r="F11" s="12">
        <v>2751354</v>
      </c>
      <c r="G11" s="3"/>
      <c r="H11" s="2"/>
      <c r="I11" s="3">
        <v>0</v>
      </c>
      <c r="J11" s="15" t="s">
        <v>102</v>
      </c>
      <c r="K11" s="3" t="s">
        <v>267</v>
      </c>
      <c r="L11" s="16" t="s">
        <v>103</v>
      </c>
    </row>
    <row r="12" spans="1:12" ht="75" x14ac:dyDescent="0.25">
      <c r="A12" s="1">
        <v>10</v>
      </c>
      <c r="B12" s="19">
        <v>5602</v>
      </c>
      <c r="C12" s="20" t="s">
        <v>104</v>
      </c>
      <c r="D12" s="20">
        <v>106560</v>
      </c>
      <c r="E12" s="6" t="s">
        <v>105</v>
      </c>
      <c r="F12" s="21">
        <v>628853</v>
      </c>
      <c r="G12" s="13">
        <v>41243</v>
      </c>
      <c r="H12" s="20" t="s">
        <v>106</v>
      </c>
      <c r="I12" s="18">
        <v>7.0000000000000007E-2</v>
      </c>
      <c r="J12" s="15" t="s">
        <v>107</v>
      </c>
      <c r="K12" s="15" t="s">
        <v>266</v>
      </c>
      <c r="L12" s="16" t="s">
        <v>108</v>
      </c>
    </row>
    <row r="13" spans="1:12" ht="90" x14ac:dyDescent="0.25">
      <c r="A13" s="1">
        <v>1</v>
      </c>
      <c r="B13" s="11">
        <v>6157</v>
      </c>
      <c r="C13" s="2" t="s">
        <v>52</v>
      </c>
      <c r="D13" s="3">
        <v>145482</v>
      </c>
      <c r="E13" s="6" t="s">
        <v>53</v>
      </c>
      <c r="F13" s="12">
        <v>352839</v>
      </c>
      <c r="G13" s="2" t="s">
        <v>109</v>
      </c>
      <c r="H13" s="2" t="s">
        <v>110</v>
      </c>
      <c r="I13" s="3">
        <v>0</v>
      </c>
      <c r="J13" s="15" t="s">
        <v>111</v>
      </c>
      <c r="K13" s="3" t="s">
        <v>267</v>
      </c>
      <c r="L13" s="16" t="s">
        <v>112</v>
      </c>
    </row>
    <row r="14" spans="1:12" ht="90" x14ac:dyDescent="0.25">
      <c r="A14" s="1">
        <v>2</v>
      </c>
      <c r="B14" s="11">
        <v>6159</v>
      </c>
      <c r="C14" s="2" t="s">
        <v>52</v>
      </c>
      <c r="D14" s="3">
        <v>145471</v>
      </c>
      <c r="E14" s="6" t="s">
        <v>54</v>
      </c>
      <c r="F14" s="12">
        <v>349753</v>
      </c>
      <c r="G14" s="2" t="s">
        <v>109</v>
      </c>
      <c r="H14" s="2" t="s">
        <v>113</v>
      </c>
      <c r="I14" s="3">
        <v>0</v>
      </c>
      <c r="J14" s="15" t="s">
        <v>114</v>
      </c>
      <c r="K14" s="3" t="s">
        <v>267</v>
      </c>
      <c r="L14" s="16" t="s">
        <v>115</v>
      </c>
    </row>
    <row r="15" spans="1:12" ht="90" x14ac:dyDescent="0.25">
      <c r="A15" s="1">
        <v>3</v>
      </c>
      <c r="B15" s="11">
        <v>6160</v>
      </c>
      <c r="C15" s="2" t="s">
        <v>52</v>
      </c>
      <c r="D15" s="3">
        <v>145485</v>
      </c>
      <c r="E15" s="6" t="s">
        <v>55</v>
      </c>
      <c r="F15" s="12">
        <v>357072</v>
      </c>
      <c r="G15" s="1" t="s">
        <v>109</v>
      </c>
      <c r="H15" s="2" t="s">
        <v>113</v>
      </c>
      <c r="I15" s="3">
        <v>0</v>
      </c>
      <c r="J15" s="15" t="s">
        <v>116</v>
      </c>
      <c r="K15" s="3" t="s">
        <v>267</v>
      </c>
      <c r="L15" s="16" t="s">
        <v>117</v>
      </c>
    </row>
    <row r="16" spans="1:12" ht="60" x14ac:dyDescent="0.25">
      <c r="A16" s="1">
        <v>4</v>
      </c>
      <c r="B16" s="22">
        <v>235</v>
      </c>
      <c r="C16" s="23" t="s">
        <v>14</v>
      </c>
      <c r="D16" s="24">
        <v>122431</v>
      </c>
      <c r="E16" s="25" t="s">
        <v>15</v>
      </c>
      <c r="F16" s="26">
        <v>3038368</v>
      </c>
      <c r="G16" s="13">
        <v>41443</v>
      </c>
      <c r="H16" s="2" t="s">
        <v>109</v>
      </c>
      <c r="I16" s="14">
        <v>0.18890000000000001</v>
      </c>
      <c r="J16" s="15" t="s">
        <v>118</v>
      </c>
      <c r="K16" s="31" t="s">
        <v>214</v>
      </c>
      <c r="L16" s="16" t="s">
        <v>119</v>
      </c>
    </row>
    <row r="17" spans="1:12" ht="84" x14ac:dyDescent="0.25">
      <c r="A17" s="1">
        <v>5</v>
      </c>
      <c r="B17" s="11">
        <v>4059</v>
      </c>
      <c r="C17" s="2" t="s">
        <v>14</v>
      </c>
      <c r="D17" s="3">
        <v>172862</v>
      </c>
      <c r="E17" s="27" t="s">
        <v>34</v>
      </c>
      <c r="F17" s="12">
        <v>1198556</v>
      </c>
      <c r="G17" s="1"/>
      <c r="H17" s="2" t="s">
        <v>109</v>
      </c>
      <c r="I17" s="14">
        <v>0</v>
      </c>
      <c r="J17" s="15" t="s">
        <v>120</v>
      </c>
      <c r="K17" s="15" t="s">
        <v>268</v>
      </c>
      <c r="L17" s="16" t="s">
        <v>121</v>
      </c>
    </row>
    <row r="18" spans="1:12" ht="75" x14ac:dyDescent="0.25">
      <c r="A18" s="1">
        <v>6</v>
      </c>
      <c r="B18" s="22">
        <v>4086</v>
      </c>
      <c r="C18" s="23" t="s">
        <v>14</v>
      </c>
      <c r="D18" s="24">
        <v>122431</v>
      </c>
      <c r="E18" s="25" t="s">
        <v>35</v>
      </c>
      <c r="F18" s="26">
        <v>3038368</v>
      </c>
      <c r="G18" s="3"/>
      <c r="H18" s="2" t="s">
        <v>109</v>
      </c>
      <c r="I18" s="14">
        <v>0</v>
      </c>
      <c r="J18" s="15" t="s">
        <v>122</v>
      </c>
      <c r="K18" s="15" t="s">
        <v>269</v>
      </c>
      <c r="L18" s="16" t="s">
        <v>123</v>
      </c>
    </row>
    <row r="19" spans="1:12" ht="75" x14ac:dyDescent="0.25">
      <c r="A19" s="1">
        <v>7</v>
      </c>
      <c r="B19" s="11">
        <v>8084</v>
      </c>
      <c r="C19" s="2" t="s">
        <v>124</v>
      </c>
      <c r="D19" s="3">
        <v>59341</v>
      </c>
      <c r="E19" s="27" t="s">
        <v>60</v>
      </c>
      <c r="F19" s="12">
        <v>321133</v>
      </c>
      <c r="G19" s="7">
        <v>41289</v>
      </c>
      <c r="H19" s="2" t="s">
        <v>125</v>
      </c>
      <c r="I19" s="14">
        <v>1</v>
      </c>
      <c r="J19" s="15" t="s">
        <v>126</v>
      </c>
      <c r="K19" s="15" t="s">
        <v>270</v>
      </c>
      <c r="L19" s="16" t="s">
        <v>127</v>
      </c>
    </row>
    <row r="20" spans="1:12" ht="75" x14ac:dyDescent="0.25">
      <c r="A20" s="1">
        <v>8</v>
      </c>
      <c r="B20" s="11">
        <v>5968</v>
      </c>
      <c r="C20" s="2" t="s">
        <v>46</v>
      </c>
      <c r="D20" s="3">
        <v>61182</v>
      </c>
      <c r="E20" s="27" t="s">
        <v>47</v>
      </c>
      <c r="F20" s="28">
        <v>598259</v>
      </c>
      <c r="G20" s="29">
        <v>40905</v>
      </c>
      <c r="H20" s="2" t="s">
        <v>82</v>
      </c>
      <c r="I20" s="14">
        <v>1</v>
      </c>
      <c r="J20" s="15" t="s">
        <v>128</v>
      </c>
      <c r="K20" s="15" t="s">
        <v>271</v>
      </c>
      <c r="L20" s="16" t="s">
        <v>129</v>
      </c>
    </row>
    <row r="21" spans="1:12" ht="75" x14ac:dyDescent="0.25">
      <c r="A21" s="1">
        <v>9</v>
      </c>
      <c r="B21" s="11">
        <v>5973</v>
      </c>
      <c r="C21" s="2" t="s">
        <v>46</v>
      </c>
      <c r="D21" s="3">
        <v>144387</v>
      </c>
      <c r="E21" s="27" t="s">
        <v>130</v>
      </c>
      <c r="F21" s="28">
        <v>280394</v>
      </c>
      <c r="G21" s="2" t="s">
        <v>109</v>
      </c>
      <c r="H21" s="2" t="s">
        <v>131</v>
      </c>
      <c r="I21" s="14">
        <v>0</v>
      </c>
      <c r="J21" s="15" t="s">
        <v>132</v>
      </c>
      <c r="K21" s="14" t="s">
        <v>272</v>
      </c>
      <c r="L21" s="16" t="s">
        <v>133</v>
      </c>
    </row>
    <row r="22" spans="1:12" ht="75" x14ac:dyDescent="0.25">
      <c r="A22" s="1">
        <v>10</v>
      </c>
      <c r="B22" s="11">
        <v>5974</v>
      </c>
      <c r="C22" s="2" t="s">
        <v>46</v>
      </c>
      <c r="D22" s="3">
        <v>144409</v>
      </c>
      <c r="E22" s="27" t="s">
        <v>134</v>
      </c>
      <c r="F22" s="28">
        <v>1358595</v>
      </c>
      <c r="G22" s="2" t="s">
        <v>109</v>
      </c>
      <c r="H22" s="2" t="s">
        <v>131</v>
      </c>
      <c r="I22" s="14">
        <v>0</v>
      </c>
      <c r="J22" s="15" t="s">
        <v>135</v>
      </c>
      <c r="K22" s="14"/>
      <c r="L22" s="16" t="s">
        <v>136</v>
      </c>
    </row>
    <row r="23" spans="1:12" ht="75" x14ac:dyDescent="0.25">
      <c r="A23" s="1">
        <v>11</v>
      </c>
      <c r="B23" s="11">
        <v>5976</v>
      </c>
      <c r="C23" s="2" t="s">
        <v>46</v>
      </c>
      <c r="D23" s="3">
        <v>104190</v>
      </c>
      <c r="E23" s="27" t="s">
        <v>50</v>
      </c>
      <c r="F23" s="12">
        <v>1800899</v>
      </c>
      <c r="G23" s="29">
        <v>41218</v>
      </c>
      <c r="H23" s="2" t="s">
        <v>137</v>
      </c>
      <c r="I23" s="14"/>
      <c r="J23" s="15" t="s">
        <v>138</v>
      </c>
      <c r="K23" s="14"/>
      <c r="L23" s="16" t="s">
        <v>139</v>
      </c>
    </row>
    <row r="24" spans="1:12" ht="75" x14ac:dyDescent="0.25">
      <c r="A24" s="1">
        <v>12</v>
      </c>
      <c r="B24" s="11">
        <v>5977</v>
      </c>
      <c r="C24" s="2" t="s">
        <v>46</v>
      </c>
      <c r="D24" s="3">
        <v>144038</v>
      </c>
      <c r="E24" s="27" t="s">
        <v>51</v>
      </c>
      <c r="F24" s="12">
        <v>5315573</v>
      </c>
      <c r="G24" s="29">
        <v>41186</v>
      </c>
      <c r="H24" s="2" t="s">
        <v>109</v>
      </c>
      <c r="I24" s="14"/>
      <c r="J24" s="15" t="s">
        <v>140</v>
      </c>
      <c r="K24" s="14"/>
      <c r="L24" s="16" t="s">
        <v>141</v>
      </c>
    </row>
    <row r="25" spans="1:12" ht="48.75" x14ac:dyDescent="0.25">
      <c r="A25" s="1">
        <v>13</v>
      </c>
      <c r="B25" s="11">
        <v>8934</v>
      </c>
      <c r="C25" s="2" t="s">
        <v>142</v>
      </c>
      <c r="D25" s="3">
        <v>101062</v>
      </c>
      <c r="E25" s="27" t="s">
        <v>69</v>
      </c>
      <c r="F25" s="12">
        <v>1255752</v>
      </c>
      <c r="G25" s="29">
        <v>40947</v>
      </c>
      <c r="H25" s="2" t="s">
        <v>109</v>
      </c>
      <c r="I25" s="14"/>
      <c r="J25" s="15" t="s">
        <v>143</v>
      </c>
      <c r="K25" s="14"/>
      <c r="L25" s="17" t="s">
        <v>144</v>
      </c>
    </row>
    <row r="26" spans="1:12" ht="75" x14ac:dyDescent="0.25">
      <c r="A26" s="1">
        <v>14</v>
      </c>
      <c r="B26" s="11">
        <v>156</v>
      </c>
      <c r="C26" s="2" t="s">
        <v>11</v>
      </c>
      <c r="D26" s="3">
        <v>152154</v>
      </c>
      <c r="E26" s="27" t="s">
        <v>12</v>
      </c>
      <c r="F26" s="28">
        <v>525636</v>
      </c>
      <c r="G26" s="29">
        <v>41398</v>
      </c>
      <c r="H26" s="2" t="s">
        <v>109</v>
      </c>
      <c r="I26" s="14">
        <v>0.53590000000000004</v>
      </c>
      <c r="J26" s="30" t="s">
        <v>145</v>
      </c>
      <c r="K26" s="2" t="s">
        <v>214</v>
      </c>
      <c r="L26" s="16" t="s">
        <v>146</v>
      </c>
    </row>
    <row r="27" spans="1:12" ht="90" x14ac:dyDescent="0.25">
      <c r="A27" s="1">
        <v>15</v>
      </c>
      <c r="B27" s="11">
        <v>160</v>
      </c>
      <c r="C27" s="2" t="s">
        <v>11</v>
      </c>
      <c r="D27" s="3">
        <v>103966</v>
      </c>
      <c r="E27" s="27" t="s">
        <v>13</v>
      </c>
      <c r="F27" s="28">
        <v>2618291</v>
      </c>
      <c r="G27" s="29">
        <v>41120</v>
      </c>
      <c r="H27" s="2" t="s">
        <v>147</v>
      </c>
      <c r="I27" s="31">
        <v>0.93500000000000005</v>
      </c>
      <c r="J27" s="15" t="s">
        <v>148</v>
      </c>
      <c r="K27" s="31" t="s">
        <v>216</v>
      </c>
      <c r="L27" s="16" t="s">
        <v>149</v>
      </c>
    </row>
    <row r="28" spans="1:12" ht="72" x14ac:dyDescent="0.25">
      <c r="A28" s="1">
        <v>16</v>
      </c>
      <c r="B28" s="11">
        <v>409</v>
      </c>
      <c r="C28" s="2" t="s">
        <v>21</v>
      </c>
      <c r="D28" s="3">
        <v>140838</v>
      </c>
      <c r="E28" s="27" t="s">
        <v>22</v>
      </c>
      <c r="F28" s="28">
        <v>5886757</v>
      </c>
      <c r="G28" s="29">
        <v>40710</v>
      </c>
      <c r="H28" s="2" t="s">
        <v>150</v>
      </c>
      <c r="I28" s="31">
        <v>0.83630000000000004</v>
      </c>
      <c r="J28" s="15" t="s">
        <v>151</v>
      </c>
      <c r="K28" s="15" t="s">
        <v>239</v>
      </c>
      <c r="L28" s="16" t="s">
        <v>152</v>
      </c>
    </row>
    <row r="29" spans="1:12" ht="90" x14ac:dyDescent="0.25">
      <c r="A29" s="1">
        <v>17</v>
      </c>
      <c r="B29" s="11">
        <v>13584</v>
      </c>
      <c r="C29" s="2" t="s">
        <v>153</v>
      </c>
      <c r="D29" s="3">
        <v>169632</v>
      </c>
      <c r="E29" s="27" t="s">
        <v>71</v>
      </c>
      <c r="F29" s="12">
        <v>9003312</v>
      </c>
      <c r="G29" s="2"/>
      <c r="H29" s="2"/>
      <c r="I29" s="14"/>
      <c r="J29" s="15" t="s">
        <v>154</v>
      </c>
      <c r="K29" s="14"/>
      <c r="L29" s="16" t="s">
        <v>155</v>
      </c>
    </row>
    <row r="30" spans="1:12" ht="72" x14ac:dyDescent="0.25">
      <c r="A30" s="1">
        <v>18</v>
      </c>
      <c r="B30" s="11">
        <v>5562</v>
      </c>
      <c r="C30" s="2" t="s">
        <v>156</v>
      </c>
      <c r="D30" s="3">
        <v>104562</v>
      </c>
      <c r="E30" s="6" t="s">
        <v>40</v>
      </c>
      <c r="F30" s="28">
        <v>8701854</v>
      </c>
      <c r="G30" s="13">
        <v>41291</v>
      </c>
      <c r="H30" s="2" t="s">
        <v>157</v>
      </c>
      <c r="I30" s="14"/>
      <c r="J30" s="15" t="s">
        <v>158</v>
      </c>
      <c r="K30" s="14"/>
      <c r="L30" s="16" t="s">
        <v>159</v>
      </c>
    </row>
    <row r="31" spans="1:12" ht="48.75" x14ac:dyDescent="0.25">
      <c r="A31" s="1">
        <v>19</v>
      </c>
      <c r="B31" s="22">
        <v>5565</v>
      </c>
      <c r="C31" s="23" t="s">
        <v>156</v>
      </c>
      <c r="D31" s="24">
        <v>117211</v>
      </c>
      <c r="E31" s="25" t="s">
        <v>41</v>
      </c>
      <c r="F31" s="32">
        <v>967364</v>
      </c>
      <c r="G31" s="13">
        <v>41361</v>
      </c>
      <c r="H31" s="2" t="s">
        <v>160</v>
      </c>
      <c r="I31" s="14"/>
      <c r="J31" s="15" t="s">
        <v>161</v>
      </c>
      <c r="K31" s="14"/>
      <c r="L31" s="16" t="s">
        <v>162</v>
      </c>
    </row>
    <row r="32" spans="1:12" ht="60" x14ac:dyDescent="0.25">
      <c r="A32" s="1">
        <v>20</v>
      </c>
      <c r="B32" s="22">
        <v>5904</v>
      </c>
      <c r="C32" s="23" t="s">
        <v>156</v>
      </c>
      <c r="D32" s="24">
        <v>117211</v>
      </c>
      <c r="E32" s="25" t="s">
        <v>41</v>
      </c>
      <c r="F32" s="32">
        <v>967364</v>
      </c>
      <c r="G32" s="3" t="s">
        <v>109</v>
      </c>
      <c r="H32" s="2" t="s">
        <v>109</v>
      </c>
      <c r="I32" s="14"/>
      <c r="J32" s="15" t="s">
        <v>163</v>
      </c>
      <c r="K32" s="14"/>
      <c r="L32" s="16" t="s">
        <v>164</v>
      </c>
    </row>
    <row r="33" spans="1:12" ht="75" x14ac:dyDescent="0.25">
      <c r="A33" s="1">
        <v>21</v>
      </c>
      <c r="B33" s="11">
        <v>16</v>
      </c>
      <c r="C33" s="2" t="s">
        <v>165</v>
      </c>
      <c r="D33" s="3">
        <v>110676</v>
      </c>
      <c r="E33" s="6" t="s">
        <v>9</v>
      </c>
      <c r="F33" s="28">
        <v>5462571</v>
      </c>
      <c r="G33" s="13" t="s">
        <v>109</v>
      </c>
      <c r="H33" s="2" t="s">
        <v>137</v>
      </c>
      <c r="I33" s="14"/>
      <c r="J33" s="15" t="s">
        <v>166</v>
      </c>
      <c r="K33" s="14" t="s">
        <v>137</v>
      </c>
      <c r="L33" s="16" t="s">
        <v>167</v>
      </c>
    </row>
    <row r="34" spans="1:12" ht="75" x14ac:dyDescent="0.25">
      <c r="A34" s="1">
        <v>22</v>
      </c>
      <c r="B34" s="11">
        <v>17</v>
      </c>
      <c r="C34" s="2" t="s">
        <v>165</v>
      </c>
      <c r="D34" s="3">
        <v>153135</v>
      </c>
      <c r="E34" s="6" t="s">
        <v>10</v>
      </c>
      <c r="F34" s="28">
        <v>4194345</v>
      </c>
      <c r="G34" s="3" t="s">
        <v>109</v>
      </c>
      <c r="H34" s="2" t="s">
        <v>137</v>
      </c>
      <c r="I34" s="14"/>
      <c r="J34" s="15" t="s">
        <v>168</v>
      </c>
      <c r="K34" s="14" t="s">
        <v>137</v>
      </c>
      <c r="L34" s="16" t="s">
        <v>169</v>
      </c>
    </row>
    <row r="35" spans="1:12" ht="96" x14ac:dyDescent="0.25">
      <c r="A35" s="1">
        <v>23</v>
      </c>
      <c r="B35" s="11">
        <v>4049</v>
      </c>
      <c r="C35" s="2" t="s">
        <v>170</v>
      </c>
      <c r="D35" s="3">
        <v>16823</v>
      </c>
      <c r="E35" s="6" t="s">
        <v>33</v>
      </c>
      <c r="F35" s="28">
        <v>99264849</v>
      </c>
      <c r="G35" s="13">
        <v>41298</v>
      </c>
      <c r="H35" s="2" t="s">
        <v>171</v>
      </c>
      <c r="I35" s="14"/>
      <c r="J35" s="15" t="s">
        <v>172</v>
      </c>
      <c r="K35" s="14"/>
      <c r="L35" s="17" t="s">
        <v>173</v>
      </c>
    </row>
    <row r="36" spans="1:12" ht="60" x14ac:dyDescent="0.25">
      <c r="A36" s="1">
        <v>24</v>
      </c>
      <c r="B36" s="11">
        <v>8804</v>
      </c>
      <c r="C36" s="2" t="s">
        <v>66</v>
      </c>
      <c r="D36" s="3">
        <v>105847</v>
      </c>
      <c r="E36" s="6" t="s">
        <v>67</v>
      </c>
      <c r="F36" s="12">
        <v>1282825</v>
      </c>
      <c r="G36" s="13">
        <v>40862</v>
      </c>
      <c r="H36" s="2" t="s">
        <v>137</v>
      </c>
      <c r="I36" s="14"/>
      <c r="J36" s="15" t="s">
        <v>174</v>
      </c>
      <c r="K36" s="14"/>
      <c r="L36" s="16" t="s">
        <v>175</v>
      </c>
    </row>
    <row r="37" spans="1:12" ht="60.75" x14ac:dyDescent="0.25">
      <c r="A37" s="1">
        <v>25</v>
      </c>
      <c r="B37" s="11">
        <v>7923</v>
      </c>
      <c r="C37" s="2" t="s">
        <v>56</v>
      </c>
      <c r="D37" s="3">
        <v>144321</v>
      </c>
      <c r="E37" s="6" t="s">
        <v>176</v>
      </c>
      <c r="F37" s="12">
        <v>1107818</v>
      </c>
      <c r="G37" s="13">
        <v>41391</v>
      </c>
      <c r="H37" s="2" t="s">
        <v>171</v>
      </c>
      <c r="I37" s="14"/>
      <c r="J37" s="15" t="s">
        <v>177</v>
      </c>
      <c r="K37" s="14"/>
      <c r="L37" s="17" t="s">
        <v>178</v>
      </c>
    </row>
    <row r="38" spans="1:12" ht="48.75" x14ac:dyDescent="0.25">
      <c r="A38" s="1">
        <v>26</v>
      </c>
      <c r="B38" s="11">
        <v>7971</v>
      </c>
      <c r="C38" s="2" t="s">
        <v>56</v>
      </c>
      <c r="D38" s="3">
        <v>139321</v>
      </c>
      <c r="E38" s="6" t="s">
        <v>58</v>
      </c>
      <c r="F38" s="12">
        <v>797789</v>
      </c>
      <c r="G38" s="13">
        <v>41390</v>
      </c>
      <c r="H38" s="2" t="s">
        <v>171</v>
      </c>
      <c r="I38" s="14"/>
      <c r="J38" s="15" t="s">
        <v>179</v>
      </c>
      <c r="K38" s="14"/>
      <c r="L38" s="17" t="s">
        <v>180</v>
      </c>
    </row>
    <row r="39" spans="1:12" ht="72" x14ac:dyDescent="0.25">
      <c r="A39" s="1">
        <v>27</v>
      </c>
      <c r="B39" s="11">
        <v>337</v>
      </c>
      <c r="C39" s="2" t="s">
        <v>16</v>
      </c>
      <c r="D39" s="33">
        <v>58330</v>
      </c>
      <c r="E39" s="34" t="s">
        <v>181</v>
      </c>
      <c r="F39" s="12">
        <v>199650046</v>
      </c>
      <c r="G39" s="13">
        <v>41011</v>
      </c>
      <c r="H39" s="13" t="s">
        <v>150</v>
      </c>
      <c r="I39" s="14">
        <v>0.19139999999999999</v>
      </c>
      <c r="J39" s="15" t="s">
        <v>182</v>
      </c>
      <c r="K39" s="14" t="s">
        <v>216</v>
      </c>
      <c r="L39" s="17" t="s">
        <v>183</v>
      </c>
    </row>
    <row r="40" spans="1:12" ht="90" x14ac:dyDescent="0.25">
      <c r="A40" s="1">
        <v>28</v>
      </c>
      <c r="B40" s="22">
        <v>339</v>
      </c>
      <c r="C40" s="23" t="s">
        <v>16</v>
      </c>
      <c r="D40" s="24">
        <v>6595</v>
      </c>
      <c r="E40" s="25" t="s">
        <v>184</v>
      </c>
      <c r="F40" s="26">
        <v>17976711</v>
      </c>
      <c r="G40" s="13">
        <v>41094</v>
      </c>
      <c r="H40" s="13" t="s">
        <v>185</v>
      </c>
      <c r="I40" s="14">
        <v>0.77090000000000003</v>
      </c>
      <c r="J40" s="15" t="s">
        <v>186</v>
      </c>
      <c r="K40" s="14" t="s">
        <v>216</v>
      </c>
      <c r="L40" s="16" t="s">
        <v>187</v>
      </c>
    </row>
    <row r="41" spans="1:12" ht="105" x14ac:dyDescent="0.25">
      <c r="A41" s="1">
        <v>29</v>
      </c>
      <c r="B41" s="11">
        <v>340</v>
      </c>
      <c r="C41" s="2" t="s">
        <v>16</v>
      </c>
      <c r="D41" s="3">
        <v>57894</v>
      </c>
      <c r="E41" s="6" t="s">
        <v>19</v>
      </c>
      <c r="F41" s="12">
        <v>159384974</v>
      </c>
      <c r="G41" s="3" t="s">
        <v>109</v>
      </c>
      <c r="H41" s="3" t="s">
        <v>109</v>
      </c>
      <c r="I41" s="14"/>
      <c r="J41" s="15" t="s">
        <v>188</v>
      </c>
      <c r="K41" s="14"/>
      <c r="L41" s="16" t="s">
        <v>189</v>
      </c>
    </row>
    <row r="42" spans="1:12" ht="60.75" x14ac:dyDescent="0.25">
      <c r="A42" s="1">
        <v>30</v>
      </c>
      <c r="B42" s="11">
        <v>342</v>
      </c>
      <c r="C42" s="2" t="s">
        <v>16</v>
      </c>
      <c r="D42" s="3">
        <v>66253</v>
      </c>
      <c r="E42" s="6" t="s">
        <v>190</v>
      </c>
      <c r="F42" s="12">
        <v>252699302</v>
      </c>
      <c r="G42" s="13">
        <v>40188</v>
      </c>
      <c r="H42" s="13" t="s">
        <v>191</v>
      </c>
      <c r="I42" s="14">
        <v>1</v>
      </c>
      <c r="J42" s="15" t="s">
        <v>192</v>
      </c>
      <c r="K42" s="14" t="s">
        <v>216</v>
      </c>
      <c r="L42" s="16" t="s">
        <v>193</v>
      </c>
    </row>
    <row r="43" spans="1:12" ht="72.75" customHeight="1" x14ac:dyDescent="0.25">
      <c r="A43" s="1">
        <v>31</v>
      </c>
      <c r="B43" s="22">
        <v>2418</v>
      </c>
      <c r="C43" s="23" t="s">
        <v>16</v>
      </c>
      <c r="D43" s="24">
        <v>6595</v>
      </c>
      <c r="E43" s="35" t="s">
        <v>26</v>
      </c>
      <c r="F43" s="26">
        <v>17976711</v>
      </c>
      <c r="G43" s="13">
        <v>40982</v>
      </c>
      <c r="H43" s="13" t="s">
        <v>194</v>
      </c>
      <c r="I43" s="14">
        <v>0.90439999999999998</v>
      </c>
      <c r="J43" s="15" t="s">
        <v>195</v>
      </c>
      <c r="K43" s="14" t="s">
        <v>242</v>
      </c>
      <c r="L43" s="16" t="s">
        <v>196</v>
      </c>
    </row>
    <row r="44" spans="1:12" ht="60" customHeight="1" x14ac:dyDescent="0.25">
      <c r="A44" s="1">
        <v>32</v>
      </c>
      <c r="B44" s="11">
        <v>2605</v>
      </c>
      <c r="C44" s="2" t="s">
        <v>16</v>
      </c>
      <c r="D44" s="3">
        <v>76065</v>
      </c>
      <c r="E44" s="6" t="s">
        <v>27</v>
      </c>
      <c r="F44" s="12">
        <v>56221186</v>
      </c>
      <c r="G44" s="13">
        <v>40946</v>
      </c>
      <c r="H44" s="13" t="s">
        <v>185</v>
      </c>
      <c r="I44" s="14">
        <v>0.91080000000000005</v>
      </c>
      <c r="J44" s="15" t="s">
        <v>197</v>
      </c>
      <c r="K44" s="14" t="s">
        <v>243</v>
      </c>
      <c r="L44" s="16" t="s">
        <v>198</v>
      </c>
    </row>
    <row r="45" spans="1:12" ht="48" customHeight="1" x14ac:dyDescent="0.25">
      <c r="A45" s="1">
        <v>33</v>
      </c>
      <c r="B45" s="11">
        <v>2609</v>
      </c>
      <c r="C45" s="2" t="s">
        <v>16</v>
      </c>
      <c r="D45" s="3">
        <v>72056</v>
      </c>
      <c r="E45" s="6" t="s">
        <v>28</v>
      </c>
      <c r="F45" s="12">
        <v>157104618</v>
      </c>
      <c r="G45" s="13">
        <v>40218</v>
      </c>
      <c r="H45" s="2" t="s">
        <v>185</v>
      </c>
      <c r="I45" s="14"/>
      <c r="J45" s="15" t="s">
        <v>199</v>
      </c>
      <c r="K45" s="14"/>
      <c r="L45" s="16" t="s">
        <v>200</v>
      </c>
    </row>
    <row r="46" spans="1:12" ht="60.75" x14ac:dyDescent="0.25">
      <c r="A46" s="1">
        <v>34</v>
      </c>
      <c r="B46" s="11">
        <v>2610</v>
      </c>
      <c r="C46" s="2" t="s">
        <v>16</v>
      </c>
      <c r="D46" s="3">
        <v>74505</v>
      </c>
      <c r="E46" s="6" t="s">
        <v>29</v>
      </c>
      <c r="F46" s="12">
        <v>70363218</v>
      </c>
      <c r="G46" s="13">
        <v>40259</v>
      </c>
      <c r="H46" s="13" t="s">
        <v>185</v>
      </c>
      <c r="I46" s="36"/>
      <c r="J46" s="15" t="s">
        <v>201</v>
      </c>
      <c r="K46" s="36"/>
      <c r="L46" s="16" t="s">
        <v>202</v>
      </c>
    </row>
    <row r="47" spans="1:12" ht="60" x14ac:dyDescent="0.25">
      <c r="A47" s="1">
        <v>35</v>
      </c>
      <c r="B47" s="11">
        <v>2611</v>
      </c>
      <c r="C47" s="2" t="s">
        <v>16</v>
      </c>
      <c r="D47" s="3">
        <v>76065</v>
      </c>
      <c r="E47" s="6" t="s">
        <v>30</v>
      </c>
      <c r="F47" s="12">
        <v>56221186</v>
      </c>
      <c r="G47" s="13">
        <v>40212</v>
      </c>
      <c r="H47" s="13" t="s">
        <v>185</v>
      </c>
      <c r="I47" s="14">
        <v>1</v>
      </c>
      <c r="J47" s="15" t="s">
        <v>203</v>
      </c>
      <c r="K47" s="14" t="s">
        <v>243</v>
      </c>
      <c r="L47" s="16" t="s">
        <v>204</v>
      </c>
    </row>
    <row r="48" spans="1:12" ht="60.75" x14ac:dyDescent="0.25">
      <c r="A48" s="1">
        <v>36</v>
      </c>
      <c r="B48" s="11">
        <v>3542</v>
      </c>
      <c r="C48" s="2" t="s">
        <v>16</v>
      </c>
      <c r="D48" s="3">
        <v>74505</v>
      </c>
      <c r="E48" s="6" t="s">
        <v>205</v>
      </c>
      <c r="F48" s="12">
        <v>70363218</v>
      </c>
      <c r="G48" s="13">
        <v>41141</v>
      </c>
      <c r="H48" s="13" t="s">
        <v>206</v>
      </c>
      <c r="I48" s="14"/>
      <c r="J48" s="15" t="s">
        <v>207</v>
      </c>
      <c r="K48" s="14"/>
      <c r="L48" s="17" t="s">
        <v>208</v>
      </c>
    </row>
    <row r="49" spans="1:12" ht="48.75" x14ac:dyDescent="0.25">
      <c r="A49" s="1">
        <v>37</v>
      </c>
      <c r="B49" s="11">
        <v>5910</v>
      </c>
      <c r="C49" s="2" t="s">
        <v>44</v>
      </c>
      <c r="D49" s="3">
        <v>29852</v>
      </c>
      <c r="E49" s="6" t="s">
        <v>45</v>
      </c>
      <c r="F49" s="12">
        <v>7832628</v>
      </c>
      <c r="G49" s="3" t="s">
        <v>109</v>
      </c>
      <c r="H49" s="3" t="s">
        <v>209</v>
      </c>
      <c r="I49" s="3"/>
      <c r="J49" s="15" t="s">
        <v>210</v>
      </c>
      <c r="K49" s="3"/>
      <c r="L49" s="17" t="s">
        <v>211</v>
      </c>
    </row>
  </sheetData>
  <autoFilter ref="A2:L2"/>
  <mergeCells count="1">
    <mergeCell ref="E1:K1"/>
  </mergeCells>
  <hyperlinks>
    <hyperlink ref="L10" r:id="rId1"/>
    <hyperlink ref="L4" r:id="rId2"/>
    <hyperlink ref="L39" r:id="rId3"/>
    <hyperlink ref="L47" r:id="rId4"/>
    <hyperlink ref="L37" r:id="rId5"/>
    <hyperlink ref="L33" r:id="rId6"/>
    <hyperlink ref="L34" r:id="rId7"/>
    <hyperlink ref="L32" r:id="rId8"/>
    <hyperlink ref="L28" r:id="rId9"/>
    <hyperlink ref="L21" r:id="rId10"/>
    <hyperlink ref="L22" r:id="rId11"/>
    <hyperlink ref="L3" r:id="rId12"/>
    <hyperlink ref="L5" r:id="rId13"/>
    <hyperlink ref="L6" r:id="rId14"/>
    <hyperlink ref="L7" r:id="rId15"/>
    <hyperlink ref="L8" r:id="rId16"/>
    <hyperlink ref="L9" r:id="rId17"/>
    <hyperlink ref="L11" r:id="rId18"/>
    <hyperlink ref="L13" r:id="rId19"/>
    <hyperlink ref="L14" r:id="rId20"/>
    <hyperlink ref="L24" r:id="rId21"/>
    <hyperlink ref="L26" r:id="rId22"/>
    <hyperlink ref="L27" r:id="rId23"/>
    <hyperlink ref="L15" r:id="rId24"/>
    <hyperlink ref="L18" r:id="rId25"/>
    <hyperlink ref="L29" r:id="rId26"/>
    <hyperlink ref="L30" r:id="rId27"/>
    <hyperlink ref="L23" r:id="rId28"/>
    <hyperlink ref="L40" r:id="rId29"/>
    <hyperlink ref="L31" r:id="rId30"/>
    <hyperlink ref="L36" r:id="rId31"/>
    <hyperlink ref="L46" r:id="rId32"/>
    <hyperlink ref="L17" r:id="rId33"/>
    <hyperlink ref="L45" r:id="rId34"/>
    <hyperlink ref="L44" r:id="rId35"/>
    <hyperlink ref="L42" r:id="rId36"/>
    <hyperlink ref="L43" r:id="rId37"/>
    <hyperlink ref="L16" r:id="rId38"/>
    <hyperlink ref="L41" display="https://apps.contraloria.gob.pe/ciudadano/wfm_obras_mostrar_1.aspx?ID=Qefig%e2%80%98&amp;buscar=q§¥¬%c5%93Ô%c5%92?%c2%8fU%e2%80%baV|Ï%e2%80%93¿%e2%80%9a¡%e2%80%94%e2%84%a2%c5%93U%e2%80%98k%e2%80%a6%c5%a1¢V%cb%9cÒ%cb%9c´%e2%80%98%e2%80%93£%c5%b8%cb%9cÏ%e2%80%9"/>
    <hyperlink ref="L12" r:id="rId39"/>
    <hyperlink ref="L19" r:id="rId40"/>
    <hyperlink ref="L20" r:id="rId4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Infobras</vt:lpstr>
      <vt:lpstr>Reporte de Pa WEB</vt:lpstr>
      <vt:lpstr>Hoja1</vt:lpstr>
      <vt:lpstr>INFOBRAS 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ISABEL MURO BELAUNDE</dc:creator>
  <cp:lastModifiedBy>MARIA DEL CARMEN ISABEL MURO BELAUNDE</cp:lastModifiedBy>
  <dcterms:created xsi:type="dcterms:W3CDTF">2013-09-04T22:47:43Z</dcterms:created>
  <dcterms:modified xsi:type="dcterms:W3CDTF">2013-10-04T21:39:30Z</dcterms:modified>
</cp:coreProperties>
</file>