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u09812\Desktop\"/>
    </mc:Choice>
  </mc:AlternateContent>
  <xr:revisionPtr revIDLastSave="0" documentId="8_{C6C1D038-BD68-4736-ADBE-F2190EF8E5CE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GASTOS DE PUBLICIDAD_JULIO" sheetId="5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'GASTOS DE PUBLICIDAD_JULIO'!$A$3:$Q$3</definedName>
    <definedName name="_xlnm.Print_Titles" localSheetId="0">'GASTOS DE PUBLICIDAD_JULIO'!$1:$3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5" i="5" l="1"/>
  <c r="A44" i="5"/>
  <c r="A34" i="5"/>
  <c r="A35" i="5"/>
  <c r="A36" i="5"/>
  <c r="A37" i="5"/>
  <c r="A38" i="5"/>
  <c r="A39" i="5"/>
  <c r="A40" i="5"/>
  <c r="A41" i="5"/>
  <c r="A42" i="5"/>
  <c r="A43" i="5"/>
  <c r="A21" i="5"/>
  <c r="A22" i="5"/>
  <c r="A23" i="5"/>
  <c r="A24" i="5"/>
  <c r="A25" i="5"/>
  <c r="A26" i="5"/>
  <c r="A27" i="5"/>
  <c r="A28" i="5"/>
  <c r="A29" i="5"/>
  <c r="A30" i="5"/>
  <c r="A31" i="5"/>
  <c r="A32" i="5"/>
  <c r="A60" i="5"/>
  <c r="A61" i="5"/>
  <c r="A62" i="5"/>
  <c r="A50" i="5"/>
  <c r="A51" i="5"/>
  <c r="A52" i="5"/>
  <c r="A53" i="5"/>
  <c r="A54" i="5"/>
  <c r="A55" i="5"/>
  <c r="A56" i="5"/>
  <c r="A57" i="5"/>
  <c r="A58" i="5"/>
  <c r="A46" i="5"/>
  <c r="A47" i="5"/>
  <c r="A48" i="5"/>
  <c r="J62" i="5"/>
  <c r="J54" i="5"/>
  <c r="J55" i="5"/>
  <c r="J56" i="5"/>
  <c r="J57" i="5"/>
  <c r="J58" i="5"/>
  <c r="J59" i="5"/>
  <c r="J60" i="5"/>
  <c r="J61" i="5"/>
  <c r="J53" i="5"/>
  <c r="J52" i="5"/>
  <c r="J51" i="5"/>
  <c r="J50" i="5"/>
  <c r="J48" i="5"/>
  <c r="J47" i="5"/>
  <c r="J46" i="5"/>
  <c r="J45" i="5"/>
  <c r="J44" i="5"/>
  <c r="J43" i="5"/>
  <c r="J42" i="5"/>
  <c r="J40" i="5"/>
  <c r="J36" i="5"/>
  <c r="J35" i="5"/>
  <c r="A19" i="5" l="1"/>
  <c r="A20" i="5"/>
  <c r="A18" i="5"/>
  <c r="A17" i="5"/>
  <c r="J31" i="5"/>
  <c r="J32" i="5"/>
  <c r="J17" i="5"/>
  <c r="J18" i="5"/>
  <c r="J19" i="5"/>
  <c r="J20" i="5"/>
  <c r="J21" i="5"/>
  <c r="J22" i="5"/>
  <c r="J23" i="5"/>
  <c r="J25" i="5"/>
  <c r="J26" i="5"/>
  <c r="J27" i="5"/>
  <c r="J28" i="5"/>
  <c r="J29" i="5"/>
  <c r="J30" i="5"/>
  <c r="A16" i="5"/>
  <c r="A15" i="5"/>
  <c r="A14" i="5"/>
  <c r="A13" i="5"/>
  <c r="A12" i="5"/>
  <c r="A10" i="5"/>
  <c r="A11" i="5"/>
  <c r="A9" i="5"/>
  <c r="A5" i="5"/>
  <c r="A6" i="5"/>
  <c r="A7" i="5"/>
  <c r="A8" i="5"/>
  <c r="I5" i="5" l="1"/>
  <c r="I6" i="5"/>
  <c r="I7" i="5"/>
  <c r="I8" i="5"/>
  <c r="I9" i="5"/>
  <c r="I10" i="5"/>
  <c r="I11" i="5"/>
  <c r="I12" i="5"/>
  <c r="I13" i="5"/>
  <c r="I14" i="5"/>
  <c r="I15" i="5"/>
  <c r="I17" i="5"/>
  <c r="I18" i="5"/>
  <c r="I19" i="5"/>
  <c r="I20" i="5"/>
  <c r="I22" i="5"/>
  <c r="I24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J5" i="5"/>
  <c r="J6" i="5"/>
  <c r="J7" i="5"/>
  <c r="J8" i="5"/>
  <c r="J12" i="5"/>
  <c r="J13" i="5"/>
  <c r="J14" i="5"/>
  <c r="J15" i="5"/>
  <c r="I63" i="5" l="1"/>
</calcChain>
</file>

<file path=xl/sharedStrings.xml><?xml version="1.0" encoding="utf-8"?>
<sst xmlns="http://schemas.openxmlformats.org/spreadsheetml/2006/main" count="263" uniqueCount="96">
  <si>
    <t>GASTOS DE PUBLICIDAD</t>
  </si>
  <si>
    <t>VC_RUC_ENTIDAD</t>
  </si>
  <si>
    <t>VC_PUBLICIDAD_ANNO</t>
  </si>
  <si>
    <t>VC_PUBLICIDAD_MES</t>
  </si>
  <si>
    <t>VC_PUBLICIDAD_BIENES</t>
  </si>
  <si>
    <t>VC_PUBLICIDAD_PROCESO</t>
  </si>
  <si>
    <t>VC_PUBLICIDAD_CONTRATO</t>
  </si>
  <si>
    <t>VC_PUBLICIDAD_OBJETO</t>
  </si>
  <si>
    <t>DC_PUBLICIDAD_VALOR_REF</t>
  </si>
  <si>
    <t>VC_PUBLICIDAD_PROVEEDOR</t>
  </si>
  <si>
    <t>CH_PUBLICIDAD_RUC</t>
  </si>
  <si>
    <t>DC_PUBLICIDAD_MONTO_CONTRATO</t>
  </si>
  <si>
    <t>DC_PUBLICIDAD_PENALIDAD</t>
  </si>
  <si>
    <t>DC_PUBLICIDAD_COSTO_FINAL</t>
  </si>
  <si>
    <t>VC_PUBLICIDAD_OBSERVACIONES</t>
  </si>
  <si>
    <t>FTE. FTO</t>
  </si>
  <si>
    <t>NOSE REGISTRAN GASTOS DE PUBLICIDAD EN JULIO</t>
  </si>
  <si>
    <t>MES: JULIO 2021</t>
  </si>
  <si>
    <t>Junio</t>
  </si>
  <si>
    <t>RO</t>
  </si>
  <si>
    <t>O/S N° 5530</t>
  </si>
  <si>
    <t>INSTITUTO NACIONAL DE RADIO Y TELEVISION DEL PERU</t>
  </si>
  <si>
    <t>Servicio de Transmisión Spot Publicitario-TV Nacional</t>
  </si>
  <si>
    <t>PRODUCTORA PERUANA DE INFORMACIÓN SAC</t>
  </si>
  <si>
    <t>Servicio de Transmisión Spot Publicitario-TV Cable</t>
  </si>
  <si>
    <t xml:space="preserve"> GRUPORPP SAC</t>
  </si>
  <si>
    <t xml:space="preserve">Servicio de Transmisión Spot Publicitario-Radio Nacional </t>
  </si>
  <si>
    <t>O/S N° 5531</t>
  </si>
  <si>
    <t>O/S N° 5533</t>
  </si>
  <si>
    <t>O/S N° 5534</t>
  </si>
  <si>
    <t>O/S N° 5588</t>
  </si>
  <si>
    <t>O/S N° 5589</t>
  </si>
  <si>
    <t>O/S N° 5590</t>
  </si>
  <si>
    <t>O/S N° 5535</t>
  </si>
  <si>
    <t>O/S N° 5536</t>
  </si>
  <si>
    <t>O/S N° 5537</t>
  </si>
  <si>
    <t>O/S N° 5538</t>
  </si>
  <si>
    <t>O/S N° 5572</t>
  </si>
  <si>
    <t>Servicio de Transmisión Spot Publicitario-Radio Regional</t>
  </si>
  <si>
    <t>O/S N° 5573</t>
  </si>
  <si>
    <t>O/S N° 5575</t>
  </si>
  <si>
    <t>O/S N° 5577</t>
  </si>
  <si>
    <t>O/S N° 5578</t>
  </si>
  <si>
    <t>O/S N° 5579</t>
  </si>
  <si>
    <t>O/S N° 5587</t>
  </si>
  <si>
    <t>O/S N° 5581</t>
  </si>
  <si>
    <t>PRODUCTORA MUSICAL FLOWER RADIO SANTA MONICA SAC</t>
  </si>
  <si>
    <t>O/S N° 5586</t>
  </si>
  <si>
    <t>O/S N° 5566</t>
  </si>
  <si>
    <t>O/S N° 5568</t>
  </si>
  <si>
    <t>O/S N° 5567</t>
  </si>
  <si>
    <t>O/S N° 5580</t>
  </si>
  <si>
    <t>O/S N° 5582</t>
  </si>
  <si>
    <t>O/S N°5584</t>
  </si>
  <si>
    <t>O/S N° 5565</t>
  </si>
  <si>
    <t>O/S N° 5564</t>
  </si>
  <si>
    <t>RADIO AMERICANA EIRL</t>
  </si>
  <si>
    <t>O/S N° 5570</t>
  </si>
  <si>
    <t>RADIO CORPORACION SA</t>
  </si>
  <si>
    <t>O/S N° 5569</t>
  </si>
  <si>
    <t>O/S N° 5583</t>
  </si>
  <si>
    <t>O/S N° 5585</t>
  </si>
  <si>
    <t>O/S N° 5591</t>
  </si>
  <si>
    <t>RADIO TROPICAL SAC</t>
  </si>
  <si>
    <t>RADIO INTERACTIVA EIRL</t>
  </si>
  <si>
    <t>O/S N° 5592</t>
  </si>
  <si>
    <t>RADIO TACNA SRL</t>
  </si>
  <si>
    <t>O/S N° 5593</t>
  </si>
  <si>
    <t>O/S N° 5571</t>
  </si>
  <si>
    <t>RADIODIFUSORA DEL UCAYALI SAC</t>
  </si>
  <si>
    <t>O/S N° 5574</t>
  </si>
  <si>
    <t>O/S N ° 5576</t>
  </si>
  <si>
    <t>O/S N° 5560</t>
  </si>
  <si>
    <t>Servicio de Publicidad en Paneles Digitales</t>
  </si>
  <si>
    <t>O/S N° 5561</t>
  </si>
  <si>
    <t>Servicio de Publicidad en Redes Digitales</t>
  </si>
  <si>
    <t>O/S N° 5548</t>
  </si>
  <si>
    <t>O/S N°5549</t>
  </si>
  <si>
    <t>O/S N° 5555</t>
  </si>
  <si>
    <t>RADIO LA KARIBEÑA SAC</t>
  </si>
  <si>
    <t xml:space="preserve"> O/S N° 5556</t>
  </si>
  <si>
    <t>O/S N° 5550</t>
  </si>
  <si>
    <t>O/S N° 5551</t>
  </si>
  <si>
    <t>O/S N° 5559</t>
  </si>
  <si>
    <t>O/S N° 5557</t>
  </si>
  <si>
    <t>O/S N° 5552</t>
  </si>
  <si>
    <t>O/S N°5553</t>
  </si>
  <si>
    <t>O/S N° 5558</t>
  </si>
  <si>
    <t>O/S N° 5547</t>
  </si>
  <si>
    <t>O/S N° 5546</t>
  </si>
  <si>
    <t>O/S N° 5595</t>
  </si>
  <si>
    <t>O/S N° 5562</t>
  </si>
  <si>
    <t>O/S N° 5544</t>
  </si>
  <si>
    <t>O/S N° 5545</t>
  </si>
  <si>
    <t>O/S N° 5563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</si>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</sst>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u/>
      <sz val="16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2"/>
      <color theme="1"/>
      <name val="Arial Narrow"/>
      <family val="2"/>
    </font>
    <font>
      <sz val="10"/>
      <color theme="1"/>
      <name val="Arial Narrow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3" fillId="2" borderId="2" xfId="0" quotePrefix="1" applyNumberFormat="1" applyFont="1" applyFill="1" applyBorder="1" applyAlignment="1">
      <alignment horizontal="center" vertical="center" wrapText="1"/>
    </xf>
    <xf numFmtId="0" fontId="3" fillId="2" borderId="3" xfId="0" quotePrefix="1" applyNumberFormat="1" applyFont="1" applyFill="1" applyBorder="1" applyAlignment="1">
      <alignment horizontal="center" vertical="center" wrapText="1"/>
    </xf>
    <xf numFmtId="4" fontId="3" fillId="2" borderId="3" xfId="0" quotePrefix="1" applyNumberFormat="1" applyFont="1" applyFill="1" applyBorder="1" applyAlignment="1">
      <alignment horizontal="right" vertical="center" wrapText="1"/>
    </xf>
    <xf numFmtId="0" fontId="3" fillId="2" borderId="4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chas/Desktop/PUBLICIDAD%202021/VACUNACION/PEDIDOS%20VACUNAC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chas/Desktop/PUBLICIDAD%202021/TRANSPARENCIA/Copia%20de%20Gastos%20de%20Publicidad%20I%20TRIMESTRE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chas/Desktop/PUBLICIDAD%202021/VACUNACION/CONFORMIDADES/PEDIDOS%20Y%20OS%20VACUNAC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chas/Desktop/PUBLICIDAD%202021/PUB%20DENGGUE%202021/ORDENES%20DE%20SERVIC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 INVERSIÓN"/>
      <sheetName val="CD"/>
      <sheetName val="ASP"/>
      <sheetName val="TV NACIONAL"/>
      <sheetName val="CABLE "/>
      <sheetName val="RADIOS NIVEL NACIONAL"/>
      <sheetName val="RADIOS REGIONALES"/>
      <sheetName val="PANELES"/>
      <sheetName val="DIGITAL"/>
      <sheetName val="RERSUMEN DE IMPACTOS"/>
    </sheetNames>
    <sheetDataSet>
      <sheetData sheetId="0"/>
      <sheetData sheetId="1">
        <row r="10">
          <cell r="F10">
            <v>20100049008</v>
          </cell>
        </row>
        <row r="11">
          <cell r="F11">
            <v>20545533406</v>
          </cell>
        </row>
        <row r="12">
          <cell r="F12">
            <v>20100017149</v>
          </cell>
        </row>
        <row r="13">
          <cell r="F13">
            <v>20100114420</v>
          </cell>
        </row>
        <row r="16">
          <cell r="F16">
            <v>20382350368</v>
          </cell>
        </row>
        <row r="18">
          <cell r="F18">
            <v>20492353214</v>
          </cell>
        </row>
        <row r="19">
          <cell r="F19">
            <v>20113367360</v>
          </cell>
        </row>
        <row r="20">
          <cell r="F20">
            <v>20219038683</v>
          </cell>
        </row>
      </sheetData>
      <sheetData sheetId="2">
        <row r="10">
          <cell r="F10">
            <v>20338915471</v>
          </cell>
        </row>
        <row r="13">
          <cell r="F13">
            <v>20513546301</v>
          </cell>
        </row>
        <row r="14">
          <cell r="F14">
            <v>20492353214</v>
          </cell>
        </row>
        <row r="17">
          <cell r="F17">
            <v>20338915471</v>
          </cell>
        </row>
        <row r="20">
          <cell r="E20" t="str">
            <v>DIFUSORA RADIOACTIVA SRL</v>
          </cell>
          <cell r="F20">
            <v>20350198041</v>
          </cell>
        </row>
        <row r="21">
          <cell r="E21" t="str">
            <v>PRODUCCIONES VISION EIRL</v>
          </cell>
          <cell r="F21">
            <v>20212181031</v>
          </cell>
        </row>
        <row r="22">
          <cell r="E22" t="str">
            <v>EMPRESA DE RADIO Y TELEVISIÓN TELE-SONIDO EIRL</v>
          </cell>
          <cell r="F22">
            <v>20105043415</v>
          </cell>
        </row>
        <row r="23">
          <cell r="E23" t="str">
            <v>RADIO MELODIA S.A.</v>
          </cell>
          <cell r="F23">
            <v>20100210658</v>
          </cell>
        </row>
        <row r="24">
          <cell r="E24" t="str">
            <v>PROMOTORA RADIAL EIRL</v>
          </cell>
        </row>
        <row r="25">
          <cell r="E25" t="str">
            <v>RADIO DIFUSORA COMERCIAL TURBO MIX SRL</v>
          </cell>
        </row>
        <row r="26">
          <cell r="E26" t="str">
            <v>FRANCISCO CORTEZ MORALES</v>
          </cell>
        </row>
        <row r="28">
          <cell r="E28" t="str">
            <v>RADIODIFUSORA EGC SRL</v>
          </cell>
        </row>
        <row r="29">
          <cell r="E29" t="str">
            <v>GRUPO K &amp; S GICA EIRL</v>
          </cell>
        </row>
        <row r="30">
          <cell r="E30" t="str">
            <v>RADIODIFUSORA HUANCAYO SA</v>
          </cell>
        </row>
        <row r="31">
          <cell r="E31" t="str">
            <v>ZONA 5 DE CHICLAYO SRL</v>
          </cell>
        </row>
        <row r="32">
          <cell r="E32" t="str">
            <v>RADIO DIFUSIÓN COMERCIAL SONORA FM RADIO OLÍMPICO EIRL</v>
          </cell>
        </row>
        <row r="33">
          <cell r="E33" t="str">
            <v>INSTITUTO DE PROMOCION SOCIAL AMAZONICA</v>
          </cell>
        </row>
        <row r="34">
          <cell r="E34" t="str">
            <v>SERAFIN VELA FLORES</v>
          </cell>
        </row>
        <row r="35">
          <cell r="E35" t="str">
            <v>HERENCIA LEON ANGEL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OGC"/>
      <sheetName val="FORMATO 2 OGC"/>
    </sheetNames>
    <sheetDataSet>
      <sheetData sheetId="0">
        <row r="7">
          <cell r="C7" t="str">
            <v>COMPAÑÍA PERUANA DE RADIODIFUSIÓN SA</v>
          </cell>
          <cell r="K7">
            <v>161677.70000000001</v>
          </cell>
        </row>
        <row r="8">
          <cell r="C8" t="str">
            <v>LATINA MEDIA SA</v>
          </cell>
          <cell r="K8">
            <v>123419.15</v>
          </cell>
        </row>
        <row r="9">
          <cell r="C9" t="str">
            <v>PANAMERICANA TELEVISION SA</v>
          </cell>
          <cell r="K9">
            <v>54134.86</v>
          </cell>
        </row>
        <row r="10">
          <cell r="C10" t="str">
            <v xml:space="preserve">ANDINA DE RADIODIFUSION SAC </v>
          </cell>
          <cell r="K10">
            <v>141600</v>
          </cell>
        </row>
        <row r="11">
          <cell r="K11">
            <v>21063</v>
          </cell>
        </row>
        <row r="12">
          <cell r="K12">
            <v>14230.8</v>
          </cell>
        </row>
        <row r="13">
          <cell r="K13">
            <v>14573</v>
          </cell>
        </row>
        <row r="14">
          <cell r="C14" t="str">
            <v>CRP MEDIOS Y ENTRETENIMIENTO SAC</v>
          </cell>
          <cell r="K14">
            <v>98456.25</v>
          </cell>
        </row>
        <row r="15">
          <cell r="C15" t="str">
            <v>GRUPORPP SAC</v>
          </cell>
          <cell r="K15">
            <v>111864</v>
          </cell>
        </row>
        <row r="16">
          <cell r="C16" t="str">
            <v>RADIO LA KARIBEÑA SAC</v>
          </cell>
          <cell r="K16">
            <v>61950</v>
          </cell>
        </row>
        <row r="17">
          <cell r="C17" t="str">
            <v>GRUPO PANAMERICANA DE RADIOS SA</v>
          </cell>
          <cell r="K17">
            <v>47790</v>
          </cell>
        </row>
        <row r="19">
          <cell r="K19">
            <v>1275</v>
          </cell>
        </row>
        <row r="20">
          <cell r="K20">
            <v>1044.3</v>
          </cell>
        </row>
        <row r="21">
          <cell r="K21">
            <v>1947</v>
          </cell>
        </row>
        <row r="22">
          <cell r="K22">
            <v>9752.7000000000007</v>
          </cell>
        </row>
        <row r="24">
          <cell r="K24">
            <v>3186</v>
          </cell>
        </row>
        <row r="25">
          <cell r="K25">
            <v>1593</v>
          </cell>
        </row>
        <row r="28">
          <cell r="K28">
            <v>1200</v>
          </cell>
        </row>
        <row r="29">
          <cell r="K29">
            <v>10620</v>
          </cell>
        </row>
        <row r="30">
          <cell r="K30">
            <v>2088.6</v>
          </cell>
        </row>
        <row r="31">
          <cell r="K31">
            <v>3062.1</v>
          </cell>
        </row>
        <row r="32">
          <cell r="K32">
            <v>1770</v>
          </cell>
        </row>
        <row r="33">
          <cell r="K33">
            <v>1650</v>
          </cell>
        </row>
        <row r="34">
          <cell r="K34">
            <v>1770</v>
          </cell>
        </row>
        <row r="35">
          <cell r="K35">
            <v>4159.5</v>
          </cell>
        </row>
        <row r="36">
          <cell r="K36">
            <v>4425</v>
          </cell>
        </row>
        <row r="37">
          <cell r="K37">
            <v>4602</v>
          </cell>
        </row>
        <row r="38">
          <cell r="K38">
            <v>4159.5</v>
          </cell>
        </row>
        <row r="39">
          <cell r="K39">
            <v>5325</v>
          </cell>
        </row>
        <row r="40">
          <cell r="K40">
            <v>1770</v>
          </cell>
        </row>
        <row r="41">
          <cell r="K41">
            <v>1770</v>
          </cell>
        </row>
        <row r="42">
          <cell r="K42">
            <v>1681.5</v>
          </cell>
        </row>
        <row r="43">
          <cell r="K43">
            <v>3525</v>
          </cell>
        </row>
        <row r="44">
          <cell r="K44">
            <v>2115</v>
          </cell>
        </row>
        <row r="45">
          <cell r="K45">
            <v>2088.6</v>
          </cell>
        </row>
        <row r="46">
          <cell r="K46">
            <v>35046</v>
          </cell>
        </row>
        <row r="47">
          <cell r="K47">
            <v>20000</v>
          </cell>
        </row>
        <row r="48">
          <cell r="K48">
            <v>4104</v>
          </cell>
        </row>
        <row r="49">
          <cell r="K49">
            <v>6412.5</v>
          </cell>
        </row>
        <row r="50">
          <cell r="K50">
            <v>2359.8000000000002</v>
          </cell>
        </row>
        <row r="51">
          <cell r="K51">
            <v>17554.86</v>
          </cell>
        </row>
        <row r="52">
          <cell r="K52">
            <v>34408.800000000003</v>
          </cell>
        </row>
        <row r="53">
          <cell r="K53">
            <v>27845.64</v>
          </cell>
        </row>
        <row r="54">
          <cell r="K54">
            <v>12055.5</v>
          </cell>
        </row>
        <row r="55">
          <cell r="K55">
            <v>3898.8</v>
          </cell>
        </row>
        <row r="56">
          <cell r="K56">
            <v>6053.4</v>
          </cell>
        </row>
        <row r="57">
          <cell r="K57">
            <v>5643</v>
          </cell>
        </row>
        <row r="58">
          <cell r="K58">
            <v>6053.4</v>
          </cell>
        </row>
        <row r="59">
          <cell r="K59">
            <v>7695</v>
          </cell>
        </row>
        <row r="60">
          <cell r="K60">
            <v>18211.5</v>
          </cell>
        </row>
        <row r="61">
          <cell r="K61">
            <v>12106.8</v>
          </cell>
        </row>
        <row r="62">
          <cell r="K62">
            <v>15133.5</v>
          </cell>
        </row>
        <row r="63">
          <cell r="K63">
            <v>12825</v>
          </cell>
        </row>
        <row r="64">
          <cell r="K64">
            <v>7438.5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 INVERSIÓN"/>
      <sheetName val="CD"/>
      <sheetName val="ASP"/>
      <sheetName val="TV NACIONAL"/>
      <sheetName val="CABLE "/>
      <sheetName val="RADIOS NIVEL NACIONAL"/>
      <sheetName val="RADIOS REGIONALES"/>
      <sheetName val="PANELES"/>
      <sheetName val="DIGITAL"/>
      <sheetName val="RERSUMEN DE IMPACTOS"/>
    </sheetNames>
    <sheetDataSet>
      <sheetData sheetId="0" refreshError="1"/>
      <sheetData sheetId="1" refreshError="1"/>
      <sheetData sheetId="2">
        <row r="20">
          <cell r="G20">
            <v>20407356668</v>
          </cell>
        </row>
        <row r="21">
          <cell r="G21">
            <v>20311073690</v>
          </cell>
        </row>
        <row r="22">
          <cell r="G22">
            <v>10267020120</v>
          </cell>
        </row>
        <row r="23">
          <cell r="G23">
            <v>20154481991</v>
          </cell>
        </row>
        <row r="24">
          <cell r="G24">
            <v>20210656767</v>
          </cell>
        </row>
        <row r="25">
          <cell r="G25">
            <v>20573329644</v>
          </cell>
        </row>
        <row r="26">
          <cell r="G26">
            <v>20112257994</v>
          </cell>
        </row>
        <row r="27">
          <cell r="G27">
            <v>20561282634</v>
          </cell>
        </row>
        <row r="28">
          <cell r="G28">
            <v>20231497537</v>
          </cell>
        </row>
        <row r="29">
          <cell r="G29">
            <v>20103794669</v>
          </cell>
        </row>
        <row r="30">
          <cell r="G30">
            <v>10225049934</v>
          </cell>
        </row>
        <row r="31">
          <cell r="G31">
            <v>10048267080</v>
          </cell>
        </row>
        <row r="35">
          <cell r="G35">
            <v>20489405955</v>
          </cell>
        </row>
        <row r="36">
          <cell r="F36" t="str">
            <v>EMPRESA DE RADIO Y DIFUSIÓN SONORA LA CUMBIAMBERA EIRL</v>
          </cell>
          <cell r="G36">
            <v>20483861487</v>
          </cell>
        </row>
        <row r="37">
          <cell r="F37" t="str">
            <v>INSTITUTO DE DESARROLLO, EDUCACIÓN Y ASESORÍA LEGAL PUNO</v>
          </cell>
          <cell r="G37">
            <v>20405391156</v>
          </cell>
        </row>
        <row r="38">
          <cell r="G38">
            <v>20104117776</v>
          </cell>
        </row>
        <row r="39">
          <cell r="G39">
            <v>20600868021</v>
          </cell>
        </row>
        <row r="40">
          <cell r="G40">
            <v>20325607417</v>
          </cell>
        </row>
        <row r="41">
          <cell r="F41" t="str">
            <v>CORPORACION RADIODIFUSORA LA HECHICERA FM STEREO SA</v>
          </cell>
          <cell r="G41">
            <v>20409195114</v>
          </cell>
        </row>
        <row r="42">
          <cell r="G42">
            <v>20128932721</v>
          </cell>
        </row>
        <row r="43">
          <cell r="F43" t="str">
            <v>EMPRESA RADIO DIFUSORA DEL PROGRESO EIRL</v>
          </cell>
          <cell r="G43">
            <v>20309676158</v>
          </cell>
        </row>
        <row r="44">
          <cell r="F44" t="str">
            <v>LENY ELADIA MALASQUEZ ECHEGARAY</v>
          </cell>
          <cell r="G44">
            <v>10154116830</v>
          </cell>
        </row>
        <row r="47">
          <cell r="F47" t="str">
            <v>ALAC OOH PERU SAC</v>
          </cell>
          <cell r="G47">
            <v>20606038284</v>
          </cell>
        </row>
        <row r="50">
          <cell r="F50" t="str">
            <v>INDAGO STUDIO SAC</v>
          </cell>
          <cell r="G50">
            <v>20602234101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 INVERSIÓN"/>
      <sheetName val="PAUTA RADIO REGIONAL"/>
      <sheetName val="RERSUMEN DE IMPACTOS"/>
      <sheetName val="OS"/>
    </sheetNames>
    <sheetDataSet>
      <sheetData sheetId="0" refreshError="1"/>
      <sheetData sheetId="1"/>
      <sheetData sheetId="2" refreshError="1"/>
      <sheetData sheetId="3">
        <row r="10">
          <cell r="D10" t="str">
            <v>RUMBA</v>
          </cell>
          <cell r="E10" t="str">
            <v>GRUPO K &amp; S GICA EIRL</v>
          </cell>
          <cell r="F10">
            <v>20573329644</v>
          </cell>
        </row>
        <row r="11">
          <cell r="E11" t="str">
            <v>RADIO ONDAS DEL HUALLAGA SAC</v>
          </cell>
          <cell r="F11">
            <v>20133942379</v>
          </cell>
        </row>
        <row r="12">
          <cell r="E12" t="str">
            <v>JULCA CRESPIN EUCEBIO ALIPIO</v>
          </cell>
          <cell r="F12">
            <v>10231518806</v>
          </cell>
        </row>
        <row r="17">
          <cell r="E17" t="str">
            <v>RADIODIFUSORA HUANCAYO SA</v>
          </cell>
          <cell r="F17">
            <v>20112257994</v>
          </cell>
        </row>
        <row r="18">
          <cell r="E18" t="str">
            <v>RADIODIFUSORA SUPER FRECUENCIA E.I.R.LTD</v>
          </cell>
          <cell r="F18">
            <v>20282147158</v>
          </cell>
        </row>
        <row r="19">
          <cell r="E19" t="str">
            <v>GRUPO MONTAÑA DE COMUNICACIONES EIRL</v>
          </cell>
          <cell r="F19">
            <v>20568147104</v>
          </cell>
        </row>
        <row r="20">
          <cell r="E20" t="str">
            <v>RADIO LORETO SAC</v>
          </cell>
          <cell r="F20">
            <v>20101010695</v>
          </cell>
        </row>
        <row r="21">
          <cell r="E21" t="str">
            <v>INSTITUTO DE PROMOCION SOCIAL AMAZONICA</v>
          </cell>
          <cell r="F21">
            <v>20103794669</v>
          </cell>
        </row>
        <row r="22">
          <cell r="E22" t="str">
            <v>SERAFIN VELA FLORES</v>
          </cell>
          <cell r="F22">
            <v>10225049934</v>
          </cell>
        </row>
        <row r="23">
          <cell r="E23" t="str">
            <v>HERENCIA LEON ANGEL</v>
          </cell>
          <cell r="F23">
            <v>10048267080</v>
          </cell>
        </row>
        <row r="24">
          <cell r="E24" t="str">
            <v>ELSA MELANIA GOMEZ CONDORI</v>
          </cell>
          <cell r="F24">
            <v>10068106210</v>
          </cell>
        </row>
        <row r="25">
          <cell r="E25" t="str">
            <v>RADIO TROPICAL SAC</v>
          </cell>
          <cell r="F25">
            <v>20104117776</v>
          </cell>
        </row>
        <row r="26">
          <cell r="E26" t="str">
            <v>RADIO INTERACTIVA EIRL</v>
          </cell>
        </row>
        <row r="28">
          <cell r="E28" t="str">
            <v>RADIO MASTER EIRL</v>
          </cell>
          <cell r="F28">
            <v>20531345305</v>
          </cell>
        </row>
        <row r="29">
          <cell r="E29" t="str">
            <v>RADIODIFUSORA DEL UCAYALI SAC</v>
          </cell>
          <cell r="F29">
            <v>20128932721</v>
          </cell>
        </row>
        <row r="30">
          <cell r="E30" t="str">
            <v>EMPRESA RADIO DIFUSORA DEL PROGRESO EIRL</v>
          </cell>
          <cell r="F30">
            <v>20309676158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workbookViewId="0">
      <selection activeCell="J13" sqref="J13"/>
    </sheetView>
  </sheetViews>
  <sheetFormatPr baseColWidth="10" defaultColWidth="11.44140625" defaultRowHeight="15.6" x14ac:dyDescent="0.3"/>
  <cols>
    <col min="1" max="1" width="12.109375" style="1" customWidth="1"/>
    <col min="2" max="2" width="5.6640625" style="1" customWidth="1"/>
    <col min="3" max="3" width="9.88671875" style="1" customWidth="1"/>
    <col min="4" max="4" width="10.33203125" style="1" customWidth="1"/>
    <col min="5" max="5" width="11.33203125" style="1" hidden="1" customWidth="1"/>
    <col min="6" max="6" width="20.33203125" style="1" hidden="1" customWidth="1"/>
    <col min="7" max="7" width="16.5546875" style="1" customWidth="1"/>
    <col min="8" max="8" width="23.109375" style="1" customWidth="1"/>
    <col min="9" max="9" width="14.6640625" style="4" customWidth="1"/>
    <col min="10" max="10" width="27.6640625" style="1" customWidth="1"/>
    <col min="11" max="11" width="12.88671875" style="1" hidden="1" customWidth="1"/>
    <col min="12" max="12" width="15.6640625" style="4" hidden="1" customWidth="1"/>
    <col min="13" max="13" width="12.5546875" style="1" hidden="1" customWidth="1"/>
    <col min="14" max="14" width="13.6640625" style="4" hidden="1" customWidth="1"/>
    <col min="15" max="15" width="26.33203125" style="1" hidden="1" customWidth="1"/>
    <col min="16" max="16" width="0" style="1" hidden="1" customWidth="1"/>
    <col min="17" max="16384" width="11.44140625" style="1"/>
  </cols>
  <sheetData>
    <row r="1" spans="1:15" ht="20.399999999999999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6.2" thickBot="1" x14ac:dyDescent="0.35">
      <c r="A2" s="9" t="s">
        <v>17</v>
      </c>
      <c r="B2" s="3"/>
      <c r="C2" s="3"/>
      <c r="D2" s="3"/>
    </row>
    <row r="3" spans="1:15" s="2" customFormat="1" ht="42" thickBot="1" x14ac:dyDescent="0.35">
      <c r="A3" s="5" t="s">
        <v>1</v>
      </c>
      <c r="B3" s="6" t="s">
        <v>15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  <c r="J3" s="6" t="s">
        <v>9</v>
      </c>
      <c r="K3" s="6" t="s">
        <v>10</v>
      </c>
      <c r="L3" s="7" t="s">
        <v>11</v>
      </c>
      <c r="M3" s="6" t="s">
        <v>12</v>
      </c>
      <c r="N3" s="7" t="s">
        <v>13</v>
      </c>
      <c r="O3" s="8" t="s">
        <v>14</v>
      </c>
    </row>
    <row r="4" spans="1:15" ht="26.25" hidden="1" customHeight="1" x14ac:dyDescent="0.3">
      <c r="A4" s="19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</row>
    <row r="5" spans="1:15" ht="27.6" x14ac:dyDescent="0.3">
      <c r="A5" s="12">
        <f>[1]CD!F10</f>
        <v>20100049008</v>
      </c>
      <c r="B5" s="12" t="s">
        <v>19</v>
      </c>
      <c r="C5" s="12">
        <v>2021</v>
      </c>
      <c r="D5" s="12" t="s">
        <v>18</v>
      </c>
      <c r="E5" s="10"/>
      <c r="F5" s="10"/>
      <c r="G5" s="12" t="s">
        <v>20</v>
      </c>
      <c r="H5" s="12" t="s">
        <v>22</v>
      </c>
      <c r="I5" s="14">
        <f>'[2]FORMATO 1 OGC'!K7</f>
        <v>161677.70000000001</v>
      </c>
      <c r="J5" s="13" t="str">
        <f>'[2]FORMATO 1 OGC'!C7</f>
        <v>COMPAÑÍA PERUANA DE RADIODIFUSIÓN SA</v>
      </c>
      <c r="K5" s="10"/>
      <c r="L5" s="11"/>
      <c r="M5" s="10"/>
      <c r="N5" s="11"/>
      <c r="O5" s="10"/>
    </row>
    <row r="6" spans="1:15" ht="27.6" x14ac:dyDescent="0.3">
      <c r="A6" s="12">
        <f>[1]CD!F11</f>
        <v>20545533406</v>
      </c>
      <c r="B6" s="12" t="s">
        <v>19</v>
      </c>
      <c r="C6" s="12">
        <v>2021</v>
      </c>
      <c r="D6" s="12" t="s">
        <v>18</v>
      </c>
      <c r="E6" s="10"/>
      <c r="F6" s="10"/>
      <c r="G6" s="12" t="s">
        <v>27</v>
      </c>
      <c r="H6" s="12" t="s">
        <v>22</v>
      </c>
      <c r="I6" s="14">
        <f>'[2]FORMATO 1 OGC'!K8</f>
        <v>123419.15</v>
      </c>
      <c r="J6" s="13" t="str">
        <f>'[2]FORMATO 1 OGC'!C8</f>
        <v>LATINA MEDIA SA</v>
      </c>
      <c r="K6" s="10"/>
      <c r="L6" s="11"/>
      <c r="M6" s="10"/>
      <c r="N6" s="11"/>
      <c r="O6" s="10"/>
    </row>
    <row r="7" spans="1:15" ht="27.6" x14ac:dyDescent="0.3">
      <c r="A7" s="12">
        <f>[1]CD!F12</f>
        <v>20100017149</v>
      </c>
      <c r="B7" s="12" t="s">
        <v>19</v>
      </c>
      <c r="C7" s="12">
        <v>2021</v>
      </c>
      <c r="D7" s="12" t="s">
        <v>18</v>
      </c>
      <c r="E7" s="10"/>
      <c r="F7" s="10"/>
      <c r="G7" s="12" t="s">
        <v>28</v>
      </c>
      <c r="H7" s="12" t="s">
        <v>22</v>
      </c>
      <c r="I7" s="14">
        <f>'[2]FORMATO 1 OGC'!K9</f>
        <v>54134.86</v>
      </c>
      <c r="J7" s="13" t="str">
        <f>'[2]FORMATO 1 OGC'!C9</f>
        <v>PANAMERICANA TELEVISION SA</v>
      </c>
      <c r="K7" s="10"/>
      <c r="L7" s="11"/>
      <c r="M7" s="10"/>
      <c r="N7" s="11"/>
      <c r="O7" s="10"/>
    </row>
    <row r="8" spans="1:15" ht="27.6" x14ac:dyDescent="0.3">
      <c r="A8" s="12">
        <f>[1]CD!F13</f>
        <v>20100114420</v>
      </c>
      <c r="B8" s="12" t="s">
        <v>19</v>
      </c>
      <c r="C8" s="12">
        <v>2021</v>
      </c>
      <c r="D8" s="12" t="s">
        <v>18</v>
      </c>
      <c r="E8" s="10"/>
      <c r="F8" s="10"/>
      <c r="G8" s="12" t="s">
        <v>29</v>
      </c>
      <c r="H8" s="12" t="s">
        <v>22</v>
      </c>
      <c r="I8" s="14">
        <f>'[2]FORMATO 1 OGC'!K10</f>
        <v>141600</v>
      </c>
      <c r="J8" s="13" t="str">
        <f>'[2]FORMATO 1 OGC'!C10</f>
        <v xml:space="preserve">ANDINA DE RADIODIFUSION SAC </v>
      </c>
      <c r="K8" s="10"/>
      <c r="L8" s="11"/>
      <c r="M8" s="10"/>
      <c r="N8" s="11"/>
      <c r="O8" s="10"/>
    </row>
    <row r="9" spans="1:15" ht="27.6" x14ac:dyDescent="0.3">
      <c r="A9" s="12">
        <f>[1]ASP!$F$10</f>
        <v>20338915471</v>
      </c>
      <c r="B9" s="12" t="s">
        <v>19</v>
      </c>
      <c r="C9" s="12">
        <v>2021</v>
      </c>
      <c r="D9" s="12" t="s">
        <v>18</v>
      </c>
      <c r="E9" s="10"/>
      <c r="F9" s="10"/>
      <c r="G9" s="12" t="s">
        <v>30</v>
      </c>
      <c r="H9" s="12" t="s">
        <v>22</v>
      </c>
      <c r="I9" s="14">
        <f>'[2]FORMATO 1 OGC'!K11</f>
        <v>21063</v>
      </c>
      <c r="J9" s="13" t="s">
        <v>21</v>
      </c>
      <c r="K9" s="10"/>
      <c r="L9" s="11"/>
      <c r="M9" s="10"/>
      <c r="N9" s="11"/>
      <c r="O9" s="10"/>
    </row>
    <row r="10" spans="1:15" ht="27.6" x14ac:dyDescent="0.3">
      <c r="A10" s="12">
        <f>[1]ASP!F13</f>
        <v>20513546301</v>
      </c>
      <c r="B10" s="12" t="s">
        <v>19</v>
      </c>
      <c r="C10" s="12">
        <v>2021</v>
      </c>
      <c r="D10" s="12" t="s">
        <v>18</v>
      </c>
      <c r="E10" s="10"/>
      <c r="F10" s="10"/>
      <c r="G10" s="12" t="s">
        <v>31</v>
      </c>
      <c r="H10" s="12" t="s">
        <v>24</v>
      </c>
      <c r="I10" s="14">
        <f>'[2]FORMATO 1 OGC'!K12</f>
        <v>14230.8</v>
      </c>
      <c r="J10" s="13" t="s">
        <v>23</v>
      </c>
      <c r="K10" s="10"/>
      <c r="L10" s="11"/>
      <c r="M10" s="10"/>
      <c r="N10" s="11"/>
      <c r="O10" s="10"/>
    </row>
    <row r="11" spans="1:15" ht="27.6" x14ac:dyDescent="0.3">
      <c r="A11" s="12">
        <f>[1]ASP!F14</f>
        <v>20492353214</v>
      </c>
      <c r="B11" s="12" t="s">
        <v>19</v>
      </c>
      <c r="C11" s="12">
        <v>2021</v>
      </c>
      <c r="D11" s="12" t="s">
        <v>18</v>
      </c>
      <c r="E11" s="10"/>
      <c r="F11" s="10"/>
      <c r="G11" s="12" t="s">
        <v>32</v>
      </c>
      <c r="H11" s="12" t="s">
        <v>24</v>
      </c>
      <c r="I11" s="14">
        <f>'[2]FORMATO 1 OGC'!K13</f>
        <v>14573</v>
      </c>
      <c r="J11" s="13" t="s">
        <v>25</v>
      </c>
      <c r="K11" s="10"/>
      <c r="L11" s="11"/>
      <c r="M11" s="10"/>
      <c r="N11" s="11"/>
      <c r="O11" s="10"/>
    </row>
    <row r="12" spans="1:15" ht="27.6" x14ac:dyDescent="0.3">
      <c r="A12" s="12">
        <f>[1]CD!$F$16</f>
        <v>20382350368</v>
      </c>
      <c r="B12" s="12" t="s">
        <v>19</v>
      </c>
      <c r="C12" s="12">
        <v>2021</v>
      </c>
      <c r="D12" s="12" t="s">
        <v>18</v>
      </c>
      <c r="E12" s="10"/>
      <c r="F12" s="10"/>
      <c r="G12" s="12" t="s">
        <v>33</v>
      </c>
      <c r="H12" s="12" t="s">
        <v>26</v>
      </c>
      <c r="I12" s="14">
        <f>'[2]FORMATO 1 OGC'!K14</f>
        <v>98456.25</v>
      </c>
      <c r="J12" s="13" t="str">
        <f>'[2]FORMATO 1 OGC'!C14</f>
        <v>CRP MEDIOS Y ENTRETENIMIENTO SAC</v>
      </c>
      <c r="K12" s="10"/>
      <c r="L12" s="11"/>
      <c r="M12" s="10"/>
      <c r="N12" s="11"/>
      <c r="O12" s="10"/>
    </row>
    <row r="13" spans="1:15" ht="27.6" x14ac:dyDescent="0.3">
      <c r="A13" s="12">
        <f>[1]CD!$F$18</f>
        <v>20492353214</v>
      </c>
      <c r="B13" s="12" t="s">
        <v>19</v>
      </c>
      <c r="C13" s="12">
        <v>2021</v>
      </c>
      <c r="D13" s="12" t="s">
        <v>18</v>
      </c>
      <c r="E13" s="10"/>
      <c r="F13" s="10"/>
      <c r="G13" s="12" t="s">
        <v>34</v>
      </c>
      <c r="H13" s="12" t="s">
        <v>26</v>
      </c>
      <c r="I13" s="14">
        <f>'[2]FORMATO 1 OGC'!K15</f>
        <v>111864</v>
      </c>
      <c r="J13" s="13" t="str">
        <f>'[2]FORMATO 1 OGC'!C15</f>
        <v>GRUPORPP SAC</v>
      </c>
      <c r="K13" s="10"/>
      <c r="L13" s="11"/>
      <c r="M13" s="10"/>
      <c r="N13" s="11"/>
      <c r="O13" s="10"/>
    </row>
    <row r="14" spans="1:15" ht="27.6" x14ac:dyDescent="0.3">
      <c r="A14" s="12">
        <f>[1]CD!$F$19</f>
        <v>20113367360</v>
      </c>
      <c r="B14" s="12" t="s">
        <v>19</v>
      </c>
      <c r="C14" s="12">
        <v>2021</v>
      </c>
      <c r="D14" s="12" t="s">
        <v>18</v>
      </c>
      <c r="E14" s="10"/>
      <c r="F14" s="10"/>
      <c r="G14" s="12" t="s">
        <v>35</v>
      </c>
      <c r="H14" s="12" t="s">
        <v>26</v>
      </c>
      <c r="I14" s="14">
        <f>'[2]FORMATO 1 OGC'!K16</f>
        <v>61950</v>
      </c>
      <c r="J14" s="13" t="str">
        <f>'[2]FORMATO 1 OGC'!C16</f>
        <v>RADIO LA KARIBEÑA SAC</v>
      </c>
      <c r="K14" s="10"/>
      <c r="L14" s="11"/>
      <c r="M14" s="10"/>
      <c r="N14" s="11"/>
      <c r="O14" s="10"/>
    </row>
    <row r="15" spans="1:15" ht="27.6" x14ac:dyDescent="0.3">
      <c r="A15" s="12">
        <f>[1]CD!$F$20</f>
        <v>20219038683</v>
      </c>
      <c r="B15" s="12" t="s">
        <v>19</v>
      </c>
      <c r="C15" s="12">
        <v>2021</v>
      </c>
      <c r="D15" s="12" t="s">
        <v>18</v>
      </c>
      <c r="E15" s="10"/>
      <c r="F15" s="10"/>
      <c r="G15" s="12" t="s">
        <v>36</v>
      </c>
      <c r="H15" s="12" t="s">
        <v>26</v>
      </c>
      <c r="I15" s="14">
        <f>'[2]FORMATO 1 OGC'!K17</f>
        <v>47790</v>
      </c>
      <c r="J15" s="13" t="str">
        <f>'[2]FORMATO 1 OGC'!C17</f>
        <v>GRUPO PANAMERICANA DE RADIOS SA</v>
      </c>
      <c r="K15" s="10"/>
      <c r="L15" s="11"/>
      <c r="M15" s="10"/>
      <c r="N15" s="11"/>
      <c r="O15" s="10"/>
    </row>
    <row r="16" spans="1:15" ht="27.6" x14ac:dyDescent="0.3">
      <c r="A16" s="12">
        <f>[1]ASP!$F$17</f>
        <v>20338915471</v>
      </c>
      <c r="B16" s="12" t="s">
        <v>19</v>
      </c>
      <c r="C16" s="12">
        <v>2021</v>
      </c>
      <c r="D16" s="12" t="s">
        <v>18</v>
      </c>
      <c r="E16" s="10"/>
      <c r="F16" s="10"/>
      <c r="G16" s="12" t="s">
        <v>37</v>
      </c>
      <c r="H16" s="12" t="s">
        <v>26</v>
      </c>
      <c r="I16" s="14">
        <v>10648.32</v>
      </c>
      <c r="J16" s="16" t="s">
        <v>21</v>
      </c>
      <c r="K16" s="10"/>
      <c r="L16" s="11"/>
      <c r="M16" s="10"/>
      <c r="N16" s="11"/>
      <c r="O16" s="10"/>
    </row>
    <row r="17" spans="1:15" ht="27.6" x14ac:dyDescent="0.3">
      <c r="A17" s="12">
        <f>[1]ASP!$F$20</f>
        <v>20350198041</v>
      </c>
      <c r="B17" s="12" t="s">
        <v>19</v>
      </c>
      <c r="C17" s="12">
        <v>2021</v>
      </c>
      <c r="D17" s="12" t="s">
        <v>18</v>
      </c>
      <c r="E17" s="10"/>
      <c r="F17" s="10"/>
      <c r="G17" s="12" t="s">
        <v>39</v>
      </c>
      <c r="H17" s="12" t="s">
        <v>38</v>
      </c>
      <c r="I17" s="14">
        <f>'[2]FORMATO 1 OGC'!K19</f>
        <v>1275</v>
      </c>
      <c r="J17" s="13" t="str">
        <f>[1]ASP!E20</f>
        <v>DIFUSORA RADIOACTIVA SRL</v>
      </c>
      <c r="K17" s="10"/>
      <c r="L17" s="11"/>
      <c r="M17" s="10"/>
      <c r="N17" s="11"/>
      <c r="O17" s="10"/>
    </row>
    <row r="18" spans="1:15" ht="27.6" x14ac:dyDescent="0.3">
      <c r="A18" s="12">
        <f>[1]ASP!$F$21</f>
        <v>20212181031</v>
      </c>
      <c r="B18" s="12" t="s">
        <v>19</v>
      </c>
      <c r="C18" s="12">
        <v>2021</v>
      </c>
      <c r="D18" s="12" t="s">
        <v>18</v>
      </c>
      <c r="E18" s="10"/>
      <c r="F18" s="10"/>
      <c r="G18" s="15" t="s">
        <v>40</v>
      </c>
      <c r="H18" s="12" t="s">
        <v>38</v>
      </c>
      <c r="I18" s="14">
        <f>'[2]FORMATO 1 OGC'!K20</f>
        <v>1044.3</v>
      </c>
      <c r="J18" s="13" t="str">
        <f>[1]ASP!E21</f>
        <v>PRODUCCIONES VISION EIRL</v>
      </c>
      <c r="K18" s="10"/>
      <c r="L18" s="11"/>
      <c r="M18" s="10"/>
      <c r="N18" s="11"/>
      <c r="O18" s="10"/>
    </row>
    <row r="19" spans="1:15" ht="27.6" x14ac:dyDescent="0.3">
      <c r="A19" s="12">
        <f>[1]ASP!F22</f>
        <v>20105043415</v>
      </c>
      <c r="B19" s="12" t="s">
        <v>19</v>
      </c>
      <c r="C19" s="12">
        <v>2021</v>
      </c>
      <c r="D19" s="12" t="s">
        <v>18</v>
      </c>
      <c r="E19" s="10"/>
      <c r="F19" s="10"/>
      <c r="G19" s="15" t="s">
        <v>41</v>
      </c>
      <c r="H19" s="12" t="s">
        <v>38</v>
      </c>
      <c r="I19" s="14">
        <f>'[2]FORMATO 1 OGC'!K21</f>
        <v>1947</v>
      </c>
      <c r="J19" s="13" t="str">
        <f>[1]ASP!E22</f>
        <v>EMPRESA DE RADIO Y TELEVISIÓN TELE-SONIDO EIRL</v>
      </c>
      <c r="K19" s="10"/>
      <c r="L19" s="11"/>
      <c r="M19" s="10"/>
      <c r="N19" s="11"/>
      <c r="O19" s="10"/>
    </row>
    <row r="20" spans="1:15" ht="27.6" x14ac:dyDescent="0.3">
      <c r="A20" s="12">
        <f>[1]ASP!F23</f>
        <v>20100210658</v>
      </c>
      <c r="B20" s="12" t="s">
        <v>19</v>
      </c>
      <c r="C20" s="12">
        <v>2021</v>
      </c>
      <c r="D20" s="12" t="s">
        <v>18</v>
      </c>
      <c r="E20" s="10"/>
      <c r="F20" s="10"/>
      <c r="G20" s="15" t="s">
        <v>42</v>
      </c>
      <c r="H20" s="12" t="s">
        <v>38</v>
      </c>
      <c r="I20" s="14">
        <f>'[2]FORMATO 1 OGC'!K22</f>
        <v>9752.7000000000007</v>
      </c>
      <c r="J20" s="13" t="str">
        <f>[1]ASP!E23</f>
        <v>RADIO MELODIA S.A.</v>
      </c>
      <c r="K20" s="10"/>
      <c r="L20" s="11"/>
      <c r="M20" s="10"/>
      <c r="N20" s="11"/>
      <c r="O20" s="10"/>
    </row>
    <row r="21" spans="1:15" ht="27.6" x14ac:dyDescent="0.3">
      <c r="A21" s="12">
        <f>[3]ASP!G20</f>
        <v>20407356668</v>
      </c>
      <c r="B21" s="12" t="s">
        <v>19</v>
      </c>
      <c r="C21" s="12">
        <v>2021</v>
      </c>
      <c r="D21" s="12" t="s">
        <v>18</v>
      </c>
      <c r="E21" s="10"/>
      <c r="F21" s="10"/>
      <c r="G21" s="15" t="s">
        <v>43</v>
      </c>
      <c r="H21" s="12" t="s">
        <v>38</v>
      </c>
      <c r="I21" s="14">
        <v>1469.1</v>
      </c>
      <c r="J21" s="13" t="str">
        <f>[1]ASP!E24</f>
        <v>PROMOTORA RADIAL EIRL</v>
      </c>
      <c r="K21" s="10"/>
      <c r="L21" s="11"/>
      <c r="M21" s="10"/>
      <c r="N21" s="11"/>
      <c r="O21" s="10"/>
    </row>
    <row r="22" spans="1:15" ht="27.6" x14ac:dyDescent="0.3">
      <c r="A22" s="12">
        <f>[3]ASP!G21</f>
        <v>20311073690</v>
      </c>
      <c r="B22" s="12" t="s">
        <v>19</v>
      </c>
      <c r="C22" s="12">
        <v>2021</v>
      </c>
      <c r="D22" s="12" t="s">
        <v>18</v>
      </c>
      <c r="E22" s="10"/>
      <c r="F22" s="10"/>
      <c r="G22" s="15" t="s">
        <v>44</v>
      </c>
      <c r="H22" s="12" t="s">
        <v>38</v>
      </c>
      <c r="I22" s="14">
        <f>'[2]FORMATO 1 OGC'!K24</f>
        <v>3186</v>
      </c>
      <c r="J22" s="13" t="str">
        <f>[1]ASP!E25</f>
        <v>RADIO DIFUSORA COMERCIAL TURBO MIX SRL</v>
      </c>
      <c r="K22" s="10"/>
      <c r="L22" s="11"/>
      <c r="M22" s="10"/>
      <c r="N22" s="11"/>
      <c r="O22" s="10"/>
    </row>
    <row r="23" spans="1:15" ht="27.6" x14ac:dyDescent="0.3">
      <c r="A23" s="12">
        <f>[3]ASP!G22</f>
        <v>10267020120</v>
      </c>
      <c r="B23" s="12" t="s">
        <v>19</v>
      </c>
      <c r="C23" s="12">
        <v>2021</v>
      </c>
      <c r="D23" s="12" t="s">
        <v>18</v>
      </c>
      <c r="E23" s="10"/>
      <c r="F23" s="10"/>
      <c r="G23" s="15" t="s">
        <v>45</v>
      </c>
      <c r="H23" s="12" t="s">
        <v>38</v>
      </c>
      <c r="I23" s="14">
        <v>1593</v>
      </c>
      <c r="J23" s="13" t="str">
        <f>[1]ASP!E26</f>
        <v>FRANCISCO CORTEZ MORALES</v>
      </c>
      <c r="K23" s="10"/>
      <c r="L23" s="11"/>
      <c r="M23" s="10"/>
      <c r="N23" s="11"/>
      <c r="O23" s="10"/>
    </row>
    <row r="24" spans="1:15" ht="27.6" x14ac:dyDescent="0.3">
      <c r="A24" s="12">
        <f>[3]ASP!G23</f>
        <v>20154481991</v>
      </c>
      <c r="B24" s="12" t="s">
        <v>19</v>
      </c>
      <c r="C24" s="12">
        <v>2021</v>
      </c>
      <c r="D24" s="12" t="s">
        <v>18</v>
      </c>
      <c r="E24" s="10"/>
      <c r="F24" s="10"/>
      <c r="G24" s="15" t="s">
        <v>47</v>
      </c>
      <c r="H24" s="12" t="s">
        <v>38</v>
      </c>
      <c r="I24" s="14">
        <f>'[2]FORMATO 1 OGC'!K25</f>
        <v>1593</v>
      </c>
      <c r="J24" s="13" t="s">
        <v>46</v>
      </c>
      <c r="K24" s="10"/>
      <c r="L24" s="11"/>
      <c r="M24" s="10"/>
      <c r="N24" s="11"/>
      <c r="O24" s="10"/>
    </row>
    <row r="25" spans="1:15" ht="27.6" x14ac:dyDescent="0.3">
      <c r="A25" s="12">
        <f>[3]ASP!G24</f>
        <v>20210656767</v>
      </c>
      <c r="B25" s="12" t="s">
        <v>19</v>
      </c>
      <c r="C25" s="12">
        <v>2021</v>
      </c>
      <c r="D25" s="12" t="s">
        <v>18</v>
      </c>
      <c r="E25" s="10"/>
      <c r="F25" s="10"/>
      <c r="G25" s="15" t="s">
        <v>48</v>
      </c>
      <c r="H25" s="12" t="s">
        <v>38</v>
      </c>
      <c r="I25" s="14">
        <v>3894</v>
      </c>
      <c r="J25" s="13" t="str">
        <f>[1]ASP!E28</f>
        <v>RADIODIFUSORA EGC SRL</v>
      </c>
      <c r="K25" s="10"/>
      <c r="L25" s="11"/>
      <c r="M25" s="10"/>
      <c r="N25" s="11"/>
      <c r="O25" s="10"/>
    </row>
    <row r="26" spans="1:15" ht="27.6" x14ac:dyDescent="0.3">
      <c r="A26" s="12">
        <f>[3]ASP!G25</f>
        <v>20573329644</v>
      </c>
      <c r="B26" s="12" t="s">
        <v>19</v>
      </c>
      <c r="C26" s="12">
        <v>2021</v>
      </c>
      <c r="D26" s="12" t="s">
        <v>18</v>
      </c>
      <c r="E26" s="10"/>
      <c r="F26" s="10"/>
      <c r="G26" s="15" t="s">
        <v>49</v>
      </c>
      <c r="H26" s="12" t="s">
        <v>38</v>
      </c>
      <c r="I26" s="14">
        <f>'[2]FORMATO 1 OGC'!K28</f>
        <v>1200</v>
      </c>
      <c r="J26" s="16" t="str">
        <f>[1]ASP!E29</f>
        <v>GRUPO K &amp; S GICA EIRL</v>
      </c>
      <c r="K26" s="10"/>
      <c r="L26" s="11"/>
      <c r="M26" s="10"/>
      <c r="N26" s="11"/>
      <c r="O26" s="10"/>
    </row>
    <row r="27" spans="1:15" ht="27.6" x14ac:dyDescent="0.3">
      <c r="A27" s="12">
        <f>[3]ASP!G26</f>
        <v>20112257994</v>
      </c>
      <c r="B27" s="12" t="s">
        <v>19</v>
      </c>
      <c r="C27" s="12">
        <v>2021</v>
      </c>
      <c r="D27" s="12" t="s">
        <v>18</v>
      </c>
      <c r="E27" s="10"/>
      <c r="F27" s="10"/>
      <c r="G27" s="15" t="s">
        <v>50</v>
      </c>
      <c r="H27" s="12" t="s">
        <v>38</v>
      </c>
      <c r="I27" s="14">
        <f>'[2]FORMATO 1 OGC'!K29</f>
        <v>10620</v>
      </c>
      <c r="J27" s="13" t="str">
        <f>[1]ASP!E30</f>
        <v>RADIODIFUSORA HUANCAYO SA</v>
      </c>
      <c r="K27" s="10"/>
      <c r="L27" s="11"/>
      <c r="M27" s="10"/>
      <c r="N27" s="11"/>
      <c r="O27" s="10"/>
    </row>
    <row r="28" spans="1:15" ht="27.6" x14ac:dyDescent="0.3">
      <c r="A28" s="12">
        <f>[3]ASP!G27</f>
        <v>20561282634</v>
      </c>
      <c r="B28" s="12" t="s">
        <v>19</v>
      </c>
      <c r="C28" s="12">
        <v>2021</v>
      </c>
      <c r="D28" s="12" t="s">
        <v>18</v>
      </c>
      <c r="E28" s="10"/>
      <c r="F28" s="10"/>
      <c r="G28" s="15" t="s">
        <v>51</v>
      </c>
      <c r="H28" s="12" t="s">
        <v>38</v>
      </c>
      <c r="I28" s="14">
        <f>'[2]FORMATO 1 OGC'!K30</f>
        <v>2088.6</v>
      </c>
      <c r="J28" s="13" t="str">
        <f>[1]ASP!E31</f>
        <v>ZONA 5 DE CHICLAYO SRL</v>
      </c>
      <c r="K28" s="10"/>
      <c r="L28" s="11"/>
      <c r="M28" s="10"/>
      <c r="N28" s="11"/>
      <c r="O28" s="10"/>
    </row>
    <row r="29" spans="1:15" ht="27.6" x14ac:dyDescent="0.3">
      <c r="A29" s="12">
        <f>[3]ASP!G28</f>
        <v>20231497537</v>
      </c>
      <c r="B29" s="12" t="s">
        <v>19</v>
      </c>
      <c r="C29" s="12">
        <v>2021</v>
      </c>
      <c r="D29" s="12" t="s">
        <v>18</v>
      </c>
      <c r="E29" s="10"/>
      <c r="F29" s="10"/>
      <c r="G29" s="15" t="s">
        <v>52</v>
      </c>
      <c r="H29" s="12" t="s">
        <v>38</v>
      </c>
      <c r="I29" s="14">
        <f>'[2]FORMATO 1 OGC'!K31</f>
        <v>3062.1</v>
      </c>
      <c r="J29" s="13" t="str">
        <f>[1]ASP!E32</f>
        <v>RADIO DIFUSIÓN COMERCIAL SONORA FM RADIO OLÍMPICO EIRL</v>
      </c>
      <c r="K29" s="10"/>
      <c r="L29" s="11"/>
      <c r="M29" s="10"/>
      <c r="N29" s="11"/>
      <c r="O29" s="10"/>
    </row>
    <row r="30" spans="1:15" ht="27.6" x14ac:dyDescent="0.3">
      <c r="A30" s="12">
        <f>[3]ASP!G29</f>
        <v>20103794669</v>
      </c>
      <c r="B30" s="12" t="s">
        <v>19</v>
      </c>
      <c r="C30" s="12">
        <v>2021</v>
      </c>
      <c r="D30" s="12" t="s">
        <v>18</v>
      </c>
      <c r="E30" s="10"/>
      <c r="F30" s="10"/>
      <c r="G30" s="12" t="s">
        <v>53</v>
      </c>
      <c r="H30" s="12" t="s">
        <v>38</v>
      </c>
      <c r="I30" s="14">
        <f>'[2]FORMATO 1 OGC'!K32</f>
        <v>1770</v>
      </c>
      <c r="J30" s="13" t="str">
        <f>[1]ASP!E33</f>
        <v>INSTITUTO DE PROMOCION SOCIAL AMAZONICA</v>
      </c>
      <c r="K30" s="10"/>
      <c r="L30" s="11"/>
      <c r="M30" s="10"/>
      <c r="N30" s="11"/>
      <c r="O30" s="10"/>
    </row>
    <row r="31" spans="1:15" ht="27.6" x14ac:dyDescent="0.3">
      <c r="A31" s="12">
        <f>[3]ASP!G30</f>
        <v>10225049934</v>
      </c>
      <c r="B31" s="12" t="s">
        <v>19</v>
      </c>
      <c r="C31" s="12">
        <v>2021</v>
      </c>
      <c r="D31" s="12" t="s">
        <v>18</v>
      </c>
      <c r="E31" s="10"/>
      <c r="F31" s="10"/>
      <c r="G31" s="12" t="s">
        <v>54</v>
      </c>
      <c r="H31" s="12" t="s">
        <v>38</v>
      </c>
      <c r="I31" s="14">
        <f>'[2]FORMATO 1 OGC'!K33</f>
        <v>1650</v>
      </c>
      <c r="J31" s="13" t="str">
        <f>[1]ASP!E34</f>
        <v>SERAFIN VELA FLORES</v>
      </c>
      <c r="K31" s="10"/>
      <c r="L31" s="11"/>
      <c r="M31" s="10"/>
      <c r="N31" s="11"/>
      <c r="O31" s="10"/>
    </row>
    <row r="32" spans="1:15" ht="27.6" x14ac:dyDescent="0.3">
      <c r="A32" s="12">
        <f>[3]ASP!G31</f>
        <v>10048267080</v>
      </c>
      <c r="B32" s="12" t="s">
        <v>19</v>
      </c>
      <c r="C32" s="12">
        <v>2021</v>
      </c>
      <c r="D32" s="12" t="s">
        <v>18</v>
      </c>
      <c r="E32" s="10"/>
      <c r="F32" s="10"/>
      <c r="G32" s="12" t="s">
        <v>55</v>
      </c>
      <c r="H32" s="12" t="s">
        <v>38</v>
      </c>
      <c r="I32" s="14">
        <f>'[2]FORMATO 1 OGC'!K34</f>
        <v>1770</v>
      </c>
      <c r="J32" s="13" t="str">
        <f>[1]ASP!E35</f>
        <v>HERENCIA LEON ANGEL</v>
      </c>
      <c r="K32" s="10"/>
      <c r="L32" s="11"/>
      <c r="M32" s="10"/>
      <c r="N32" s="11"/>
      <c r="O32" s="10"/>
    </row>
    <row r="33" spans="1:15" ht="27.6" x14ac:dyDescent="0.3">
      <c r="A33" s="12">
        <v>20519647053</v>
      </c>
      <c r="B33" s="12" t="s">
        <v>19</v>
      </c>
      <c r="C33" s="12">
        <v>2021</v>
      </c>
      <c r="D33" s="12" t="s">
        <v>18</v>
      </c>
      <c r="E33" s="10"/>
      <c r="F33" s="10"/>
      <c r="G33" s="12" t="s">
        <v>57</v>
      </c>
      <c r="H33" s="12" t="s">
        <v>38</v>
      </c>
      <c r="I33" s="14">
        <f>'[2]FORMATO 1 OGC'!K35</f>
        <v>4159.5</v>
      </c>
      <c r="J33" s="13" t="s">
        <v>56</v>
      </c>
      <c r="K33" s="10"/>
      <c r="L33" s="11"/>
      <c r="M33" s="10"/>
      <c r="N33" s="11"/>
      <c r="O33" s="10"/>
    </row>
    <row r="34" spans="1:15" ht="27.6" x14ac:dyDescent="0.3">
      <c r="A34" s="12">
        <f>[3]ASP!G35</f>
        <v>20489405955</v>
      </c>
      <c r="B34" s="12" t="s">
        <v>19</v>
      </c>
      <c r="C34" s="12">
        <v>2021</v>
      </c>
      <c r="D34" s="12" t="s">
        <v>18</v>
      </c>
      <c r="E34" s="10"/>
      <c r="F34" s="10"/>
      <c r="G34" s="12" t="s">
        <v>59</v>
      </c>
      <c r="H34" s="12" t="s">
        <v>38</v>
      </c>
      <c r="I34" s="14">
        <f>'[2]FORMATO 1 OGC'!K36</f>
        <v>4425</v>
      </c>
      <c r="J34" s="13" t="s">
        <v>58</v>
      </c>
      <c r="K34" s="10"/>
      <c r="L34" s="11"/>
      <c r="M34" s="10"/>
      <c r="N34" s="11"/>
      <c r="O34" s="10"/>
    </row>
    <row r="35" spans="1:15" ht="27.6" x14ac:dyDescent="0.3">
      <c r="A35" s="12">
        <f>[3]ASP!G36</f>
        <v>20483861487</v>
      </c>
      <c r="B35" s="12" t="s">
        <v>19</v>
      </c>
      <c r="C35" s="12">
        <v>2021</v>
      </c>
      <c r="D35" s="12" t="s">
        <v>18</v>
      </c>
      <c r="E35" s="10"/>
      <c r="F35" s="10"/>
      <c r="G35" s="12" t="s">
        <v>60</v>
      </c>
      <c r="H35" s="12" t="s">
        <v>38</v>
      </c>
      <c r="I35" s="14">
        <f>'[2]FORMATO 1 OGC'!K37</f>
        <v>4602</v>
      </c>
      <c r="J35" s="13" t="str">
        <f>[3]ASP!$F$36</f>
        <v>EMPRESA DE RADIO Y DIFUSIÓN SONORA LA CUMBIAMBERA EIRL</v>
      </c>
      <c r="K35" s="10"/>
      <c r="L35" s="11"/>
      <c r="M35" s="10"/>
      <c r="N35" s="11"/>
      <c r="O35" s="10"/>
    </row>
    <row r="36" spans="1:15" ht="41.4" x14ac:dyDescent="0.3">
      <c r="A36" s="12">
        <f>[3]ASP!G37</f>
        <v>20405391156</v>
      </c>
      <c r="B36" s="12" t="s">
        <v>19</v>
      </c>
      <c r="C36" s="12">
        <v>2021</v>
      </c>
      <c r="D36" s="12" t="s">
        <v>18</v>
      </c>
      <c r="E36" s="10"/>
      <c r="F36" s="10"/>
      <c r="G36" s="12" t="s">
        <v>61</v>
      </c>
      <c r="H36" s="12" t="s">
        <v>38</v>
      </c>
      <c r="I36" s="14">
        <f>'[2]FORMATO 1 OGC'!K38</f>
        <v>4159.5</v>
      </c>
      <c r="J36" s="13" t="str">
        <f>[3]ASP!$F$37</f>
        <v>INSTITUTO DE DESARROLLO, EDUCACIÓN Y ASESORÍA LEGAL PUNO</v>
      </c>
      <c r="K36" s="10"/>
      <c r="L36" s="11"/>
      <c r="M36" s="10"/>
      <c r="N36" s="11"/>
      <c r="O36" s="10"/>
    </row>
    <row r="37" spans="1:15" ht="27.6" x14ac:dyDescent="0.3">
      <c r="A37" s="12">
        <f>[3]ASP!G38</f>
        <v>20104117776</v>
      </c>
      <c r="B37" s="12" t="s">
        <v>19</v>
      </c>
      <c r="C37" s="12">
        <v>2021</v>
      </c>
      <c r="D37" s="12" t="s">
        <v>18</v>
      </c>
      <c r="E37" s="10"/>
      <c r="F37" s="10"/>
      <c r="G37" s="12" t="s">
        <v>62</v>
      </c>
      <c r="H37" s="12" t="s">
        <v>38</v>
      </c>
      <c r="I37" s="14">
        <f>'[2]FORMATO 1 OGC'!K39</f>
        <v>5325</v>
      </c>
      <c r="J37" s="13" t="s">
        <v>63</v>
      </c>
      <c r="K37" s="10"/>
      <c r="L37" s="11"/>
      <c r="M37" s="10"/>
      <c r="N37" s="11"/>
      <c r="O37" s="10"/>
    </row>
    <row r="38" spans="1:15" ht="27.6" x14ac:dyDescent="0.3">
      <c r="A38" s="12">
        <f>[3]ASP!G39</f>
        <v>20600868021</v>
      </c>
      <c r="B38" s="12" t="s">
        <v>19</v>
      </c>
      <c r="C38" s="12">
        <v>2021</v>
      </c>
      <c r="D38" s="12" t="s">
        <v>18</v>
      </c>
      <c r="E38" s="10"/>
      <c r="F38" s="10"/>
      <c r="G38" s="12" t="s">
        <v>65</v>
      </c>
      <c r="H38" s="12" t="s">
        <v>38</v>
      </c>
      <c r="I38" s="14">
        <f>'[2]FORMATO 1 OGC'!K40</f>
        <v>1770</v>
      </c>
      <c r="J38" s="13" t="s">
        <v>64</v>
      </c>
      <c r="K38" s="10"/>
      <c r="L38" s="11"/>
      <c r="M38" s="10"/>
      <c r="N38" s="11"/>
      <c r="O38" s="10"/>
    </row>
    <row r="39" spans="1:15" ht="27.6" x14ac:dyDescent="0.3">
      <c r="A39" s="12">
        <f>[3]ASP!G40</f>
        <v>20325607417</v>
      </c>
      <c r="B39" s="12" t="s">
        <v>19</v>
      </c>
      <c r="C39" s="12">
        <v>2021</v>
      </c>
      <c r="D39" s="12" t="s">
        <v>18</v>
      </c>
      <c r="E39" s="10"/>
      <c r="F39" s="10"/>
      <c r="G39" s="12" t="s">
        <v>67</v>
      </c>
      <c r="H39" s="12" t="s">
        <v>38</v>
      </c>
      <c r="I39" s="14">
        <f>'[2]FORMATO 1 OGC'!K41</f>
        <v>1770</v>
      </c>
      <c r="J39" s="13" t="s">
        <v>66</v>
      </c>
      <c r="K39" s="10"/>
      <c r="L39" s="11"/>
      <c r="M39" s="10"/>
      <c r="N39" s="11"/>
      <c r="O39" s="10"/>
    </row>
    <row r="40" spans="1:15" ht="27.6" x14ac:dyDescent="0.3">
      <c r="A40" s="12">
        <f>[3]ASP!G41</f>
        <v>20409195114</v>
      </c>
      <c r="B40" s="12" t="s">
        <v>19</v>
      </c>
      <c r="C40" s="12">
        <v>2021</v>
      </c>
      <c r="D40" s="12" t="s">
        <v>18</v>
      </c>
      <c r="E40" s="10"/>
      <c r="F40" s="10"/>
      <c r="G40" s="12" t="s">
        <v>68</v>
      </c>
      <c r="H40" s="12" t="s">
        <v>38</v>
      </c>
      <c r="I40" s="14">
        <f>'[2]FORMATO 1 OGC'!K42</f>
        <v>1681.5</v>
      </c>
      <c r="J40" s="13" t="str">
        <f>[3]ASP!$F$41</f>
        <v>CORPORACION RADIODIFUSORA LA HECHICERA FM STEREO SA</v>
      </c>
      <c r="K40" s="10"/>
      <c r="L40" s="11"/>
      <c r="M40" s="10"/>
      <c r="N40" s="11"/>
      <c r="O40" s="10"/>
    </row>
    <row r="41" spans="1:15" ht="27.6" x14ac:dyDescent="0.3">
      <c r="A41" s="12">
        <f>[3]ASP!G42</f>
        <v>20128932721</v>
      </c>
      <c r="B41" s="12" t="s">
        <v>19</v>
      </c>
      <c r="C41" s="12">
        <v>2021</v>
      </c>
      <c r="D41" s="12" t="s">
        <v>18</v>
      </c>
      <c r="E41" s="10"/>
      <c r="F41" s="10"/>
      <c r="G41" s="12" t="s">
        <v>70</v>
      </c>
      <c r="H41" s="12" t="s">
        <v>38</v>
      </c>
      <c r="I41" s="14">
        <f>'[2]FORMATO 1 OGC'!K43</f>
        <v>3525</v>
      </c>
      <c r="J41" s="13" t="s">
        <v>69</v>
      </c>
      <c r="K41" s="10"/>
      <c r="L41" s="11"/>
      <c r="M41" s="10"/>
      <c r="N41" s="11"/>
      <c r="O41" s="10"/>
    </row>
    <row r="42" spans="1:15" ht="22.5" customHeight="1" x14ac:dyDescent="0.3">
      <c r="A42" s="12">
        <f>[3]ASP!G43</f>
        <v>20309676158</v>
      </c>
      <c r="B42" s="12" t="s">
        <v>19</v>
      </c>
      <c r="C42" s="12">
        <v>2021</v>
      </c>
      <c r="D42" s="12" t="s">
        <v>18</v>
      </c>
      <c r="E42" s="10"/>
      <c r="F42" s="10"/>
      <c r="G42" s="12" t="s">
        <v>71</v>
      </c>
      <c r="H42" s="12" t="s">
        <v>38</v>
      </c>
      <c r="I42" s="14">
        <f>'[2]FORMATO 1 OGC'!K44</f>
        <v>2115</v>
      </c>
      <c r="J42" s="13" t="str">
        <f>[3]ASP!$F$43</f>
        <v>EMPRESA RADIO DIFUSORA DEL PROGRESO EIRL</v>
      </c>
      <c r="K42" s="10"/>
      <c r="L42" s="11"/>
      <c r="M42" s="10"/>
      <c r="N42" s="11"/>
      <c r="O42" s="10"/>
    </row>
    <row r="43" spans="1:15" ht="27.6" x14ac:dyDescent="0.3">
      <c r="A43" s="12">
        <f>[3]ASP!G44</f>
        <v>10154116830</v>
      </c>
      <c r="B43" s="12" t="s">
        <v>19</v>
      </c>
      <c r="C43" s="12">
        <v>2021</v>
      </c>
      <c r="D43" s="12" t="s">
        <v>18</v>
      </c>
      <c r="E43" s="10"/>
      <c r="F43" s="10"/>
      <c r="G43" s="12" t="s">
        <v>72</v>
      </c>
      <c r="H43" s="12" t="s">
        <v>38</v>
      </c>
      <c r="I43" s="14">
        <f>'[2]FORMATO 1 OGC'!K45</f>
        <v>2088.6</v>
      </c>
      <c r="J43" s="13" t="str">
        <f>[3]ASP!$F$44</f>
        <v>LENY ELADIA MALASQUEZ ECHEGARAY</v>
      </c>
      <c r="K43" s="10"/>
      <c r="L43" s="11"/>
      <c r="M43" s="10"/>
      <c r="N43" s="11"/>
      <c r="O43" s="10"/>
    </row>
    <row r="44" spans="1:15" ht="27.6" x14ac:dyDescent="0.3">
      <c r="A44" s="12">
        <f>[3]ASP!$G$47</f>
        <v>20606038284</v>
      </c>
      <c r="B44" s="12" t="s">
        <v>19</v>
      </c>
      <c r="C44" s="12">
        <v>2021</v>
      </c>
      <c r="D44" s="12" t="s">
        <v>18</v>
      </c>
      <c r="E44" s="10"/>
      <c r="F44" s="10"/>
      <c r="G44" s="12" t="s">
        <v>74</v>
      </c>
      <c r="H44" s="12" t="s">
        <v>73</v>
      </c>
      <c r="I44" s="14">
        <f>'[2]FORMATO 1 OGC'!K46</f>
        <v>35046</v>
      </c>
      <c r="J44" s="13" t="str">
        <f>[3]ASP!$F$47</f>
        <v>ALAC OOH PERU SAC</v>
      </c>
      <c r="K44" s="10"/>
      <c r="L44" s="11"/>
      <c r="M44" s="10"/>
      <c r="N44" s="11"/>
      <c r="O44" s="10"/>
    </row>
    <row r="45" spans="1:15" ht="27.6" x14ac:dyDescent="0.3">
      <c r="A45" s="12">
        <f>[3]ASP!$G$50</f>
        <v>20602234101</v>
      </c>
      <c r="B45" s="12" t="s">
        <v>19</v>
      </c>
      <c r="C45" s="12">
        <v>2021</v>
      </c>
      <c r="D45" s="12" t="s">
        <v>18</v>
      </c>
      <c r="E45" s="10"/>
      <c r="F45" s="10"/>
      <c r="G45" s="12" t="s">
        <v>94</v>
      </c>
      <c r="H45" s="12" t="s">
        <v>75</v>
      </c>
      <c r="I45" s="14">
        <f>'[2]FORMATO 1 OGC'!K47</f>
        <v>20000</v>
      </c>
      <c r="J45" s="13" t="str">
        <f>[3]ASP!$F$50</f>
        <v>INDAGO STUDIO SAC</v>
      </c>
      <c r="K45" s="10"/>
      <c r="L45" s="11"/>
      <c r="M45" s="10"/>
      <c r="N45" s="11"/>
      <c r="O45" s="10"/>
    </row>
    <row r="46" spans="1:15" ht="27.6" x14ac:dyDescent="0.3">
      <c r="A46" s="12">
        <f>[4]OS!F10</f>
        <v>20573329644</v>
      </c>
      <c r="B46" s="12" t="s">
        <v>19</v>
      </c>
      <c r="C46" s="12">
        <v>2021</v>
      </c>
      <c r="D46" s="12" t="s">
        <v>18</v>
      </c>
      <c r="E46" s="10"/>
      <c r="F46" s="10"/>
      <c r="G46" s="12" t="s">
        <v>76</v>
      </c>
      <c r="H46" s="12" t="s">
        <v>38</v>
      </c>
      <c r="I46" s="14">
        <f>'[2]FORMATO 1 OGC'!K48</f>
        <v>4104</v>
      </c>
      <c r="J46" s="13" t="str">
        <f>[4]OS!$E$10</f>
        <v>GRUPO K &amp; S GICA EIRL</v>
      </c>
      <c r="K46" s="10"/>
      <c r="L46" s="11"/>
      <c r="M46" s="10"/>
      <c r="N46" s="11"/>
      <c r="O46" s="10"/>
    </row>
    <row r="47" spans="1:15" ht="27.6" x14ac:dyDescent="0.3">
      <c r="A47" s="12">
        <f>[4]OS!F11</f>
        <v>20133942379</v>
      </c>
      <c r="B47" s="12" t="s">
        <v>19</v>
      </c>
      <c r="C47" s="12">
        <v>2021</v>
      </c>
      <c r="D47" s="12" t="s">
        <v>18</v>
      </c>
      <c r="E47" s="10"/>
      <c r="F47" s="10"/>
      <c r="G47" s="12" t="s">
        <v>77</v>
      </c>
      <c r="H47" s="12" t="s">
        <v>38</v>
      </c>
      <c r="I47" s="14">
        <f>'[2]FORMATO 1 OGC'!K49</f>
        <v>6412.5</v>
      </c>
      <c r="J47" s="13" t="str">
        <f>[4]OS!$E$11</f>
        <v>RADIO ONDAS DEL HUALLAGA SAC</v>
      </c>
      <c r="K47" s="10"/>
      <c r="L47" s="11"/>
      <c r="M47" s="10"/>
      <c r="N47" s="11"/>
      <c r="O47" s="10"/>
    </row>
    <row r="48" spans="1:15" ht="27.6" x14ac:dyDescent="0.3">
      <c r="A48" s="12">
        <f>[4]OS!F12</f>
        <v>10231518806</v>
      </c>
      <c r="B48" s="12" t="s">
        <v>19</v>
      </c>
      <c r="C48" s="12">
        <v>2021</v>
      </c>
      <c r="D48" s="12" t="s">
        <v>18</v>
      </c>
      <c r="E48" s="10"/>
      <c r="F48" s="10"/>
      <c r="G48" s="12" t="s">
        <v>78</v>
      </c>
      <c r="H48" s="12" t="s">
        <v>38</v>
      </c>
      <c r="I48" s="14">
        <f>'[2]FORMATO 1 OGC'!K50</f>
        <v>2359.8000000000002</v>
      </c>
      <c r="J48" s="13" t="str">
        <f>[4]OS!$E$12</f>
        <v>JULCA CRESPIN EUCEBIO ALIPIO</v>
      </c>
      <c r="K48" s="10"/>
      <c r="L48" s="11"/>
      <c r="M48" s="10"/>
      <c r="N48" s="11"/>
      <c r="O48" s="10"/>
    </row>
    <row r="49" spans="1:15" ht="27.6" x14ac:dyDescent="0.3">
      <c r="A49" s="12">
        <v>20113367360</v>
      </c>
      <c r="B49" s="12" t="s">
        <v>19</v>
      </c>
      <c r="C49" s="12">
        <v>2021</v>
      </c>
      <c r="D49" s="12" t="s">
        <v>18</v>
      </c>
      <c r="E49" s="10"/>
      <c r="F49" s="10"/>
      <c r="G49" s="12" t="s">
        <v>80</v>
      </c>
      <c r="H49" s="12" t="s">
        <v>38</v>
      </c>
      <c r="I49" s="14">
        <f>'[2]FORMATO 1 OGC'!K51</f>
        <v>17554.86</v>
      </c>
      <c r="J49" s="13" t="s">
        <v>79</v>
      </c>
      <c r="K49" s="10"/>
      <c r="L49" s="11"/>
      <c r="M49" s="10"/>
      <c r="N49" s="11"/>
      <c r="O49" s="10"/>
    </row>
    <row r="50" spans="1:15" ht="27.6" x14ac:dyDescent="0.3">
      <c r="A50" s="12">
        <f>[4]OS!F17</f>
        <v>20112257994</v>
      </c>
      <c r="B50" s="12" t="s">
        <v>19</v>
      </c>
      <c r="C50" s="12">
        <v>2021</v>
      </c>
      <c r="D50" s="12" t="s">
        <v>18</v>
      </c>
      <c r="E50" s="10"/>
      <c r="F50" s="10"/>
      <c r="G50" s="12" t="s">
        <v>81</v>
      </c>
      <c r="H50" s="12" t="s">
        <v>38</v>
      </c>
      <c r="I50" s="14">
        <f>'[2]FORMATO 1 OGC'!K52</f>
        <v>34408.800000000003</v>
      </c>
      <c r="J50" s="13" t="str">
        <f>[4]OS!$E$17</f>
        <v>RADIODIFUSORA HUANCAYO SA</v>
      </c>
      <c r="K50" s="10"/>
      <c r="L50" s="11"/>
      <c r="M50" s="10"/>
      <c r="N50" s="11"/>
      <c r="O50" s="10"/>
    </row>
    <row r="51" spans="1:15" ht="27.6" x14ac:dyDescent="0.3">
      <c r="A51" s="12">
        <f>[4]OS!F18</f>
        <v>20282147158</v>
      </c>
      <c r="B51" s="12" t="s">
        <v>19</v>
      </c>
      <c r="C51" s="12">
        <v>2021</v>
      </c>
      <c r="D51" s="12" t="s">
        <v>18</v>
      </c>
      <c r="E51" s="10"/>
      <c r="F51" s="10"/>
      <c r="G51" s="12" t="s">
        <v>82</v>
      </c>
      <c r="H51" s="12" t="s">
        <v>38</v>
      </c>
      <c r="I51" s="14">
        <f>'[2]FORMATO 1 OGC'!K53</f>
        <v>27845.64</v>
      </c>
      <c r="J51" s="13" t="str">
        <f>[4]OS!$E$18</f>
        <v>RADIODIFUSORA SUPER FRECUENCIA E.I.R.LTD</v>
      </c>
      <c r="K51" s="10"/>
      <c r="L51" s="11"/>
      <c r="M51" s="10"/>
      <c r="N51" s="11"/>
      <c r="O51" s="10"/>
    </row>
    <row r="52" spans="1:15" ht="27.6" x14ac:dyDescent="0.3">
      <c r="A52" s="12">
        <f>[4]OS!F19</f>
        <v>20568147104</v>
      </c>
      <c r="B52" s="12" t="s">
        <v>19</v>
      </c>
      <c r="C52" s="12">
        <v>2021</v>
      </c>
      <c r="D52" s="12" t="s">
        <v>18</v>
      </c>
      <c r="E52" s="10"/>
      <c r="F52" s="10"/>
      <c r="G52" s="12" t="s">
        <v>83</v>
      </c>
      <c r="H52" s="12" t="s">
        <v>38</v>
      </c>
      <c r="I52" s="14">
        <f>'[2]FORMATO 1 OGC'!K54</f>
        <v>12055.5</v>
      </c>
      <c r="J52" s="13" t="str">
        <f>[4]OS!$E$19</f>
        <v>GRUPO MONTAÑA DE COMUNICACIONES EIRL</v>
      </c>
      <c r="K52" s="10"/>
      <c r="L52" s="11"/>
      <c r="M52" s="10"/>
      <c r="N52" s="11"/>
      <c r="O52" s="10"/>
    </row>
    <row r="53" spans="1:15" ht="27.6" x14ac:dyDescent="0.3">
      <c r="A53" s="12">
        <f>[4]OS!F20</f>
        <v>20101010695</v>
      </c>
      <c r="B53" s="12" t="s">
        <v>19</v>
      </c>
      <c r="C53" s="12">
        <v>2021</v>
      </c>
      <c r="D53" s="12" t="s">
        <v>18</v>
      </c>
      <c r="E53" s="10"/>
      <c r="F53" s="10"/>
      <c r="G53" s="12" t="s">
        <v>84</v>
      </c>
      <c r="H53" s="12" t="s">
        <v>38</v>
      </c>
      <c r="I53" s="14">
        <f>'[2]FORMATO 1 OGC'!K55</f>
        <v>3898.8</v>
      </c>
      <c r="J53" s="13" t="str">
        <f>[4]OS!$E$20</f>
        <v>RADIO LORETO SAC</v>
      </c>
      <c r="K53" s="10"/>
      <c r="L53" s="11"/>
      <c r="M53" s="10"/>
      <c r="N53" s="11"/>
      <c r="O53" s="10"/>
    </row>
    <row r="54" spans="1:15" ht="27.6" x14ac:dyDescent="0.3">
      <c r="A54" s="12">
        <f>[4]OS!F21</f>
        <v>20103794669</v>
      </c>
      <c r="B54" s="12" t="s">
        <v>19</v>
      </c>
      <c r="C54" s="12">
        <v>2021</v>
      </c>
      <c r="D54" s="12" t="s">
        <v>18</v>
      </c>
      <c r="E54" s="10"/>
      <c r="F54" s="10"/>
      <c r="G54" s="12" t="s">
        <v>85</v>
      </c>
      <c r="H54" s="12" t="s">
        <v>38</v>
      </c>
      <c r="I54" s="14">
        <f>'[2]FORMATO 1 OGC'!K56</f>
        <v>6053.4</v>
      </c>
      <c r="J54" s="13" t="str">
        <f>[4]OS!E21</f>
        <v>INSTITUTO DE PROMOCION SOCIAL AMAZONICA</v>
      </c>
      <c r="K54" s="10"/>
      <c r="L54" s="11"/>
      <c r="M54" s="10"/>
      <c r="N54" s="11"/>
      <c r="O54" s="10"/>
    </row>
    <row r="55" spans="1:15" ht="27.6" x14ac:dyDescent="0.3">
      <c r="A55" s="12">
        <f>[4]OS!F22</f>
        <v>10225049934</v>
      </c>
      <c r="B55" s="12" t="s">
        <v>19</v>
      </c>
      <c r="C55" s="12">
        <v>2021</v>
      </c>
      <c r="D55" s="12" t="s">
        <v>18</v>
      </c>
      <c r="E55" s="10"/>
      <c r="F55" s="10"/>
      <c r="G55" s="12" t="s">
        <v>86</v>
      </c>
      <c r="H55" s="12" t="s">
        <v>38</v>
      </c>
      <c r="I55" s="14">
        <f>'[2]FORMATO 1 OGC'!K57</f>
        <v>5643</v>
      </c>
      <c r="J55" s="13" t="str">
        <f>[4]OS!E22</f>
        <v>SERAFIN VELA FLORES</v>
      </c>
      <c r="K55" s="10"/>
      <c r="L55" s="11"/>
      <c r="M55" s="10"/>
      <c r="N55" s="11"/>
      <c r="O55" s="10"/>
    </row>
    <row r="56" spans="1:15" ht="27.6" x14ac:dyDescent="0.3">
      <c r="A56" s="12">
        <f>[4]OS!F23</f>
        <v>10048267080</v>
      </c>
      <c r="B56" s="12" t="s">
        <v>19</v>
      </c>
      <c r="C56" s="12">
        <v>2021</v>
      </c>
      <c r="D56" s="12" t="s">
        <v>18</v>
      </c>
      <c r="E56" s="10"/>
      <c r="F56" s="10"/>
      <c r="G56" s="12" t="s">
        <v>87</v>
      </c>
      <c r="H56" s="12" t="s">
        <v>38</v>
      </c>
      <c r="I56" s="14">
        <f>'[2]FORMATO 1 OGC'!K58</f>
        <v>6053.4</v>
      </c>
      <c r="J56" s="13" t="str">
        <f>[4]OS!E23</f>
        <v>HERENCIA LEON ANGEL</v>
      </c>
      <c r="K56" s="10"/>
      <c r="L56" s="11"/>
      <c r="M56" s="10"/>
      <c r="N56" s="11"/>
      <c r="O56" s="10"/>
    </row>
    <row r="57" spans="1:15" ht="27.6" x14ac:dyDescent="0.3">
      <c r="A57" s="12">
        <f>[4]OS!F24</f>
        <v>10068106210</v>
      </c>
      <c r="B57" s="12" t="s">
        <v>19</v>
      </c>
      <c r="C57" s="12">
        <v>2021</v>
      </c>
      <c r="D57" s="12" t="s">
        <v>18</v>
      </c>
      <c r="E57" s="10"/>
      <c r="F57" s="10"/>
      <c r="G57" s="12" t="s">
        <v>88</v>
      </c>
      <c r="H57" s="12" t="s">
        <v>38</v>
      </c>
      <c r="I57" s="14">
        <f>'[2]FORMATO 1 OGC'!K59</f>
        <v>7695</v>
      </c>
      <c r="J57" s="13" t="str">
        <f>[4]OS!E24</f>
        <v>ELSA MELANIA GOMEZ CONDORI</v>
      </c>
      <c r="K57" s="10"/>
      <c r="L57" s="11"/>
      <c r="M57" s="10"/>
      <c r="N57" s="11"/>
      <c r="O57" s="10"/>
    </row>
    <row r="58" spans="1:15" ht="27.6" x14ac:dyDescent="0.3">
      <c r="A58" s="12">
        <f>[4]OS!F25</f>
        <v>20104117776</v>
      </c>
      <c r="B58" s="12" t="s">
        <v>19</v>
      </c>
      <c r="C58" s="12">
        <v>2021</v>
      </c>
      <c r="D58" s="12" t="s">
        <v>18</v>
      </c>
      <c r="E58" s="10"/>
      <c r="F58" s="10"/>
      <c r="G58" s="12" t="s">
        <v>89</v>
      </c>
      <c r="H58" s="12" t="s">
        <v>38</v>
      </c>
      <c r="I58" s="14">
        <f>'[2]FORMATO 1 OGC'!K60</f>
        <v>18211.5</v>
      </c>
      <c r="J58" s="13" t="str">
        <f>[4]OS!E25</f>
        <v>RADIO TROPICAL SAC</v>
      </c>
      <c r="K58" s="10"/>
      <c r="L58" s="11"/>
      <c r="M58" s="10"/>
      <c r="N58" s="11"/>
      <c r="O58" s="10"/>
    </row>
    <row r="59" spans="1:15" ht="27.6" x14ac:dyDescent="0.3">
      <c r="A59" s="12">
        <v>20600868021</v>
      </c>
      <c r="B59" s="12" t="s">
        <v>19</v>
      </c>
      <c r="C59" s="12">
        <v>2021</v>
      </c>
      <c r="D59" s="12" t="s">
        <v>18</v>
      </c>
      <c r="E59" s="10"/>
      <c r="F59" s="10"/>
      <c r="G59" s="12" t="s">
        <v>90</v>
      </c>
      <c r="H59" s="12" t="s">
        <v>38</v>
      </c>
      <c r="I59" s="14">
        <f>'[2]FORMATO 1 OGC'!K61</f>
        <v>12106.8</v>
      </c>
      <c r="J59" s="13" t="str">
        <f>[4]OS!E26</f>
        <v>RADIO INTERACTIVA EIRL</v>
      </c>
      <c r="K59" s="10"/>
      <c r="L59" s="11"/>
      <c r="M59" s="10"/>
      <c r="N59" s="11"/>
      <c r="O59" s="10"/>
    </row>
    <row r="60" spans="1:15" ht="27.6" x14ac:dyDescent="0.3">
      <c r="A60" s="12">
        <f>[4]OS!F28</f>
        <v>20531345305</v>
      </c>
      <c r="B60" s="12" t="s">
        <v>19</v>
      </c>
      <c r="C60" s="12">
        <v>2021</v>
      </c>
      <c r="D60" s="12" t="s">
        <v>18</v>
      </c>
      <c r="E60" s="10"/>
      <c r="F60" s="10"/>
      <c r="G60" s="12" t="s">
        <v>91</v>
      </c>
      <c r="H60" s="12" t="s">
        <v>38</v>
      </c>
      <c r="I60" s="14">
        <f>'[2]FORMATO 1 OGC'!K62</f>
        <v>15133.5</v>
      </c>
      <c r="J60" s="13" t="str">
        <f>[4]OS!E28</f>
        <v>RADIO MASTER EIRL</v>
      </c>
      <c r="K60" s="10"/>
      <c r="L60" s="11"/>
      <c r="M60" s="10"/>
      <c r="N60" s="11"/>
      <c r="O60" s="10"/>
    </row>
    <row r="61" spans="1:15" ht="27.6" x14ac:dyDescent="0.3">
      <c r="A61" s="12">
        <f>[4]OS!F29</f>
        <v>20128932721</v>
      </c>
      <c r="B61" s="12" t="s">
        <v>19</v>
      </c>
      <c r="C61" s="12">
        <v>2021</v>
      </c>
      <c r="D61" s="12" t="s">
        <v>18</v>
      </c>
      <c r="E61" s="10"/>
      <c r="F61" s="10"/>
      <c r="G61" s="12" t="s">
        <v>92</v>
      </c>
      <c r="H61" s="12" t="s">
        <v>38</v>
      </c>
      <c r="I61" s="14">
        <f>'[2]FORMATO 1 OGC'!K63</f>
        <v>12825</v>
      </c>
      <c r="J61" s="13" t="str">
        <f>[4]OS!E29</f>
        <v>RADIODIFUSORA DEL UCAYALI SAC</v>
      </c>
      <c r="K61" s="10"/>
      <c r="L61" s="11"/>
      <c r="M61" s="10"/>
      <c r="N61" s="11"/>
      <c r="O61" s="10"/>
    </row>
    <row r="62" spans="1:15" ht="27.6" x14ac:dyDescent="0.3">
      <c r="A62" s="12">
        <f>[4]OS!F30</f>
        <v>20309676158</v>
      </c>
      <c r="B62" s="12" t="s">
        <v>19</v>
      </c>
      <c r="C62" s="12">
        <v>2021</v>
      </c>
      <c r="D62" s="12" t="s">
        <v>18</v>
      </c>
      <c r="E62" s="10"/>
      <c r="F62" s="10"/>
      <c r="G62" s="12" t="s">
        <v>93</v>
      </c>
      <c r="H62" s="12" t="s">
        <v>38</v>
      </c>
      <c r="I62" s="14">
        <f>'[2]FORMATO 1 OGC'!K64</f>
        <v>7438.5</v>
      </c>
      <c r="J62" s="13" t="str">
        <f>[4]OS!$E$30</f>
        <v>EMPRESA RADIO DIFUSORA DEL PROGRESO EIRL</v>
      </c>
      <c r="K62" s="10"/>
      <c r="L62" s="11"/>
      <c r="M62" s="10"/>
      <c r="N62" s="11"/>
      <c r="O62" s="10"/>
    </row>
    <row r="63" spans="1:15" x14ac:dyDescent="0.3">
      <c r="A63" s="22" t="s">
        <v>95</v>
      </c>
      <c r="B63" s="23"/>
      <c r="C63" s="23"/>
      <c r="D63" s="23"/>
      <c r="E63" s="23"/>
      <c r="F63" s="23"/>
      <c r="G63" s="23"/>
      <c r="H63" s="24"/>
      <c r="I63" s="17">
        <f>SUM(I5:I62)</f>
        <v>1199788.9799999997</v>
      </c>
      <c r="J63" s="10"/>
    </row>
  </sheetData>
  <mergeCells count="3">
    <mergeCell ref="A1:O1"/>
    <mergeCell ref="A4:O4"/>
    <mergeCell ref="A63:H63"/>
  </mergeCells>
  <phoneticPr fontId="6" type="noConversion"/>
  <pageMargins left="0.23622047244094491" right="0.23622047244094491" top="0.55118110236220474" bottom="0.9448818897637796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PUBLICIDAD_JULIO</vt:lpstr>
      <vt:lpstr>'GASTOS DE PUBLICIDAD_JULIO'!Títulos_a_imprimir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MAGALY MERCEDEZ CIGARROSTEGUI VARGAS</dc:creator>
  <cp:lastModifiedBy>Gilberto Miguel Chilet Guizada</cp:lastModifiedBy>
  <cp:lastPrinted>2020-02-07T19:49:34Z</cp:lastPrinted>
  <dcterms:created xsi:type="dcterms:W3CDTF">2016-09-27T16:36:11Z</dcterms:created>
  <dcterms:modified xsi:type="dcterms:W3CDTF">2021-08-12T01:29:25Z</dcterms:modified>
</cp:coreProperties>
</file>