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380" windowHeight="9090" activeTab="0"/>
  </bookViews>
  <sheets>
    <sheet name="Anexo 1" sheetId="1" r:id="rId1"/>
  </sheets>
  <definedNames>
    <definedName name="_xlnm.Print_Area" localSheetId="0">'Anexo 1'!$C$1:$P$55</definedName>
  </definedNames>
  <calcPr fullCalcOnLoad="1"/>
</workbook>
</file>

<file path=xl/sharedStrings.xml><?xml version="1.0" encoding="utf-8"?>
<sst xmlns="http://schemas.openxmlformats.org/spreadsheetml/2006/main" count="112" uniqueCount="103">
  <si>
    <t>ANEXO 1</t>
  </si>
  <si>
    <t>PLIEGO 011 MINISTERIO DE SALUD</t>
  </si>
  <si>
    <t>(Nuevos Soles)</t>
  </si>
  <si>
    <t>Fuente de Financiamiento 09 Recursos Directamente Recaudados</t>
  </si>
  <si>
    <t>N°</t>
  </si>
  <si>
    <t>UNIDAD EJECUTORA</t>
  </si>
  <si>
    <t>001</t>
  </si>
  <si>
    <t>ADMINISTRACION CENTRAL - MINSA</t>
  </si>
  <si>
    <t>005</t>
  </si>
  <si>
    <t>INSTITUTO ESPECIALIZADO DE SALUD MENTAL</t>
  </si>
  <si>
    <t>006</t>
  </si>
  <si>
    <t>INSTITUTO ESPECIALIZADO DE ENFERMEDADES NEOPLASICAS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</si>
  <si>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</si>
  <si>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</si>
  <si>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</si>
  <si>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</si>
  <si>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</si>
  <si>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</si>
  <si>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</si>
  <si>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</si>
  <si>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</si>
  <si>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</si>
  <si>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</si>
  <si>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</si>
  <si>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</si>
  <si>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</si>
  <si>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</si>
  <si>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</si>
  <si>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</si>
  <si>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</si>
  <si>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</si>
  <si>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</si>
  <si>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</si>
  <si>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</si>
  <si>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</si>
  <si>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</si>
  <si>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</si>
  <si>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</si>
  <si>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</si>
  <si>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</si>
  <si>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</si>
  <si>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</si>
  <si>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</si>
  <si>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</si>
  <si>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</si>
  <si>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</si>
  <si>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</si>
  <si>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</si>
  <si>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</si>
  <si>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</si>
  <si>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</si>
  <si>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</si>
  <si>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</si>
  <si>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</si>
  <si>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</si>
  <si>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</si>
  <si>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</si>
  <si>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</si>
  <si>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</si>
  <si>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</si>
  <si>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</si>
  <si>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</si>
  <si>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</si>
  <si>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</si>
  <si>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</si>
  <si>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</si>
  <si>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035</t>
  </si>
  <si>
    <t>ADMINISTRADORA  DE ACUERDOS DE GESTION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</si>
  <si>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</si>
  <si>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</si>
  <si>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</si>
  <si>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</si>
  <si>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</si>
  <si>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</si>
  <si>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</si>
  <si>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</si>
  <si>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</si>
  <si>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</si>
  <si>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</si>
  <si>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</si>
  <si>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</si>
  <si>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</si>
  <si>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</si>
  <si>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</si>
  <si>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</si>
  <si>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</si>
  <si>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</si>
  <si>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</si>
  <si>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</si>
  <si>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</si>
  <si>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</si>
  <si>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</si>
  <si>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123</t>
  </si>
  <si>
    <t>PROGRAMA DE APOYO A LA REFORMA DEL SECTOR SALUD-PARSALUD</t>
  </si>
  <si>
    <t>TOTALES</t>
  </si>
  <si>
    <t>RECAUDACION</t>
  </si>
  <si>
    <t>EJECUCION DE INGRESOS JULIO - SETIEMBRE 2005</t>
  </si>
  <si>
    <t>PROGRAMACION</t>
  </si>
  <si>
    <t>%           RECAUDADO</t>
  </si>
  <si>
    <t>JULIO 2005</t>
  </si>
  <si>
    <t>AGOSTO 2005</t>
  </si>
  <si>
    <t>SETIEMBRE 2005</t>
  </si>
  <si>
    <t>TOTAL JULIO - SETIEMBRE 2005</t>
  </si>
</sst>
</file>

<file path=xl/styles.xml><?xml version="1.0" encoding="utf-8"?>
<styleSheet xmlns="http://schemas.openxmlformats.org/spreadsheetml/2006/main">
  <numFmts count="7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(* #,##0.0_);_(* \(#,##0.0\);_(* &quot;-&quot;??_);_(@_)"/>
    <numFmt numFmtId="188" formatCode="0.0"/>
    <numFmt numFmtId="189" formatCode="#,##0.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$&quot;#,##0;&quot;$&quot;\-#,##0"/>
    <numFmt numFmtId="199" formatCode="&quot;$&quot;#,##0;[Red]&quot;$&quot;\-#,##0"/>
    <numFmt numFmtId="200" formatCode="&quot;$&quot;#,##0.00;&quot;$&quot;\-#,##0.00"/>
    <numFmt numFmtId="201" formatCode="&quot;$&quot;#,##0.00;[Red]&quot;$&quot;\-#,##0.00"/>
    <numFmt numFmtId="202" formatCode="_ &quot;$&quot;* #,##0_ ;_ &quot;$&quot;* \-#,##0_ ;_ &quot;$&quot;* &quot;-&quot;_ ;_ @_ "/>
    <numFmt numFmtId="203" formatCode="_ &quot;$&quot;* #,##0.00_ ;_ &quot;$&quot;* \-#,##0.00_ ;_ &quot;$&quot;* &quot;-&quot;??_ ;_ @_ 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_-* #,##0\ _p_t_a_-;\-* #,##0\ _p_t_a_-;_-* &quot;-&quot;\ _p_t_a_-;_-@_-"/>
    <numFmt numFmtId="213" formatCode="_-* #,##0.00\ _p_t_a_-;\-* #,##0.00\ _p_t_a_-;_-* &quot;-&quot;??\ _p_t_a_-;_-@_-"/>
    <numFmt numFmtId="214" formatCode="&quot;S/&quot;#,##0;&quot;S/&quot;\-#,##0"/>
    <numFmt numFmtId="215" formatCode="&quot;S/&quot;#,##0;[Red]&quot;S/&quot;\-#,##0"/>
    <numFmt numFmtId="216" formatCode="&quot;S/&quot;#,##0.00;&quot;S/&quot;\-#,##0.00"/>
    <numFmt numFmtId="217" formatCode="&quot;S/&quot;#,##0.00;[Red]&quot;S/&quot;\-#,##0.00"/>
    <numFmt numFmtId="218" formatCode="_ &quot;S/&quot;* #,##0_ ;_ &quot;S/&quot;* \-#,##0_ ;_ &quot;S/&quot;* &quot;-&quot;_ ;_ @_ "/>
    <numFmt numFmtId="219" formatCode="_ &quot;S/&quot;* #,##0.00_ ;_ &quot;S/&quot;* \-#,##0.00_ ;_ &quot;S/&quot;* &quot;-&quot;??_ ;_ @_ "/>
    <numFmt numFmtId="220" formatCode="0.0%"/>
    <numFmt numFmtId="221" formatCode="d/mmm/yy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0.000"/>
    <numFmt numFmtId="226" formatCode="#,##0.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.25"/>
      <name val="Arial"/>
      <family val="2"/>
    </font>
    <font>
      <b/>
      <sz val="1.25"/>
      <name val="Arial"/>
      <family val="2"/>
    </font>
    <font>
      <sz val="1"/>
      <name val="Arial"/>
      <family val="2"/>
    </font>
    <font>
      <sz val="1.5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8" fontId="5" fillId="0" borderId="1" xfId="17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3" fillId="0" borderId="1" xfId="17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 quotePrefix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" fontId="13" fillId="2" borderId="2" xfId="0" applyNumberFormat="1" applyFont="1" applyFill="1" applyBorder="1" applyAlignment="1" quotePrefix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7" fontId="13" fillId="2" borderId="2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Ejecución de Ingresos I Trimestre 2005 - Recursos Directamente Recaudados
Pliego 011 Ministerio de Salud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" b="0" i="0" u="none" baseline="0">
                <a:latin typeface="Arial"/>
                <a:ea typeface="Arial"/>
                <a:cs typeface="Arial"/>
              </a:rPr>
              <a:t>(Nuevos Soles)</a:t>
            </a:r>
          </a:p>
        </c:rich>
      </c:tx>
      <c:layout/>
      <c:spPr>
        <a:noFill/>
        <a:ln>
          <a:noFill/>
        </a:ln>
      </c:spPr>
    </c:title>
    <c:view3D>
      <c:rotX val="5"/>
      <c:rotY val="19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'Anexo 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'Anexo 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087868"/>
        <c:axId val="2355357"/>
      </c:bar3DChart>
      <c:catAx>
        <c:axId val="3008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55357"/>
        <c:crosses val="autoZero"/>
        <c:auto val="1"/>
        <c:lblOffset val="100"/>
        <c:noMultiLvlLbl val="0"/>
      </c:catAx>
      <c:valAx>
        <c:axId val="23553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087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Arial"/>
                <a:ea typeface="Arial"/>
                <a:cs typeface="Arial"/>
              </a:rPr>
              <a:t>Recaudación de Ingresos % Enero - Marzo 2005 - Recursos Directamente Recaudados
Pliego 011 Ministerio de Salud</a:t>
            </a:r>
          </a:p>
        </c:rich>
      </c:tx>
      <c:layout/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RECAUDACION %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21198214"/>
        <c:axId val="56566199"/>
      </c:bar3DChart>
      <c:catAx>
        <c:axId val="2119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566199"/>
        <c:crosses val="autoZero"/>
        <c:auto val="1"/>
        <c:lblOffset val="100"/>
        <c:noMultiLvlLbl val="0"/>
      </c:catAx>
      <c:valAx>
        <c:axId val="56566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198214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Arial"/>
                <a:ea typeface="Arial"/>
                <a:cs typeface="Arial"/>
              </a:rPr>
              <a:t>Ejecucion de Ingresos % I Trimestre 2005 - Recursos Directamente Recaudados 
Recaudado % Vs No Recaudado
Pliego 011 Ministerio de Salud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'Anexo 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NO RECAUDADO %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39333744"/>
        <c:axId val="18459377"/>
      </c:bar3DChart>
      <c:catAx>
        <c:axId val="393337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459377"/>
        <c:crosses val="autoZero"/>
        <c:auto val="1"/>
        <c:lblOffset val="100"/>
        <c:noMultiLvlLbl val="0"/>
      </c:catAx>
      <c:valAx>
        <c:axId val="1845937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33374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409950" y="9286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3409950" y="9286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3409950" y="92868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showGridLines="0" tabSelected="1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23" sqref="D23"/>
    </sheetView>
  </sheetViews>
  <sheetFormatPr defaultColWidth="11.421875" defaultRowHeight="12.75"/>
  <cols>
    <col min="1" max="1" width="2.7109375" style="1" customWidth="1"/>
    <col min="2" max="2" width="4.7109375" style="1" hidden="1" customWidth="1"/>
    <col min="3" max="3" width="3.7109375" style="13" customWidth="1"/>
    <col min="4" max="4" width="44.7109375" style="1" customWidth="1"/>
    <col min="5" max="6" width="13.7109375" style="1" customWidth="1"/>
    <col min="7" max="7" width="10.7109375" style="1" customWidth="1"/>
    <col min="8" max="9" width="13.7109375" style="1" customWidth="1"/>
    <col min="10" max="10" width="10.7109375" style="1" customWidth="1"/>
    <col min="11" max="12" width="13.7109375" style="1" customWidth="1"/>
    <col min="13" max="13" width="10.7109375" style="1" customWidth="1"/>
    <col min="14" max="15" width="13.7109375" style="1" customWidth="1"/>
    <col min="16" max="16" width="10.7109375" style="1" customWidth="1"/>
    <col min="17" max="16384" width="11.421875" style="1" customWidth="1"/>
  </cols>
  <sheetData>
    <row r="1" spans="3:16" ht="12.75"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3:16" s="2" customFormat="1" ht="13.5" customHeight="1">
      <c r="C2" s="29" t="s">
        <v>96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3:16" s="2" customFormat="1" ht="13.5" customHeight="1">
      <c r="C3" s="29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3:16" s="2" customFormat="1" ht="13.5" customHeight="1">
      <c r="C4" s="29" t="s">
        <v>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="2" customFormat="1" ht="12.75">
      <c r="C5" s="3"/>
    </row>
    <row r="6" ht="12.75">
      <c r="C6" s="4" t="s">
        <v>3</v>
      </c>
    </row>
    <row r="7" ht="6" customHeight="1">
      <c r="C7" s="4"/>
    </row>
    <row r="8" spans="2:16" s="6" customFormat="1" ht="13.5" customHeight="1">
      <c r="B8" s="5"/>
      <c r="C8" s="32" t="s">
        <v>4</v>
      </c>
      <c r="D8" s="30" t="s">
        <v>5</v>
      </c>
      <c r="E8" s="23" t="s">
        <v>99</v>
      </c>
      <c r="F8" s="24"/>
      <c r="G8" s="24"/>
      <c r="H8" s="25" t="s">
        <v>100</v>
      </c>
      <c r="I8" s="26"/>
      <c r="J8" s="26"/>
      <c r="K8" s="25" t="s">
        <v>101</v>
      </c>
      <c r="L8" s="26"/>
      <c r="M8" s="26"/>
      <c r="N8" s="27" t="s">
        <v>102</v>
      </c>
      <c r="O8" s="26"/>
      <c r="P8" s="28"/>
    </row>
    <row r="9" spans="2:16" s="6" customFormat="1" ht="25.5" customHeight="1">
      <c r="B9" s="5"/>
      <c r="C9" s="33"/>
      <c r="D9" s="31"/>
      <c r="E9" s="21" t="s">
        <v>97</v>
      </c>
      <c r="F9" s="22" t="s">
        <v>95</v>
      </c>
      <c r="G9" s="22" t="s">
        <v>98</v>
      </c>
      <c r="H9" s="21" t="s">
        <v>97</v>
      </c>
      <c r="I9" s="22" t="s">
        <v>95</v>
      </c>
      <c r="J9" s="22" t="s">
        <v>98</v>
      </c>
      <c r="K9" s="21" t="s">
        <v>97</v>
      </c>
      <c r="L9" s="22" t="s">
        <v>95</v>
      </c>
      <c r="M9" s="22" t="s">
        <v>98</v>
      </c>
      <c r="N9" s="21" t="s">
        <v>97</v>
      </c>
      <c r="O9" s="22" t="s">
        <v>95</v>
      </c>
      <c r="P9" s="22" t="s">
        <v>98</v>
      </c>
    </row>
    <row r="10" spans="2:16" ht="13.5">
      <c r="B10" s="7">
        <v>117</v>
      </c>
      <c r="C10" s="8" t="s">
        <v>6</v>
      </c>
      <c r="D10" s="9" t="s">
        <v>7</v>
      </c>
      <c r="E10" s="10">
        <v>2201351</v>
      </c>
      <c r="F10" s="10">
        <v>2083718.82</v>
      </c>
      <c r="G10" s="16">
        <f>+F10/E10</f>
        <v>0.9465636420543566</v>
      </c>
      <c r="H10" s="10">
        <v>2201351</v>
      </c>
      <c r="I10" s="10">
        <v>1992773.65</v>
      </c>
      <c r="J10" s="16">
        <f>+I10/H10</f>
        <v>0.9052502985666528</v>
      </c>
      <c r="K10" s="10">
        <v>2201352</v>
      </c>
      <c r="L10" s="10">
        <v>1865370.74</v>
      </c>
      <c r="M10" s="16">
        <f>+L10/K10</f>
        <v>0.8473750404296996</v>
      </c>
      <c r="N10" s="10">
        <f>+E10+H10+K10</f>
        <v>6604054</v>
      </c>
      <c r="O10" s="10">
        <f aca="true" t="shared" si="0" ref="O10:O53">+F10+I10+L10</f>
        <v>5941863.21</v>
      </c>
      <c r="P10" s="16">
        <f>+O10/N10</f>
        <v>0.8997296524225877</v>
      </c>
    </row>
    <row r="11" spans="2:16" ht="13.5">
      <c r="B11" s="7">
        <v>121</v>
      </c>
      <c r="C11" s="8" t="s">
        <v>8</v>
      </c>
      <c r="D11" s="9" t="s">
        <v>9</v>
      </c>
      <c r="E11" s="10">
        <v>247752</v>
      </c>
      <c r="F11" s="10">
        <v>152094.03</v>
      </c>
      <c r="G11" s="16">
        <f aca="true" t="shared" si="1" ref="G11:G54">+F11/E11</f>
        <v>0.6138962753075656</v>
      </c>
      <c r="H11" s="10">
        <v>247752</v>
      </c>
      <c r="I11" s="10">
        <v>229573.15</v>
      </c>
      <c r="J11" s="16">
        <f aca="true" t="shared" si="2" ref="J11:J52">+I11/H11</f>
        <v>0.9266248102941651</v>
      </c>
      <c r="K11" s="10">
        <v>247745</v>
      </c>
      <c r="L11" s="10">
        <v>216333.87</v>
      </c>
      <c r="M11" s="16">
        <f aca="true" t="shared" si="3" ref="M11:M52">+L11/K11</f>
        <v>0.8732118508950736</v>
      </c>
      <c r="N11" s="10">
        <f aca="true" t="shared" si="4" ref="N11:N53">+E11+H11+K11</f>
        <v>743249</v>
      </c>
      <c r="O11" s="10">
        <f t="shared" si="0"/>
        <v>598001.05</v>
      </c>
      <c r="P11" s="16">
        <f aca="true" t="shared" si="5" ref="P11:P52">+O11/N11</f>
        <v>0.8045769990945162</v>
      </c>
    </row>
    <row r="12" spans="2:16" ht="13.5">
      <c r="B12" s="7">
        <v>122</v>
      </c>
      <c r="C12" s="8" t="s">
        <v>10</v>
      </c>
      <c r="D12" s="9" t="s">
        <v>11</v>
      </c>
      <c r="E12" s="10">
        <v>5876121</v>
      </c>
      <c r="F12" s="10">
        <v>4932844.96</v>
      </c>
      <c r="G12" s="16">
        <f t="shared" si="1"/>
        <v>0.8394730060868386</v>
      </c>
      <c r="H12" s="10">
        <v>6012751</v>
      </c>
      <c r="I12" s="10">
        <v>5528615.150000001</v>
      </c>
      <c r="J12" s="16">
        <f t="shared" si="2"/>
        <v>0.9194818062480886</v>
      </c>
      <c r="K12" s="10">
        <v>6121492</v>
      </c>
      <c r="L12" s="10">
        <v>5340007.33</v>
      </c>
      <c r="M12" s="16">
        <f t="shared" si="3"/>
        <v>0.8723375494078894</v>
      </c>
      <c r="N12" s="10">
        <f t="shared" si="4"/>
        <v>18010364</v>
      </c>
      <c r="O12" s="10">
        <f t="shared" si="0"/>
        <v>15801467.440000001</v>
      </c>
      <c r="P12" s="16">
        <f t="shared" si="5"/>
        <v>0.8773541412044754</v>
      </c>
    </row>
    <row r="13" spans="2:16" ht="13.5">
      <c r="B13" s="7">
        <v>123</v>
      </c>
      <c r="C13" s="8" t="s">
        <v>12</v>
      </c>
      <c r="D13" s="9" t="s">
        <v>13</v>
      </c>
      <c r="E13" s="10">
        <v>346597</v>
      </c>
      <c r="F13" s="10">
        <v>434015.78</v>
      </c>
      <c r="G13" s="16">
        <f t="shared" si="1"/>
        <v>1.2522202442606256</v>
      </c>
      <c r="H13" s="10">
        <v>391997</v>
      </c>
      <c r="I13" s="10">
        <v>476058.2</v>
      </c>
      <c r="J13" s="16">
        <f t="shared" si="2"/>
        <v>1.2144434778837594</v>
      </c>
      <c r="K13" s="10">
        <v>696599</v>
      </c>
      <c r="L13" s="10">
        <v>486382.66</v>
      </c>
      <c r="M13" s="16">
        <f t="shared" si="3"/>
        <v>0.6982247462313325</v>
      </c>
      <c r="N13" s="10">
        <f t="shared" si="4"/>
        <v>1435193</v>
      </c>
      <c r="O13" s="10">
        <f t="shared" si="0"/>
        <v>1396456.64</v>
      </c>
      <c r="P13" s="16">
        <f t="shared" si="5"/>
        <v>0.9730096509668037</v>
      </c>
    </row>
    <row r="14" spans="2:16" ht="13.5">
      <c r="B14" s="7">
        <v>124</v>
      </c>
      <c r="C14" s="8" t="s">
        <v>14</v>
      </c>
      <c r="D14" s="9" t="s">
        <v>15</v>
      </c>
      <c r="E14" s="10">
        <v>1275601</v>
      </c>
      <c r="F14" s="10">
        <v>966369.06</v>
      </c>
      <c r="G14" s="16">
        <f t="shared" si="1"/>
        <v>0.7575794155068866</v>
      </c>
      <c r="H14" s="10">
        <v>1275601</v>
      </c>
      <c r="I14" s="10">
        <v>1222583.14</v>
      </c>
      <c r="J14" s="16">
        <f t="shared" si="2"/>
        <v>0.9584369563836967</v>
      </c>
      <c r="K14" s="10">
        <v>1275600</v>
      </c>
      <c r="L14" s="10">
        <v>1131686.05</v>
      </c>
      <c r="M14" s="16">
        <f t="shared" si="3"/>
        <v>0.8871794057698339</v>
      </c>
      <c r="N14" s="10">
        <f t="shared" si="4"/>
        <v>3826802</v>
      </c>
      <c r="O14" s="10">
        <f t="shared" si="0"/>
        <v>3320638.25</v>
      </c>
      <c r="P14" s="16">
        <f t="shared" si="5"/>
        <v>0.8677319208048914</v>
      </c>
    </row>
    <row r="15" spans="2:16" ht="13.5">
      <c r="B15" s="7">
        <v>125</v>
      </c>
      <c r="C15" s="8" t="s">
        <v>16</v>
      </c>
      <c r="D15" s="9" t="s">
        <v>17</v>
      </c>
      <c r="E15" s="10">
        <v>215693</v>
      </c>
      <c r="F15" s="10">
        <v>188250.02</v>
      </c>
      <c r="G15" s="16">
        <f t="shared" si="1"/>
        <v>0.8727683327692599</v>
      </c>
      <c r="H15" s="10">
        <v>215693</v>
      </c>
      <c r="I15" s="10">
        <v>224208.4</v>
      </c>
      <c r="J15" s="16">
        <f t="shared" si="2"/>
        <v>1.0394792598739875</v>
      </c>
      <c r="K15" s="10">
        <v>215693</v>
      </c>
      <c r="L15" s="10">
        <v>233417.09</v>
      </c>
      <c r="M15" s="16">
        <f t="shared" si="3"/>
        <v>1.0821727640674477</v>
      </c>
      <c r="N15" s="10">
        <f t="shared" si="4"/>
        <v>647079</v>
      </c>
      <c r="O15" s="10">
        <f t="shared" si="0"/>
        <v>645875.51</v>
      </c>
      <c r="P15" s="16">
        <f t="shared" si="5"/>
        <v>0.9981401189035651</v>
      </c>
    </row>
    <row r="16" spans="2:16" ht="13.5">
      <c r="B16" s="7">
        <v>126</v>
      </c>
      <c r="C16" s="8" t="s">
        <v>18</v>
      </c>
      <c r="D16" s="9" t="s">
        <v>19</v>
      </c>
      <c r="E16" s="10">
        <v>1833367</v>
      </c>
      <c r="F16" s="10">
        <v>1538655.92</v>
      </c>
      <c r="G16" s="16">
        <f t="shared" si="1"/>
        <v>0.8392514537460312</v>
      </c>
      <c r="H16" s="10">
        <v>1832766</v>
      </c>
      <c r="I16" s="10">
        <v>1561794.49</v>
      </c>
      <c r="J16" s="16">
        <f t="shared" si="2"/>
        <v>0.8521516058242024</v>
      </c>
      <c r="K16" s="10">
        <v>1814229</v>
      </c>
      <c r="L16" s="10">
        <v>1293087.03</v>
      </c>
      <c r="M16" s="16">
        <f t="shared" si="3"/>
        <v>0.7127474150176191</v>
      </c>
      <c r="N16" s="10">
        <f t="shared" si="4"/>
        <v>5480362</v>
      </c>
      <c r="O16" s="10">
        <f t="shared" si="0"/>
        <v>4393537.44</v>
      </c>
      <c r="P16" s="16">
        <f t="shared" si="5"/>
        <v>0.8016874505735205</v>
      </c>
    </row>
    <row r="17" spans="2:16" ht="13.5">
      <c r="B17" s="7">
        <v>127</v>
      </c>
      <c r="C17" s="8" t="s">
        <v>20</v>
      </c>
      <c r="D17" s="9" t="s">
        <v>21</v>
      </c>
      <c r="E17" s="10">
        <v>749256</v>
      </c>
      <c r="F17" s="10">
        <v>768660.71</v>
      </c>
      <c r="G17" s="16">
        <f t="shared" si="1"/>
        <v>1.0258986381156774</v>
      </c>
      <c r="H17" s="10">
        <v>749255</v>
      </c>
      <c r="I17" s="10">
        <v>648811.61</v>
      </c>
      <c r="J17" s="16">
        <f t="shared" si="2"/>
        <v>0.865942316033927</v>
      </c>
      <c r="K17" s="10">
        <v>751480</v>
      </c>
      <c r="L17" s="10">
        <v>649073.5</v>
      </c>
      <c r="M17" s="16">
        <f t="shared" si="3"/>
        <v>0.8637269122265396</v>
      </c>
      <c r="N17" s="10">
        <f t="shared" si="4"/>
        <v>2249991</v>
      </c>
      <c r="O17" s="10">
        <f t="shared" si="0"/>
        <v>2066545.8199999998</v>
      </c>
      <c r="P17" s="16">
        <f t="shared" si="5"/>
        <v>0.9184684827628199</v>
      </c>
    </row>
    <row r="18" spans="2:16" ht="13.5">
      <c r="B18" s="7">
        <v>128</v>
      </c>
      <c r="C18" s="8" t="s">
        <v>22</v>
      </c>
      <c r="D18" s="9" t="s">
        <v>23</v>
      </c>
      <c r="E18" s="10">
        <v>832056</v>
      </c>
      <c r="F18" s="10">
        <v>555843.71</v>
      </c>
      <c r="G18" s="16">
        <f t="shared" si="1"/>
        <v>0.6680364182218504</v>
      </c>
      <c r="H18" s="10">
        <v>943543</v>
      </c>
      <c r="I18" s="10">
        <v>611591.36</v>
      </c>
      <c r="J18" s="16">
        <f t="shared" si="2"/>
        <v>0.6481859968226144</v>
      </c>
      <c r="K18" s="10">
        <v>772600</v>
      </c>
      <c r="L18" s="10">
        <v>621066.55</v>
      </c>
      <c r="M18" s="16">
        <f t="shared" si="3"/>
        <v>0.8038655837432048</v>
      </c>
      <c r="N18" s="10">
        <f t="shared" si="4"/>
        <v>2548199</v>
      </c>
      <c r="O18" s="10">
        <f t="shared" si="0"/>
        <v>1788501.6199999999</v>
      </c>
      <c r="P18" s="16">
        <f t="shared" si="5"/>
        <v>0.7018688964244942</v>
      </c>
    </row>
    <row r="19" spans="2:16" ht="13.5">
      <c r="B19" s="7">
        <v>129</v>
      </c>
      <c r="C19" s="8" t="s">
        <v>24</v>
      </c>
      <c r="D19" s="9" t="s">
        <v>25</v>
      </c>
      <c r="E19" s="10">
        <v>899998</v>
      </c>
      <c r="F19" s="10">
        <v>962521.6</v>
      </c>
      <c r="G19" s="16">
        <f t="shared" si="1"/>
        <v>1.069470821046269</v>
      </c>
      <c r="H19" s="10">
        <v>899998</v>
      </c>
      <c r="I19" s="10">
        <v>1005751.62</v>
      </c>
      <c r="J19" s="16">
        <f t="shared" si="2"/>
        <v>1.117504283342852</v>
      </c>
      <c r="K19" s="10">
        <v>900000</v>
      </c>
      <c r="L19" s="10">
        <v>966848.04</v>
      </c>
      <c r="M19" s="16">
        <f t="shared" si="3"/>
        <v>1.0742756</v>
      </c>
      <c r="N19" s="10">
        <f t="shared" si="4"/>
        <v>2699996</v>
      </c>
      <c r="O19" s="10">
        <f t="shared" si="0"/>
        <v>2935121.26</v>
      </c>
      <c r="P19" s="16">
        <f t="shared" si="5"/>
        <v>1.087083558642309</v>
      </c>
    </row>
    <row r="20" spans="2:16" ht="13.5">
      <c r="B20" s="7">
        <v>130</v>
      </c>
      <c r="C20" s="8" t="s">
        <v>26</v>
      </c>
      <c r="D20" s="9" t="s">
        <v>27</v>
      </c>
      <c r="E20" s="10">
        <v>502481</v>
      </c>
      <c r="F20" s="10">
        <v>538740.23</v>
      </c>
      <c r="G20" s="16">
        <f t="shared" si="1"/>
        <v>1.07216040009473</v>
      </c>
      <c r="H20" s="10">
        <v>502481</v>
      </c>
      <c r="I20" s="10">
        <v>555006.94</v>
      </c>
      <c r="J20" s="16">
        <f t="shared" si="2"/>
        <v>1.1045331863294332</v>
      </c>
      <c r="K20" s="10">
        <v>502478</v>
      </c>
      <c r="L20" s="10">
        <v>533314.59</v>
      </c>
      <c r="M20" s="16">
        <f t="shared" si="3"/>
        <v>1.0613690350622316</v>
      </c>
      <c r="N20" s="10">
        <f t="shared" si="4"/>
        <v>1507440</v>
      </c>
      <c r="O20" s="10">
        <f t="shared" si="0"/>
        <v>1627061.7599999998</v>
      </c>
      <c r="P20" s="16">
        <f t="shared" si="5"/>
        <v>1.0793542429549434</v>
      </c>
    </row>
    <row r="21" spans="2:16" ht="13.5">
      <c r="B21" s="7">
        <v>131</v>
      </c>
      <c r="C21" s="8" t="s">
        <v>28</v>
      </c>
      <c r="D21" s="9" t="s">
        <v>29</v>
      </c>
      <c r="E21" s="10">
        <v>885499</v>
      </c>
      <c r="F21" s="10">
        <v>615859.84</v>
      </c>
      <c r="G21" s="16">
        <f t="shared" si="1"/>
        <v>0.6954946758833155</v>
      </c>
      <c r="H21" s="10">
        <v>885499</v>
      </c>
      <c r="I21" s="10">
        <v>729771.06</v>
      </c>
      <c r="J21" s="16">
        <f t="shared" si="2"/>
        <v>0.8241353858107124</v>
      </c>
      <c r="K21" s="10">
        <v>885499</v>
      </c>
      <c r="L21" s="10">
        <v>730561.26</v>
      </c>
      <c r="M21" s="16">
        <f t="shared" si="3"/>
        <v>0.8250277640065093</v>
      </c>
      <c r="N21" s="10">
        <f t="shared" si="4"/>
        <v>2656497</v>
      </c>
      <c r="O21" s="10">
        <f t="shared" si="0"/>
        <v>2076192.16</v>
      </c>
      <c r="P21" s="16">
        <f t="shared" si="5"/>
        <v>0.7815526085668457</v>
      </c>
    </row>
    <row r="22" spans="2:16" ht="13.5">
      <c r="B22" s="7">
        <v>132</v>
      </c>
      <c r="C22" s="8" t="s">
        <v>30</v>
      </c>
      <c r="D22" s="9" t="s">
        <v>31</v>
      </c>
      <c r="E22" s="10">
        <v>900000</v>
      </c>
      <c r="F22" s="10">
        <v>923433.19</v>
      </c>
      <c r="G22" s="16">
        <f t="shared" si="1"/>
        <v>1.0260368777777777</v>
      </c>
      <c r="H22" s="10">
        <v>900000</v>
      </c>
      <c r="I22" s="10">
        <v>992462.26</v>
      </c>
      <c r="J22" s="16">
        <f t="shared" si="2"/>
        <v>1.1027358444444444</v>
      </c>
      <c r="K22" s="10">
        <v>900000</v>
      </c>
      <c r="L22" s="10">
        <v>963657.04</v>
      </c>
      <c r="M22" s="16">
        <f t="shared" si="3"/>
        <v>1.0707300444444445</v>
      </c>
      <c r="N22" s="10">
        <f t="shared" si="4"/>
        <v>2700000</v>
      </c>
      <c r="O22" s="10">
        <f t="shared" si="0"/>
        <v>2879552.49</v>
      </c>
      <c r="P22" s="16">
        <f t="shared" si="5"/>
        <v>1.0665009222222224</v>
      </c>
    </row>
    <row r="23" spans="2:16" ht="13.5">
      <c r="B23" s="7">
        <v>133</v>
      </c>
      <c r="C23" s="8" t="s">
        <v>32</v>
      </c>
      <c r="D23" s="9" t="s">
        <v>33</v>
      </c>
      <c r="E23" s="10">
        <v>419982</v>
      </c>
      <c r="F23" s="10">
        <v>399106.79</v>
      </c>
      <c r="G23" s="16">
        <f t="shared" si="1"/>
        <v>0.9502949888328547</v>
      </c>
      <c r="H23" s="10">
        <v>419982</v>
      </c>
      <c r="I23" s="10">
        <v>249229.21</v>
      </c>
      <c r="J23" s="16">
        <f t="shared" si="2"/>
        <v>0.5934283135943921</v>
      </c>
      <c r="K23" s="10">
        <v>419983</v>
      </c>
      <c r="L23" s="10">
        <v>249068.81</v>
      </c>
      <c r="M23" s="16">
        <f t="shared" si="3"/>
        <v>0.5930449803920634</v>
      </c>
      <c r="N23" s="10">
        <f t="shared" si="4"/>
        <v>1259947</v>
      </c>
      <c r="O23" s="10">
        <f t="shared" si="0"/>
        <v>897404.81</v>
      </c>
      <c r="P23" s="16">
        <f t="shared" si="5"/>
        <v>0.7122559996571285</v>
      </c>
    </row>
    <row r="24" spans="2:16" ht="13.5">
      <c r="B24" s="7">
        <v>136</v>
      </c>
      <c r="C24" s="8" t="s">
        <v>34</v>
      </c>
      <c r="D24" s="9" t="s">
        <v>35</v>
      </c>
      <c r="E24" s="10">
        <v>715208</v>
      </c>
      <c r="F24" s="10">
        <v>413121.72</v>
      </c>
      <c r="G24" s="16">
        <f t="shared" si="1"/>
        <v>0.57762457914341</v>
      </c>
      <c r="H24" s="10">
        <v>715208</v>
      </c>
      <c r="I24" s="10">
        <v>510181.34</v>
      </c>
      <c r="J24" s="16">
        <f t="shared" si="2"/>
        <v>0.7133328206619614</v>
      </c>
      <c r="K24" s="10">
        <v>715209</v>
      </c>
      <c r="L24" s="10">
        <v>480615.85</v>
      </c>
      <c r="M24" s="16">
        <f t="shared" si="3"/>
        <v>0.6719935711099833</v>
      </c>
      <c r="N24" s="10">
        <f t="shared" si="4"/>
        <v>2145625</v>
      </c>
      <c r="O24" s="10">
        <f t="shared" si="0"/>
        <v>1403918.9100000001</v>
      </c>
      <c r="P24" s="16">
        <f t="shared" si="5"/>
        <v>0.654316998543548</v>
      </c>
    </row>
    <row r="25" spans="2:16" ht="13.5">
      <c r="B25" s="7">
        <v>137</v>
      </c>
      <c r="C25" s="8" t="s">
        <v>36</v>
      </c>
      <c r="D25" s="9" t="s">
        <v>37</v>
      </c>
      <c r="E25" s="10">
        <v>464299</v>
      </c>
      <c r="F25" s="10">
        <v>374877.46</v>
      </c>
      <c r="G25" s="16">
        <f t="shared" si="1"/>
        <v>0.8074052711722404</v>
      </c>
      <c r="H25" s="10">
        <v>464299</v>
      </c>
      <c r="I25" s="10">
        <v>435893.86</v>
      </c>
      <c r="J25" s="16">
        <f t="shared" si="2"/>
        <v>0.9388214491093024</v>
      </c>
      <c r="K25" s="10">
        <v>464298</v>
      </c>
      <c r="L25" s="10">
        <v>383366.1</v>
      </c>
      <c r="M25" s="16">
        <f t="shared" si="3"/>
        <v>0.8256897509788971</v>
      </c>
      <c r="N25" s="10">
        <f t="shared" si="4"/>
        <v>1392896</v>
      </c>
      <c r="O25" s="10">
        <f t="shared" si="0"/>
        <v>1194137.42</v>
      </c>
      <c r="P25" s="16">
        <f t="shared" si="5"/>
        <v>0.857305513117993</v>
      </c>
    </row>
    <row r="26" spans="2:16" ht="13.5">
      <c r="B26" s="7">
        <v>138</v>
      </c>
      <c r="C26" s="8" t="s">
        <v>38</v>
      </c>
      <c r="D26" s="9" t="s">
        <v>39</v>
      </c>
      <c r="E26" s="10">
        <v>550150</v>
      </c>
      <c r="F26" s="10">
        <v>470072.46</v>
      </c>
      <c r="G26" s="16">
        <f t="shared" si="1"/>
        <v>0.8544441697718804</v>
      </c>
      <c r="H26" s="10">
        <v>550150</v>
      </c>
      <c r="I26" s="10">
        <v>462295.18</v>
      </c>
      <c r="J26" s="16">
        <f t="shared" si="2"/>
        <v>0.840307516131964</v>
      </c>
      <c r="K26" s="10">
        <v>550150</v>
      </c>
      <c r="L26" s="10">
        <v>492129.01</v>
      </c>
      <c r="M26" s="16">
        <f t="shared" si="3"/>
        <v>0.8945360538035082</v>
      </c>
      <c r="N26" s="10">
        <f t="shared" si="4"/>
        <v>1650450</v>
      </c>
      <c r="O26" s="10">
        <f t="shared" si="0"/>
        <v>1424496.65</v>
      </c>
      <c r="P26" s="16">
        <f t="shared" si="5"/>
        <v>0.8630959132357842</v>
      </c>
    </row>
    <row r="27" spans="2:16" ht="13.5">
      <c r="B27" s="7">
        <v>139</v>
      </c>
      <c r="C27" s="8" t="s">
        <v>40</v>
      </c>
      <c r="D27" s="9" t="s">
        <v>41</v>
      </c>
      <c r="E27" s="10">
        <v>1166667</v>
      </c>
      <c r="F27" s="10">
        <v>1076287.06</v>
      </c>
      <c r="G27" s="16">
        <f t="shared" si="1"/>
        <v>0.9225315021338566</v>
      </c>
      <c r="H27" s="10">
        <v>1166667</v>
      </c>
      <c r="I27" s="10">
        <v>1172026.43</v>
      </c>
      <c r="J27" s="16">
        <f t="shared" si="2"/>
        <v>1.004593795830344</v>
      </c>
      <c r="K27" s="10">
        <v>1166665</v>
      </c>
      <c r="L27" s="10">
        <v>1153731.39</v>
      </c>
      <c r="M27" s="16">
        <f t="shared" si="3"/>
        <v>0.9889140327343324</v>
      </c>
      <c r="N27" s="10">
        <f t="shared" si="4"/>
        <v>3499999</v>
      </c>
      <c r="O27" s="10">
        <f t="shared" si="0"/>
        <v>3402044.88</v>
      </c>
      <c r="P27" s="16">
        <f t="shared" si="5"/>
        <v>0.9720131005751715</v>
      </c>
    </row>
    <row r="28" spans="2:16" ht="13.5">
      <c r="B28" s="7">
        <v>140</v>
      </c>
      <c r="C28" s="8" t="s">
        <v>42</v>
      </c>
      <c r="D28" s="9" t="s">
        <v>43</v>
      </c>
      <c r="E28" s="10">
        <v>209009</v>
      </c>
      <c r="F28" s="10">
        <v>202788.27</v>
      </c>
      <c r="G28" s="16">
        <f t="shared" si="1"/>
        <v>0.9702370232860785</v>
      </c>
      <c r="H28" s="10">
        <v>209009</v>
      </c>
      <c r="I28" s="10">
        <v>225991.87</v>
      </c>
      <c r="J28" s="16">
        <f t="shared" si="2"/>
        <v>1.081254252209235</v>
      </c>
      <c r="K28" s="10">
        <v>209019</v>
      </c>
      <c r="L28" s="10">
        <v>227371.67</v>
      </c>
      <c r="M28" s="16">
        <f t="shared" si="3"/>
        <v>1.0878038360149078</v>
      </c>
      <c r="N28" s="10">
        <f t="shared" si="4"/>
        <v>627037</v>
      </c>
      <c r="O28" s="10">
        <f t="shared" si="0"/>
        <v>656151.81</v>
      </c>
      <c r="P28" s="16">
        <f t="shared" si="5"/>
        <v>1.0464323636404231</v>
      </c>
    </row>
    <row r="29" spans="2:16" ht="13.5">
      <c r="B29" s="7">
        <v>141</v>
      </c>
      <c r="C29" s="8" t="s">
        <v>44</v>
      </c>
      <c r="D29" s="9" t="s">
        <v>45</v>
      </c>
      <c r="E29" s="10">
        <v>34962</v>
      </c>
      <c r="F29" s="10">
        <v>24115</v>
      </c>
      <c r="G29" s="16">
        <f t="shared" si="1"/>
        <v>0.6897488702019335</v>
      </c>
      <c r="H29" s="10">
        <v>34962</v>
      </c>
      <c r="I29" s="10">
        <v>30012.5</v>
      </c>
      <c r="J29" s="16">
        <f t="shared" si="2"/>
        <v>0.8584320118986328</v>
      </c>
      <c r="K29" s="10">
        <v>35076</v>
      </c>
      <c r="L29" s="10">
        <v>27099.5</v>
      </c>
      <c r="M29" s="16">
        <f t="shared" si="3"/>
        <v>0.7725937963279735</v>
      </c>
      <c r="N29" s="10">
        <f t="shared" si="4"/>
        <v>105000</v>
      </c>
      <c r="O29" s="10">
        <f t="shared" si="0"/>
        <v>81227</v>
      </c>
      <c r="P29" s="16">
        <f t="shared" si="5"/>
        <v>0.7735904761904762</v>
      </c>
    </row>
    <row r="30" spans="2:16" ht="13.5">
      <c r="B30" s="7">
        <v>142</v>
      </c>
      <c r="C30" s="8" t="s">
        <v>46</v>
      </c>
      <c r="D30" s="9" t="s">
        <v>47</v>
      </c>
      <c r="E30" s="10">
        <v>130001</v>
      </c>
      <c r="F30" s="10">
        <v>130666.22</v>
      </c>
      <c r="G30" s="16">
        <f t="shared" si="1"/>
        <v>1.0051170375612495</v>
      </c>
      <c r="H30" s="10">
        <v>130001</v>
      </c>
      <c r="I30" s="10">
        <v>158524.31</v>
      </c>
      <c r="J30" s="16">
        <f t="shared" si="2"/>
        <v>1.219408389166237</v>
      </c>
      <c r="K30" s="10">
        <v>129998</v>
      </c>
      <c r="L30" s="10">
        <v>126372.94</v>
      </c>
      <c r="M30" s="16">
        <f t="shared" si="3"/>
        <v>0.9721144940691395</v>
      </c>
      <c r="N30" s="10">
        <f t="shared" si="4"/>
        <v>390000</v>
      </c>
      <c r="O30" s="10">
        <f t="shared" si="0"/>
        <v>415563.47000000003</v>
      </c>
      <c r="P30" s="16">
        <f t="shared" si="5"/>
        <v>1.0655473589743591</v>
      </c>
    </row>
    <row r="31" spans="2:16" ht="13.5">
      <c r="B31" s="7">
        <v>143</v>
      </c>
      <c r="C31" s="8" t="s">
        <v>48</v>
      </c>
      <c r="D31" s="9" t="s">
        <v>49</v>
      </c>
      <c r="E31" s="10">
        <v>1100001</v>
      </c>
      <c r="F31" s="10">
        <v>753370.68</v>
      </c>
      <c r="G31" s="16">
        <f t="shared" si="1"/>
        <v>0.6848818137438057</v>
      </c>
      <c r="H31" s="10">
        <v>1100001</v>
      </c>
      <c r="I31" s="10">
        <v>733264.42</v>
      </c>
      <c r="J31" s="16">
        <f t="shared" si="2"/>
        <v>0.6666034121787162</v>
      </c>
      <c r="K31" s="10">
        <v>1099998</v>
      </c>
      <c r="L31" s="10">
        <v>791279.85</v>
      </c>
      <c r="M31" s="16">
        <f t="shared" si="3"/>
        <v>0.7193466260847747</v>
      </c>
      <c r="N31" s="10">
        <f t="shared" si="4"/>
        <v>3300000</v>
      </c>
      <c r="O31" s="10">
        <f t="shared" si="0"/>
        <v>2277914.95</v>
      </c>
      <c r="P31" s="16">
        <f t="shared" si="5"/>
        <v>0.6902772575757576</v>
      </c>
    </row>
    <row r="32" spans="2:16" ht="13.5">
      <c r="B32" s="7">
        <v>144</v>
      </c>
      <c r="C32" s="8" t="s">
        <v>50</v>
      </c>
      <c r="D32" s="9" t="s">
        <v>51</v>
      </c>
      <c r="E32" s="10">
        <v>533354</v>
      </c>
      <c r="F32" s="10">
        <v>529708.49</v>
      </c>
      <c r="G32" s="16">
        <f t="shared" si="1"/>
        <v>0.9931649336088226</v>
      </c>
      <c r="H32" s="10">
        <v>533353</v>
      </c>
      <c r="I32" s="10">
        <v>591199.11</v>
      </c>
      <c r="J32" s="16">
        <f t="shared" si="2"/>
        <v>1.1084574568812775</v>
      </c>
      <c r="K32" s="10">
        <v>533648</v>
      </c>
      <c r="L32" s="10">
        <v>607251.15</v>
      </c>
      <c r="M32" s="16">
        <f t="shared" si="3"/>
        <v>1.1379245307768417</v>
      </c>
      <c r="N32" s="10">
        <f t="shared" si="4"/>
        <v>1600355</v>
      </c>
      <c r="O32" s="10">
        <f t="shared" si="0"/>
        <v>1728158.75</v>
      </c>
      <c r="P32" s="16">
        <f t="shared" si="5"/>
        <v>1.0798596248957262</v>
      </c>
    </row>
    <row r="33" spans="2:16" ht="13.5">
      <c r="B33" s="7">
        <v>145</v>
      </c>
      <c r="C33" s="8" t="s">
        <v>52</v>
      </c>
      <c r="D33" s="9" t="s">
        <v>53</v>
      </c>
      <c r="E33" s="10">
        <v>3726707</v>
      </c>
      <c r="F33" s="10">
        <v>2530873.97</v>
      </c>
      <c r="G33" s="16">
        <f t="shared" si="1"/>
        <v>0.6791180444290362</v>
      </c>
      <c r="H33" s="10">
        <v>3726707</v>
      </c>
      <c r="I33" s="10">
        <v>2791133.97</v>
      </c>
      <c r="J33" s="16">
        <f t="shared" si="2"/>
        <v>0.748954497898547</v>
      </c>
      <c r="K33" s="10">
        <v>3726706</v>
      </c>
      <c r="L33" s="10">
        <v>2650287.44</v>
      </c>
      <c r="M33" s="16">
        <f t="shared" si="3"/>
        <v>0.7111608589462115</v>
      </c>
      <c r="N33" s="10">
        <f t="shared" si="4"/>
        <v>11180120</v>
      </c>
      <c r="O33" s="10">
        <f t="shared" si="0"/>
        <v>7972295.380000001</v>
      </c>
      <c r="P33" s="16">
        <f t="shared" si="5"/>
        <v>0.7130778005960581</v>
      </c>
    </row>
    <row r="34" spans="2:16" ht="13.5">
      <c r="B34" s="7">
        <v>146</v>
      </c>
      <c r="C34" s="8" t="s">
        <v>54</v>
      </c>
      <c r="D34" s="9" t="s">
        <v>55</v>
      </c>
      <c r="E34" s="10">
        <v>1412967</v>
      </c>
      <c r="F34" s="10">
        <v>1351945.02</v>
      </c>
      <c r="G34" s="16">
        <f t="shared" si="1"/>
        <v>0.9568128767338515</v>
      </c>
      <c r="H34" s="10">
        <v>1412967</v>
      </c>
      <c r="I34" s="10">
        <v>1524141.78</v>
      </c>
      <c r="J34" s="16">
        <f t="shared" si="2"/>
        <v>1.0786817951162342</v>
      </c>
      <c r="K34" s="10">
        <v>1412964</v>
      </c>
      <c r="L34" s="10">
        <v>1600518.45</v>
      </c>
      <c r="M34" s="16">
        <f t="shared" si="3"/>
        <v>1.1327383075577298</v>
      </c>
      <c r="N34" s="10">
        <f t="shared" si="4"/>
        <v>4238898</v>
      </c>
      <c r="O34" s="10">
        <f t="shared" si="0"/>
        <v>4476605.25</v>
      </c>
      <c r="P34" s="16">
        <f t="shared" si="5"/>
        <v>1.0560776055474796</v>
      </c>
    </row>
    <row r="35" spans="2:16" ht="13.5">
      <c r="B35" s="7">
        <v>147</v>
      </c>
      <c r="C35" s="8" t="s">
        <v>56</v>
      </c>
      <c r="D35" s="9" t="s">
        <v>57</v>
      </c>
      <c r="E35" s="10">
        <v>791664</v>
      </c>
      <c r="F35" s="10">
        <v>574548.25</v>
      </c>
      <c r="G35" s="16">
        <f t="shared" si="1"/>
        <v>0.7257476025182401</v>
      </c>
      <c r="H35" s="10">
        <v>791664</v>
      </c>
      <c r="I35" s="10">
        <v>673606.05</v>
      </c>
      <c r="J35" s="16">
        <f t="shared" si="2"/>
        <v>0.8508736661007701</v>
      </c>
      <c r="K35" s="10">
        <v>791665</v>
      </c>
      <c r="L35" s="10">
        <v>585943.92</v>
      </c>
      <c r="M35" s="16">
        <f t="shared" si="3"/>
        <v>0.7401412466131508</v>
      </c>
      <c r="N35" s="10">
        <f t="shared" si="4"/>
        <v>2374993</v>
      </c>
      <c r="O35" s="10">
        <f t="shared" si="0"/>
        <v>1834098.2200000002</v>
      </c>
      <c r="P35" s="16">
        <f t="shared" si="5"/>
        <v>0.7722541582227822</v>
      </c>
    </row>
    <row r="36" spans="2:16" ht="13.5">
      <c r="B36" s="7">
        <v>148</v>
      </c>
      <c r="C36" s="8" t="s">
        <v>58</v>
      </c>
      <c r="D36" s="9" t="s">
        <v>59</v>
      </c>
      <c r="E36" s="10">
        <v>503357</v>
      </c>
      <c r="F36" s="10">
        <v>461286.65</v>
      </c>
      <c r="G36" s="16">
        <f t="shared" si="1"/>
        <v>0.9164204530780341</v>
      </c>
      <c r="H36" s="10">
        <v>503357</v>
      </c>
      <c r="I36" s="10">
        <v>572543.88</v>
      </c>
      <c r="J36" s="16">
        <f t="shared" si="2"/>
        <v>1.1374509145596465</v>
      </c>
      <c r="K36" s="10">
        <v>503356</v>
      </c>
      <c r="L36" s="10">
        <v>525706.73</v>
      </c>
      <c r="M36" s="16">
        <f t="shared" si="3"/>
        <v>1.0444034242166578</v>
      </c>
      <c r="N36" s="10">
        <f t="shared" si="4"/>
        <v>1510070</v>
      </c>
      <c r="O36" s="10">
        <f t="shared" si="0"/>
        <v>1559537.26</v>
      </c>
      <c r="P36" s="16">
        <f t="shared" si="5"/>
        <v>1.032758256239777</v>
      </c>
    </row>
    <row r="37" spans="2:16" ht="13.5">
      <c r="B37" s="7">
        <v>149</v>
      </c>
      <c r="C37" s="8" t="s">
        <v>60</v>
      </c>
      <c r="D37" s="9" t="s">
        <v>61</v>
      </c>
      <c r="E37" s="10">
        <v>195882</v>
      </c>
      <c r="F37" s="10">
        <v>144886.3</v>
      </c>
      <c r="G37" s="16">
        <f t="shared" si="1"/>
        <v>0.739661122512533</v>
      </c>
      <c r="H37" s="10">
        <v>195882</v>
      </c>
      <c r="I37" s="10">
        <v>157920.28</v>
      </c>
      <c r="J37" s="16">
        <f t="shared" si="2"/>
        <v>0.8062010802421866</v>
      </c>
      <c r="K37" s="10">
        <v>195880</v>
      </c>
      <c r="L37" s="10">
        <v>100362.96</v>
      </c>
      <c r="M37" s="16">
        <f t="shared" si="3"/>
        <v>0.512369614049418</v>
      </c>
      <c r="N37" s="10">
        <f t="shared" si="4"/>
        <v>587644</v>
      </c>
      <c r="O37" s="10">
        <f t="shared" si="0"/>
        <v>403169.54</v>
      </c>
      <c r="P37" s="16">
        <f t="shared" si="5"/>
        <v>0.6860778634683583</v>
      </c>
    </row>
    <row r="38" spans="2:16" ht="13.5">
      <c r="B38" s="7">
        <v>519</v>
      </c>
      <c r="C38" s="8" t="s">
        <v>62</v>
      </c>
      <c r="D38" s="9" t="s">
        <v>63</v>
      </c>
      <c r="E38" s="10">
        <v>217601</v>
      </c>
      <c r="F38" s="10">
        <v>171550.79</v>
      </c>
      <c r="G38" s="16">
        <f t="shared" si="1"/>
        <v>0.7883731692409502</v>
      </c>
      <c r="H38" s="10">
        <v>217601</v>
      </c>
      <c r="I38" s="10">
        <v>168359.83</v>
      </c>
      <c r="J38" s="16">
        <f t="shared" si="2"/>
        <v>0.7737088983966066</v>
      </c>
      <c r="K38" s="10">
        <v>217603</v>
      </c>
      <c r="L38" s="10">
        <v>182887.69</v>
      </c>
      <c r="M38" s="16">
        <f t="shared" si="3"/>
        <v>0.8404649292518945</v>
      </c>
      <c r="N38" s="10">
        <f t="shared" si="4"/>
        <v>652805</v>
      </c>
      <c r="O38" s="10">
        <f t="shared" si="0"/>
        <v>522798.31</v>
      </c>
      <c r="P38" s="16">
        <f t="shared" si="5"/>
        <v>0.8008491203345562</v>
      </c>
    </row>
    <row r="39" spans="2:16" ht="13.5">
      <c r="B39" s="7">
        <v>520</v>
      </c>
      <c r="C39" s="8" t="s">
        <v>64</v>
      </c>
      <c r="D39" s="9" t="s">
        <v>65</v>
      </c>
      <c r="E39" s="10">
        <v>300981</v>
      </c>
      <c r="F39" s="10">
        <v>380571.55</v>
      </c>
      <c r="G39" s="16">
        <f t="shared" si="1"/>
        <v>1.2644371239380559</v>
      </c>
      <c r="H39" s="10">
        <v>300981</v>
      </c>
      <c r="I39" s="10">
        <v>377002.97</v>
      </c>
      <c r="J39" s="16">
        <f t="shared" si="2"/>
        <v>1.2525806280130638</v>
      </c>
      <c r="K39" s="10">
        <v>300981</v>
      </c>
      <c r="L39" s="10">
        <v>366551.02</v>
      </c>
      <c r="M39" s="16">
        <f t="shared" si="3"/>
        <v>1.2178543496101084</v>
      </c>
      <c r="N39" s="10">
        <f t="shared" si="4"/>
        <v>902943</v>
      </c>
      <c r="O39" s="10">
        <f t="shared" si="0"/>
        <v>1124125.54</v>
      </c>
      <c r="P39" s="16">
        <f t="shared" si="5"/>
        <v>1.2449573671870762</v>
      </c>
    </row>
    <row r="40" spans="2:16" ht="13.5">
      <c r="B40" s="7">
        <v>521</v>
      </c>
      <c r="C40" s="8" t="s">
        <v>66</v>
      </c>
      <c r="D40" s="9" t="s">
        <v>67</v>
      </c>
      <c r="E40" s="10">
        <v>0</v>
      </c>
      <c r="F40" s="10">
        <v>2746.61</v>
      </c>
      <c r="G40" s="16">
        <v>1</v>
      </c>
      <c r="H40" s="10">
        <v>0</v>
      </c>
      <c r="I40" s="10">
        <v>2481.2</v>
      </c>
      <c r="J40" s="16">
        <v>1</v>
      </c>
      <c r="K40" s="10">
        <v>0</v>
      </c>
      <c r="L40" s="10">
        <v>16621</v>
      </c>
      <c r="M40" s="16">
        <v>1</v>
      </c>
      <c r="N40" s="10">
        <f t="shared" si="4"/>
        <v>0</v>
      </c>
      <c r="O40" s="10">
        <f t="shared" si="0"/>
        <v>21848.809999999998</v>
      </c>
      <c r="P40" s="16">
        <v>1</v>
      </c>
    </row>
    <row r="41" spans="2:16" ht="13.5">
      <c r="B41" s="7">
        <v>522</v>
      </c>
      <c r="C41" s="8" t="s">
        <v>68</v>
      </c>
      <c r="D41" s="9" t="s">
        <v>69</v>
      </c>
      <c r="E41" s="10">
        <v>220830</v>
      </c>
      <c r="F41" s="10">
        <v>240865.5</v>
      </c>
      <c r="G41" s="16">
        <f t="shared" si="1"/>
        <v>1.0907281619345197</v>
      </c>
      <c r="H41" s="10">
        <v>220830</v>
      </c>
      <c r="I41" s="10">
        <v>246634.84</v>
      </c>
      <c r="J41" s="16">
        <f t="shared" si="2"/>
        <v>1.1168538694923698</v>
      </c>
      <c r="K41" s="10">
        <v>220830</v>
      </c>
      <c r="L41" s="10">
        <v>245653.47</v>
      </c>
      <c r="M41" s="16">
        <f t="shared" si="3"/>
        <v>1.1124098627903818</v>
      </c>
      <c r="N41" s="10">
        <f t="shared" si="4"/>
        <v>662490</v>
      </c>
      <c r="O41" s="10">
        <f t="shared" si="0"/>
        <v>733153.8099999999</v>
      </c>
      <c r="P41" s="16">
        <f t="shared" si="5"/>
        <v>1.1066639647390903</v>
      </c>
    </row>
    <row r="42" spans="2:16" ht="13.5">
      <c r="B42" s="7">
        <v>523</v>
      </c>
      <c r="C42" s="8" t="s">
        <v>70</v>
      </c>
      <c r="D42" s="9" t="s">
        <v>71</v>
      </c>
      <c r="E42" s="10">
        <v>257852</v>
      </c>
      <c r="F42" s="10">
        <v>289757.7</v>
      </c>
      <c r="G42" s="16">
        <f t="shared" si="1"/>
        <v>1.1237364844949818</v>
      </c>
      <c r="H42" s="10">
        <v>256852</v>
      </c>
      <c r="I42" s="10">
        <v>314195.6</v>
      </c>
      <c r="J42" s="16">
        <f t="shared" si="2"/>
        <v>1.223255415570056</v>
      </c>
      <c r="K42" s="10">
        <v>257732</v>
      </c>
      <c r="L42" s="10">
        <v>285270.97</v>
      </c>
      <c r="M42" s="16">
        <f t="shared" si="3"/>
        <v>1.10685118650381</v>
      </c>
      <c r="N42" s="10">
        <f t="shared" si="4"/>
        <v>772436</v>
      </c>
      <c r="O42" s="10">
        <f t="shared" si="0"/>
        <v>889224.27</v>
      </c>
      <c r="P42" s="16">
        <f t="shared" si="5"/>
        <v>1.1511947527044313</v>
      </c>
    </row>
    <row r="43" spans="2:16" ht="13.5">
      <c r="B43" s="7">
        <v>524</v>
      </c>
      <c r="C43" s="8" t="s">
        <v>72</v>
      </c>
      <c r="D43" s="9" t="s">
        <v>73</v>
      </c>
      <c r="E43" s="10">
        <v>189832</v>
      </c>
      <c r="F43" s="10">
        <v>243893.11</v>
      </c>
      <c r="G43" s="16">
        <f t="shared" si="1"/>
        <v>1.2847839668759744</v>
      </c>
      <c r="H43" s="10">
        <v>189832</v>
      </c>
      <c r="I43" s="10">
        <v>260044.14</v>
      </c>
      <c r="J43" s="16">
        <f t="shared" si="2"/>
        <v>1.3698646171351512</v>
      </c>
      <c r="K43" s="10">
        <v>189836</v>
      </c>
      <c r="L43" s="10">
        <v>226586.85</v>
      </c>
      <c r="M43" s="16">
        <f t="shared" si="3"/>
        <v>1.193592627320424</v>
      </c>
      <c r="N43" s="10">
        <f t="shared" si="4"/>
        <v>569500</v>
      </c>
      <c r="O43" s="10">
        <f t="shared" si="0"/>
        <v>730524.1</v>
      </c>
      <c r="P43" s="16">
        <f t="shared" si="5"/>
        <v>1.2827464442493415</v>
      </c>
    </row>
    <row r="44" spans="2:16" ht="13.5">
      <c r="B44" s="7">
        <v>1022</v>
      </c>
      <c r="C44" s="8" t="s">
        <v>74</v>
      </c>
      <c r="D44" s="9" t="s">
        <v>75</v>
      </c>
      <c r="E44" s="10">
        <v>21398</v>
      </c>
      <c r="F44" s="10">
        <v>19824</v>
      </c>
      <c r="G44" s="16">
        <f t="shared" si="1"/>
        <v>0.9264417235255631</v>
      </c>
      <c r="H44" s="10">
        <v>21288</v>
      </c>
      <c r="I44" s="10">
        <v>25751.2</v>
      </c>
      <c r="J44" s="16">
        <f t="shared" si="2"/>
        <v>1.2096580232995116</v>
      </c>
      <c r="K44" s="10">
        <v>21213</v>
      </c>
      <c r="L44" s="10">
        <v>23158.5</v>
      </c>
      <c r="M44" s="16">
        <f t="shared" si="3"/>
        <v>1.091712629048225</v>
      </c>
      <c r="N44" s="10">
        <f t="shared" si="4"/>
        <v>63899</v>
      </c>
      <c r="O44" s="10">
        <f t="shared" si="0"/>
        <v>68733.7</v>
      </c>
      <c r="P44" s="16">
        <f t="shared" si="5"/>
        <v>1.075661590948215</v>
      </c>
    </row>
    <row r="45" spans="2:16" ht="13.5">
      <c r="B45" s="7">
        <v>1119</v>
      </c>
      <c r="C45" s="8" t="s">
        <v>76</v>
      </c>
      <c r="D45" s="11" t="s">
        <v>77</v>
      </c>
      <c r="E45" s="15">
        <v>216320</v>
      </c>
      <c r="F45" s="10">
        <v>151272.23</v>
      </c>
      <c r="G45" s="16">
        <f t="shared" si="1"/>
        <v>0.6992984005177515</v>
      </c>
      <c r="H45" s="15">
        <v>215770</v>
      </c>
      <c r="I45" s="10">
        <v>204722.27</v>
      </c>
      <c r="J45" s="16">
        <f t="shared" si="2"/>
        <v>0.9487985818232376</v>
      </c>
      <c r="K45" s="15">
        <v>217460</v>
      </c>
      <c r="L45" s="10">
        <v>188329.31</v>
      </c>
      <c r="M45" s="16">
        <f t="shared" si="3"/>
        <v>0.8660411569943898</v>
      </c>
      <c r="N45" s="15">
        <f t="shared" si="4"/>
        <v>649550</v>
      </c>
      <c r="O45" s="10">
        <f t="shared" si="0"/>
        <v>544323.81</v>
      </c>
      <c r="P45" s="16">
        <f t="shared" si="5"/>
        <v>0.8380014009699023</v>
      </c>
    </row>
    <row r="46" spans="2:16" ht="13.5">
      <c r="B46" s="7">
        <v>1131</v>
      </c>
      <c r="C46" s="8" t="s">
        <v>78</v>
      </c>
      <c r="D46" s="9" t="s">
        <v>79</v>
      </c>
      <c r="E46" s="10">
        <v>120952</v>
      </c>
      <c r="F46" s="10">
        <v>113357.03</v>
      </c>
      <c r="G46" s="16">
        <f t="shared" si="1"/>
        <v>0.9372067431708446</v>
      </c>
      <c r="H46" s="10">
        <v>120952</v>
      </c>
      <c r="I46" s="10">
        <v>156377.5</v>
      </c>
      <c r="J46" s="16">
        <f t="shared" si="2"/>
        <v>1.2928889146107547</v>
      </c>
      <c r="K46" s="10">
        <v>120952</v>
      </c>
      <c r="L46" s="10">
        <v>147769.65</v>
      </c>
      <c r="M46" s="16">
        <f t="shared" si="3"/>
        <v>1.2217214266816587</v>
      </c>
      <c r="N46" s="10">
        <f t="shared" si="4"/>
        <v>362856</v>
      </c>
      <c r="O46" s="10">
        <f t="shared" si="0"/>
        <v>417504.18000000005</v>
      </c>
      <c r="P46" s="16">
        <f t="shared" si="5"/>
        <v>1.150605694821086</v>
      </c>
    </row>
    <row r="47" spans="2:16" ht="13.5">
      <c r="B47" s="7">
        <v>1138</v>
      </c>
      <c r="C47" s="8" t="s">
        <v>80</v>
      </c>
      <c r="D47" s="9" t="s">
        <v>81</v>
      </c>
      <c r="E47" s="10">
        <v>298777</v>
      </c>
      <c r="F47" s="10">
        <v>228000.34</v>
      </c>
      <c r="G47" s="16">
        <f t="shared" si="1"/>
        <v>0.7631120869410966</v>
      </c>
      <c r="H47" s="10">
        <v>298777</v>
      </c>
      <c r="I47" s="10">
        <v>290961.5</v>
      </c>
      <c r="J47" s="16">
        <f t="shared" si="2"/>
        <v>0.9738416946418231</v>
      </c>
      <c r="K47" s="10">
        <v>298774</v>
      </c>
      <c r="L47" s="10">
        <v>280279.12</v>
      </c>
      <c r="M47" s="16">
        <f t="shared" si="3"/>
        <v>0.9380974248093877</v>
      </c>
      <c r="N47" s="10">
        <f t="shared" si="4"/>
        <v>896328</v>
      </c>
      <c r="O47" s="10">
        <f t="shared" si="0"/>
        <v>799240.96</v>
      </c>
      <c r="P47" s="16">
        <f t="shared" si="5"/>
        <v>0.8916835801179924</v>
      </c>
    </row>
    <row r="48" spans="2:16" ht="13.5">
      <c r="B48" s="7">
        <v>1151</v>
      </c>
      <c r="C48" s="8" t="s">
        <v>82</v>
      </c>
      <c r="D48" s="9" t="s">
        <v>83</v>
      </c>
      <c r="E48" s="10">
        <v>304735</v>
      </c>
      <c r="F48" s="10">
        <v>140606.15</v>
      </c>
      <c r="G48" s="16">
        <f t="shared" si="1"/>
        <v>0.46140466306791145</v>
      </c>
      <c r="H48" s="10">
        <v>304735</v>
      </c>
      <c r="I48" s="10">
        <v>164456.76</v>
      </c>
      <c r="J48" s="16">
        <f t="shared" si="2"/>
        <v>0.5396713866145996</v>
      </c>
      <c r="K48" s="10">
        <v>304726</v>
      </c>
      <c r="L48" s="10">
        <v>154919.5</v>
      </c>
      <c r="M48" s="16">
        <f t="shared" si="3"/>
        <v>0.5083895040134416</v>
      </c>
      <c r="N48" s="10">
        <f t="shared" si="4"/>
        <v>914196</v>
      </c>
      <c r="O48" s="10">
        <f t="shared" si="0"/>
        <v>459982.41000000003</v>
      </c>
      <c r="P48" s="16">
        <f t="shared" si="5"/>
        <v>0.5031551330349291</v>
      </c>
    </row>
    <row r="49" spans="2:16" ht="13.5">
      <c r="B49" s="7">
        <v>1152</v>
      </c>
      <c r="C49" s="8" t="s">
        <v>84</v>
      </c>
      <c r="D49" s="9" t="s">
        <v>85</v>
      </c>
      <c r="E49" s="10">
        <v>208221</v>
      </c>
      <c r="F49" s="10">
        <v>179576.57</v>
      </c>
      <c r="G49" s="16">
        <f t="shared" si="1"/>
        <v>0.8624325596361558</v>
      </c>
      <c r="H49" s="10">
        <v>208221</v>
      </c>
      <c r="I49" s="10">
        <v>229567.97</v>
      </c>
      <c r="J49" s="16">
        <f t="shared" si="2"/>
        <v>1.1025207351804094</v>
      </c>
      <c r="K49" s="10">
        <v>208220</v>
      </c>
      <c r="L49" s="10">
        <v>208718.05</v>
      </c>
      <c r="M49" s="16">
        <f t="shared" si="3"/>
        <v>1.0023919412160214</v>
      </c>
      <c r="N49" s="10">
        <f t="shared" si="4"/>
        <v>624662</v>
      </c>
      <c r="O49" s="10">
        <f t="shared" si="0"/>
        <v>617862.5900000001</v>
      </c>
      <c r="P49" s="16">
        <f t="shared" si="5"/>
        <v>0.9891150574230545</v>
      </c>
    </row>
    <row r="50" spans="2:16" ht="13.5">
      <c r="B50" s="7">
        <v>1153</v>
      </c>
      <c r="C50" s="8" t="s">
        <v>86</v>
      </c>
      <c r="D50" s="9" t="s">
        <v>87</v>
      </c>
      <c r="E50" s="10">
        <v>150000</v>
      </c>
      <c r="F50" s="10">
        <v>132584.3</v>
      </c>
      <c r="G50" s="16">
        <f t="shared" si="1"/>
        <v>0.8838953333333333</v>
      </c>
      <c r="H50" s="10">
        <v>150001</v>
      </c>
      <c r="I50" s="10">
        <v>147774.3</v>
      </c>
      <c r="J50" s="16">
        <f t="shared" si="2"/>
        <v>0.985155432297118</v>
      </c>
      <c r="K50" s="10">
        <v>150001</v>
      </c>
      <c r="L50" s="10">
        <v>136696.6</v>
      </c>
      <c r="M50" s="16">
        <f t="shared" si="3"/>
        <v>0.9113045913027247</v>
      </c>
      <c r="N50" s="10">
        <f t="shared" si="4"/>
        <v>450002</v>
      </c>
      <c r="O50" s="10">
        <f t="shared" si="0"/>
        <v>417055.19999999995</v>
      </c>
      <c r="P50" s="16">
        <f t="shared" si="5"/>
        <v>0.9267852142879364</v>
      </c>
    </row>
    <row r="51" spans="2:16" ht="13.5">
      <c r="B51" s="7">
        <v>1154</v>
      </c>
      <c r="C51" s="8" t="s">
        <v>88</v>
      </c>
      <c r="D51" s="9" t="s">
        <v>89</v>
      </c>
      <c r="E51" s="10">
        <v>221670</v>
      </c>
      <c r="F51" s="10">
        <v>186470.2</v>
      </c>
      <c r="G51" s="16">
        <f t="shared" si="1"/>
        <v>0.8412062976496595</v>
      </c>
      <c r="H51" s="10">
        <v>221670</v>
      </c>
      <c r="I51" s="10">
        <v>224151</v>
      </c>
      <c r="J51" s="16">
        <f t="shared" si="2"/>
        <v>1.0111923128975504</v>
      </c>
      <c r="K51" s="10">
        <v>221668</v>
      </c>
      <c r="L51" s="10">
        <v>210933.9</v>
      </c>
      <c r="M51" s="16">
        <f t="shared" si="3"/>
        <v>0.9515757799953083</v>
      </c>
      <c r="N51" s="10">
        <f t="shared" si="4"/>
        <v>665008</v>
      </c>
      <c r="O51" s="10">
        <f t="shared" si="0"/>
        <v>621555.1</v>
      </c>
      <c r="P51" s="16">
        <f t="shared" si="5"/>
        <v>0.9346580793013016</v>
      </c>
    </row>
    <row r="52" spans="2:16" ht="13.5">
      <c r="B52" s="7">
        <v>1155</v>
      </c>
      <c r="C52" s="8" t="s">
        <v>90</v>
      </c>
      <c r="D52" s="9" t="s">
        <v>91</v>
      </c>
      <c r="E52" s="10">
        <v>220034</v>
      </c>
      <c r="F52" s="10">
        <v>169876.4</v>
      </c>
      <c r="G52" s="16">
        <f t="shared" si="1"/>
        <v>0.7720461383240772</v>
      </c>
      <c r="H52" s="10">
        <v>220034</v>
      </c>
      <c r="I52" s="10">
        <v>174742.89</v>
      </c>
      <c r="J52" s="16">
        <f t="shared" si="2"/>
        <v>0.7941631293345575</v>
      </c>
      <c r="K52" s="10">
        <v>220035</v>
      </c>
      <c r="L52" s="10">
        <v>172275</v>
      </c>
      <c r="M52" s="16">
        <f t="shared" si="3"/>
        <v>0.7829436226054945</v>
      </c>
      <c r="N52" s="10">
        <f t="shared" si="4"/>
        <v>660103</v>
      </c>
      <c r="O52" s="10">
        <f t="shared" si="0"/>
        <v>516894.29000000004</v>
      </c>
      <c r="P52" s="16">
        <f t="shared" si="5"/>
        <v>0.7830509632587642</v>
      </c>
    </row>
    <row r="53" spans="2:16" ht="13.5">
      <c r="B53" s="7">
        <v>1156</v>
      </c>
      <c r="C53" s="8" t="s">
        <v>92</v>
      </c>
      <c r="D53" s="9" t="s">
        <v>93</v>
      </c>
      <c r="E53" s="10">
        <v>0</v>
      </c>
      <c r="F53" s="10">
        <v>72214.49</v>
      </c>
      <c r="G53" s="16">
        <v>1</v>
      </c>
      <c r="H53" s="10">
        <v>0</v>
      </c>
      <c r="I53" s="10">
        <v>68590.6</v>
      </c>
      <c r="J53" s="16">
        <v>1</v>
      </c>
      <c r="K53" s="10">
        <v>0</v>
      </c>
      <c r="L53" s="10">
        <v>8100</v>
      </c>
      <c r="M53" s="16">
        <v>1</v>
      </c>
      <c r="N53" s="10">
        <f t="shared" si="4"/>
        <v>0</v>
      </c>
      <c r="O53" s="10">
        <f t="shared" si="0"/>
        <v>148905.09000000003</v>
      </c>
      <c r="P53" s="16">
        <v>1</v>
      </c>
    </row>
    <row r="54" spans="2:16" ht="13.5">
      <c r="B54" s="12"/>
      <c r="C54" s="17"/>
      <c r="D54" s="18" t="s">
        <v>94</v>
      </c>
      <c r="E54" s="19">
        <f>SUM(E10:E53)</f>
        <v>31669185</v>
      </c>
      <c r="F54" s="19">
        <f>SUM(F10:F53)</f>
        <v>26821829.179999992</v>
      </c>
      <c r="G54" s="20">
        <f t="shared" si="1"/>
        <v>0.8469377781587999</v>
      </c>
      <c r="H54" s="19">
        <f>SUM(H10:H53)</f>
        <v>31960440</v>
      </c>
      <c r="I54" s="19">
        <f>SUM(I10:I53)</f>
        <v>29122779.790000003</v>
      </c>
      <c r="J54" s="20">
        <f>+I54/H54</f>
        <v>0.9112133559487918</v>
      </c>
      <c r="K54" s="19">
        <f>SUM(K10:K53)</f>
        <v>32189413</v>
      </c>
      <c r="L54" s="19">
        <f>SUM(L10:L53)</f>
        <v>27886662.150000006</v>
      </c>
      <c r="M54" s="20">
        <f>+L54/K54</f>
        <v>0.8663302480849839</v>
      </c>
      <c r="N54" s="19">
        <f>SUM(N10:N53)</f>
        <v>95819038</v>
      </c>
      <c r="O54" s="19">
        <f>SUM(O10:O53)</f>
        <v>83831271.12000003</v>
      </c>
      <c r="P54" s="20">
        <f>+O54/N54</f>
        <v>0.8748915963860964</v>
      </c>
    </row>
    <row r="55" spans="6:16" ht="12.75"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</sheetData>
  <mergeCells count="10">
    <mergeCell ref="D8:D9"/>
    <mergeCell ref="C8:C9"/>
    <mergeCell ref="C2:P2"/>
    <mergeCell ref="C1:P1"/>
    <mergeCell ref="C4:P4"/>
    <mergeCell ref="C3:P3"/>
    <mergeCell ref="E8:G8"/>
    <mergeCell ref="H8:J8"/>
    <mergeCell ref="K8:M8"/>
    <mergeCell ref="N8:P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minsa</cp:lastModifiedBy>
  <cp:lastPrinted>2005-10-31T00:33:59Z</cp:lastPrinted>
  <dcterms:created xsi:type="dcterms:W3CDTF">2005-09-06T14:46:39Z</dcterms:created>
  <dcterms:modified xsi:type="dcterms:W3CDTF">2005-10-31T00:34:02Z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  <property fmtid="{D5CDD505-2E9C-101B-9397-08002B2CF9AE}" pid="3" name="_AdHocReviewCycle">
    <vt:i4>333889066</vt:i4>
  </property>
  <property fmtid="{D5CDD505-2E9C-101B-9397-08002B2CF9AE}" pid="4" name="_EmailSubje">
    <vt:lpwstr>Informe de Ejecución presupuestal Julio - Setiembre 2005</vt:lpwstr>
  </property>
  <property fmtid="{D5CDD505-2E9C-101B-9397-08002B2CF9AE}" pid="5" name="_AuthorEma">
    <vt:lpwstr>srodriguez@minsa.gob.pe</vt:lpwstr>
  </property>
  <property fmtid="{D5CDD505-2E9C-101B-9397-08002B2CF9AE}" pid="6" name="_AuthorEmailDisplayNa">
    <vt:lpwstr>Soledad Rodriguez Ampuero</vt:lpwstr>
  </property>
  <property fmtid="{D5CDD505-2E9C-101B-9397-08002B2CF9AE}" pid="7" name="_PreviousAdHocReviewCycle">
    <vt:i4>1919833381</vt:i4>
  </property>
</Properties>
</file>