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state="hidden" r:id="rId3"/>
    <sheet name="ROOC" sheetId="5" r:id="rId4"/>
    <sheet name="RD" sheetId="7" state="hidden" r:id="rId5"/>
  </sheets>
  <definedNames>
    <definedName name="_xlnm.Print_Area" localSheetId="2">DYT!$B$2:$M$54</definedName>
    <definedName name="_xlnm.Print_Area" localSheetId="4">RD!$B$2:$M$54</definedName>
    <definedName name="_xlnm.Print_Area" localSheetId="1">RDR!$B$2:$M$54</definedName>
    <definedName name="_xlnm.Print_Area" localSheetId="0">RO!$B$2:$M$54</definedName>
    <definedName name="_xlnm.Print_Area" localSheetId="3">ROOC!$B$2:$M$54</definedName>
  </definedNames>
  <calcPr calcId="145621" calcMode="manual"/>
</workbook>
</file>

<file path=xl/calcChain.xml><?xml version="1.0" encoding="utf-8"?>
<calcChain xmlns="http://schemas.openxmlformats.org/spreadsheetml/2006/main">
  <c r="M51" i="4" l="1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4"/>
  <c r="M14" i="6"/>
  <c r="M14" i="5"/>
  <c r="M14" i="7"/>
  <c r="M14" i="1"/>
  <c r="E47" i="5" l="1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5" i="4" l="1"/>
  <c r="K45" i="4"/>
  <c r="J45" i="4"/>
  <c r="L44" i="4"/>
  <c r="K44" i="4"/>
  <c r="J44" i="4"/>
  <c r="L43" i="4"/>
  <c r="K43" i="4"/>
  <c r="J43" i="4"/>
  <c r="L45" i="6"/>
  <c r="K45" i="6"/>
  <c r="J45" i="6"/>
  <c r="L44" i="6"/>
  <c r="K44" i="6"/>
  <c r="J44" i="6"/>
  <c r="L43" i="6"/>
  <c r="K43" i="6"/>
  <c r="J43" i="6"/>
  <c r="L45" i="5"/>
  <c r="K45" i="5"/>
  <c r="J45" i="5"/>
  <c r="L44" i="5"/>
  <c r="K44" i="5"/>
  <c r="J44" i="5"/>
  <c r="L43" i="5"/>
  <c r="K43" i="5"/>
  <c r="J43" i="5"/>
  <c r="L45" i="7"/>
  <c r="K45" i="7"/>
  <c r="J45" i="7"/>
  <c r="L44" i="7"/>
  <c r="K44" i="7"/>
  <c r="J44" i="7"/>
  <c r="L43" i="7"/>
  <c r="K43" i="7"/>
  <c r="J43" i="7"/>
  <c r="L45" i="1"/>
  <c r="K45" i="1"/>
  <c r="J45" i="1"/>
  <c r="L44" i="1"/>
  <c r="K44" i="1"/>
  <c r="J44" i="1"/>
  <c r="L43" i="1"/>
  <c r="K43" i="1"/>
  <c r="J43" i="1"/>
  <c r="D52" i="6" l="1"/>
  <c r="C52" i="6"/>
  <c r="I52" i="7" l="1"/>
  <c r="H52" i="7"/>
  <c r="G52" i="7"/>
  <c r="F52" i="7"/>
  <c r="E52" i="7"/>
  <c r="D52" i="7"/>
  <c r="C52" i="7"/>
  <c r="L51" i="7"/>
  <c r="K51" i="7"/>
  <c r="J51" i="7"/>
  <c r="L50" i="7"/>
  <c r="K50" i="7"/>
  <c r="J50" i="7"/>
  <c r="L49" i="7"/>
  <c r="K49" i="7"/>
  <c r="J49" i="7"/>
  <c r="L48" i="7"/>
  <c r="K48" i="7"/>
  <c r="J48" i="7"/>
  <c r="L47" i="7"/>
  <c r="K47" i="7"/>
  <c r="J47" i="7"/>
  <c r="L46" i="7"/>
  <c r="K46" i="7"/>
  <c r="J46" i="7"/>
  <c r="L42" i="7"/>
  <c r="K42" i="7"/>
  <c r="J42" i="7"/>
  <c r="L41" i="7"/>
  <c r="K41" i="7"/>
  <c r="J41" i="7"/>
  <c r="L40" i="7"/>
  <c r="K40" i="7"/>
  <c r="J40" i="7"/>
  <c r="L39" i="7"/>
  <c r="K39" i="7"/>
  <c r="J39" i="7"/>
  <c r="L38" i="7"/>
  <c r="K38" i="7"/>
  <c r="J38" i="7"/>
  <c r="L37" i="7"/>
  <c r="K37" i="7"/>
  <c r="J37" i="7"/>
  <c r="L36" i="7"/>
  <c r="K36" i="7"/>
  <c r="J36" i="7"/>
  <c r="L35" i="7"/>
  <c r="K35" i="7"/>
  <c r="J35" i="7"/>
  <c r="L34" i="7"/>
  <c r="K34" i="7"/>
  <c r="J34" i="7"/>
  <c r="L33" i="7"/>
  <c r="K33" i="7"/>
  <c r="J33" i="7"/>
  <c r="L32" i="7"/>
  <c r="K32" i="7"/>
  <c r="J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L22" i="7"/>
  <c r="K22" i="7"/>
  <c r="J22" i="7"/>
  <c r="L21" i="7"/>
  <c r="K21" i="7"/>
  <c r="J21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5" i="7"/>
  <c r="K15" i="7"/>
  <c r="J15" i="7"/>
  <c r="L14" i="7"/>
  <c r="K14" i="7"/>
  <c r="J14" i="7"/>
  <c r="G52" i="1"/>
  <c r="H52" i="1"/>
  <c r="I5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6" i="1"/>
  <c r="J47" i="1"/>
  <c r="J48" i="1"/>
  <c r="J49" i="1"/>
  <c r="J50" i="1"/>
  <c r="J51" i="1"/>
  <c r="I52" i="6"/>
  <c r="H52" i="6"/>
  <c r="G52" i="6"/>
  <c r="F52" i="6"/>
  <c r="E52" i="6"/>
  <c r="L51" i="6"/>
  <c r="K51" i="6"/>
  <c r="J51" i="6"/>
  <c r="L50" i="6"/>
  <c r="K50" i="6"/>
  <c r="J50" i="6"/>
  <c r="L49" i="6"/>
  <c r="K49" i="6"/>
  <c r="J49" i="6"/>
  <c r="L48" i="6"/>
  <c r="K48" i="6"/>
  <c r="J48" i="6"/>
  <c r="L47" i="6"/>
  <c r="K47" i="6"/>
  <c r="J47" i="6"/>
  <c r="L46" i="6"/>
  <c r="K46" i="6"/>
  <c r="J46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I52" i="5"/>
  <c r="H52" i="5"/>
  <c r="G52" i="5"/>
  <c r="F52" i="5"/>
  <c r="E52" i="5"/>
  <c r="D52" i="5"/>
  <c r="C52" i="5"/>
  <c r="L51" i="5"/>
  <c r="K51" i="5"/>
  <c r="J51" i="5"/>
  <c r="L50" i="5"/>
  <c r="K50" i="5"/>
  <c r="J50" i="5"/>
  <c r="L49" i="5"/>
  <c r="K49" i="5"/>
  <c r="J49" i="5"/>
  <c r="L48" i="5"/>
  <c r="K48" i="5"/>
  <c r="J48" i="5"/>
  <c r="L47" i="5"/>
  <c r="K47" i="5"/>
  <c r="J47" i="5"/>
  <c r="L46" i="5"/>
  <c r="K46" i="5"/>
  <c r="J46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I52" i="4"/>
  <c r="H52" i="4"/>
  <c r="G52" i="4"/>
  <c r="F52" i="4"/>
  <c r="E52" i="4"/>
  <c r="D52" i="4"/>
  <c r="C52" i="4"/>
  <c r="L51" i="4"/>
  <c r="K51" i="4"/>
  <c r="J51" i="4"/>
  <c r="L50" i="4"/>
  <c r="K50" i="4"/>
  <c r="J50" i="4"/>
  <c r="L49" i="4"/>
  <c r="K49" i="4"/>
  <c r="J49" i="4"/>
  <c r="L48" i="4"/>
  <c r="K48" i="4"/>
  <c r="J48" i="4"/>
  <c r="L47" i="4"/>
  <c r="K47" i="4"/>
  <c r="J47" i="4"/>
  <c r="L46" i="4"/>
  <c r="K46" i="4"/>
  <c r="J46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51" i="1"/>
  <c r="K51" i="1"/>
  <c r="L50" i="1"/>
  <c r="K50" i="1"/>
  <c r="L49" i="1"/>
  <c r="K49" i="1"/>
  <c r="L48" i="1"/>
  <c r="K48" i="1"/>
  <c r="L47" i="1"/>
  <c r="K47" i="1"/>
  <c r="L46" i="1"/>
  <c r="K46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F52" i="1"/>
  <c r="D52" i="1"/>
  <c r="C52" i="1"/>
  <c r="M52" i="7" l="1"/>
  <c r="J52" i="7"/>
  <c r="L52" i="7"/>
  <c r="K52" i="7"/>
  <c r="M52" i="1"/>
  <c r="M52" i="5"/>
  <c r="M52" i="6"/>
  <c r="K52" i="6"/>
  <c r="J52" i="6"/>
  <c r="L52" i="6"/>
  <c r="J52" i="5"/>
  <c r="L52" i="5"/>
  <c r="K52" i="5"/>
  <c r="J52" i="4"/>
  <c r="L52" i="4"/>
  <c r="K52" i="4"/>
  <c r="M52" i="4"/>
  <c r="E52" i="1"/>
  <c r="L52" i="1" s="1"/>
  <c r="J52" i="1" l="1"/>
  <c r="K52" i="1"/>
</calcChain>
</file>

<file path=xl/sharedStrings.xml><?xml version="1.0" encoding="utf-8"?>
<sst xmlns="http://schemas.openxmlformats.org/spreadsheetml/2006/main" count="285" uniqueCount="62">
  <si>
    <t>PRESUPUESTO</t>
  </si>
  <si>
    <t>UNIDAD EJECUTORA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</si>
  <si>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</si>
  <si>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</si>
  <si>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</si>
  <si>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</si>
  <si>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</si>
  <si>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</si>
  <si>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</si>
  <si>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</si>
  <si>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</si>
  <si>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</si>
  <si>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</si>
  <si>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</si>
  <si>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</si>
  <si>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</si>
  <si>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</si>
  <si>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Fuente: Consulta Amigable y Base de Datos  MEF al 31 de Enero del 2013</t>
  </si>
  <si>
    <t>COMPROMETIDO
ENERO
(3)</t>
  </si>
  <si>
    <t>DEVENGADO
ENERO
(4)</t>
  </si>
  <si>
    <t>GIRO
ENERO
(5)</t>
  </si>
  <si>
    <t>EJECUCION PRESUPUESTAL MENSUALIZADA DE GASTOS 
MINISTERIO DE SALUD 2014
AL MES DE ENERO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</si>
  <si>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</si>
  <si>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</si>
  <si>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</si>
  <si>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</si>
  <si>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</si>
  <si>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</si>
  <si>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</si>
  <si>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</si>
  <si>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</si>
  <si>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</si>
  <si>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020. HOSPITAL SERGIO BERNALES</t>
  </si>
  <si>
    <t>021. HOSPITAL CAYETANO HEREDIA</t>
  </si>
  <si>
    <t>022. DIRECCION DE SALUD II LIMA SUR</t>
  </si>
  <si>
    <t>025. HOSPITAL DE APOYO DEPARTAMENTAL MARIA AUXILIADORA</t>
  </si>
  <si>
    <t>026. DIRECCION DE SALUD V LIMA CIUDAD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</si>
  <si>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</si>
  <si>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</si>
  <si>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</si>
  <si>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</si>
  <si>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</si>
  <si>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</si>
  <si>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</si>
  <si>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</si>
  <si>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</si>
  <si>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</si>
  <si>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</si>
  <si>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</si>
  <si>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</si>
  <si>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</si>
  <si>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</si>
  <si>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</si>
  <si>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</si>
  <si>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</si>
  <si>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</si>
  <si>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</si>
  <si>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</si>
  <si>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</si>
  <si>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</si>
  <si>
    <t>SALDO
PIM-DEV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</si>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</sst>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0.0%"/>
    <numFmt numFmtId="165" formatCode="_ * #,##0_ ;_ * \-#,##0_ ;_ * &quot;-&quot;??_ ;_ @_ "/>
    <numFmt numFmtId="166" formatCode="#,##0.0"/>
    <numFmt numFmtId="167" formatCode="#,##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0" fillId="34" borderId="4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165" fontId="0" fillId="34" borderId="2" xfId="0" applyNumberFormat="1" applyFill="1" applyBorder="1" applyAlignment="1">
      <alignment vertical="center"/>
    </xf>
    <xf numFmtId="165" fontId="0" fillId="34" borderId="3" xfId="0" applyNumberFormat="1" applyFill="1" applyBorder="1" applyAlignment="1">
      <alignment vertical="center"/>
    </xf>
    <xf numFmtId="165" fontId="0" fillId="34" borderId="4" xfId="0" applyNumberFormat="1" applyFill="1" applyBorder="1" applyAlignment="1">
      <alignment vertical="center"/>
    </xf>
    <xf numFmtId="165" fontId="23" fillId="34" borderId="2" xfId="0" applyNumberFormat="1" applyFont="1" applyFill="1" applyBorder="1" applyAlignment="1">
      <alignment vertical="center"/>
    </xf>
    <xf numFmtId="165" fontId="23" fillId="34" borderId="3" xfId="0" applyNumberFormat="1" applyFont="1" applyFill="1" applyBorder="1" applyAlignment="1">
      <alignment vertical="center"/>
    </xf>
    <xf numFmtId="165" fontId="23" fillId="34" borderId="4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90" zoomScaleNormal="90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4" width="14.7109375" style="1" customWidth="1"/>
    <col min="5" max="5" width="18.42578125" style="1" bestFit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50" t="s">
        <v>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15.75" x14ac:dyDescent="0.25">
      <c r="B8" s="2" t="s">
        <v>6</v>
      </c>
    </row>
    <row r="9" spans="2:13" x14ac:dyDescent="0.2">
      <c r="B9" s="3" t="s">
        <v>2</v>
      </c>
    </row>
    <row r="11" spans="2:13" x14ac:dyDescent="0.25">
      <c r="B11" s="4"/>
      <c r="F11" s="47"/>
      <c r="H11" s="46"/>
      <c r="J11" s="56"/>
      <c r="K11" s="56"/>
      <c r="L11" s="56"/>
    </row>
    <row r="12" spans="2:13" s="5" customFormat="1" ht="19.5" customHeight="1" x14ac:dyDescent="0.25">
      <c r="B12" s="54" t="s">
        <v>1</v>
      </c>
      <c r="C12" s="53" t="s">
        <v>0</v>
      </c>
      <c r="D12" s="53"/>
      <c r="E12" s="51" t="s">
        <v>15</v>
      </c>
      <c r="F12" s="51" t="s">
        <v>10</v>
      </c>
      <c r="G12" s="51" t="s">
        <v>18</v>
      </c>
      <c r="H12" s="51" t="s">
        <v>19</v>
      </c>
      <c r="I12" s="51" t="s">
        <v>20</v>
      </c>
      <c r="J12" s="57" t="s">
        <v>61</v>
      </c>
      <c r="K12" s="57"/>
      <c r="L12" s="57"/>
      <c r="M12" s="48" t="s">
        <v>60</v>
      </c>
    </row>
    <row r="13" spans="2:13" s="5" customFormat="1" ht="40.5" customHeight="1" x14ac:dyDescent="0.25">
      <c r="B13" s="55"/>
      <c r="C13" s="28" t="s">
        <v>4</v>
      </c>
      <c r="D13" s="28" t="s">
        <v>3</v>
      </c>
      <c r="E13" s="52"/>
      <c r="F13" s="52"/>
      <c r="G13" s="52"/>
      <c r="H13" s="52"/>
      <c r="I13" s="52"/>
      <c r="J13" s="28" t="s">
        <v>11</v>
      </c>
      <c r="K13" s="28" t="s">
        <v>12</v>
      </c>
      <c r="L13" s="29" t="s">
        <v>13</v>
      </c>
      <c r="M13" s="49"/>
    </row>
    <row r="14" spans="2:13" ht="20.100000000000001" customHeight="1" x14ac:dyDescent="0.25">
      <c r="B14" s="6" t="s">
        <v>22</v>
      </c>
      <c r="C14" s="9">
        <v>2259275830</v>
      </c>
      <c r="D14" s="9">
        <v>2256778678</v>
      </c>
      <c r="E14" s="40">
        <f>+C14*30/100</f>
        <v>677782749</v>
      </c>
      <c r="F14" s="24">
        <v>59693087</v>
      </c>
      <c r="G14" s="9"/>
      <c r="H14" s="9">
        <v>48407388.640000008</v>
      </c>
      <c r="I14" s="9"/>
      <c r="J14" s="15">
        <f>IF(ISERROR(+G14/E14)=TRUE,0,++G14/E14)</f>
        <v>0</v>
      </c>
      <c r="K14" s="15">
        <f t="shared" ref="K14:K52" si="0">IF(ISERROR(+H14/E14)=TRUE,0,++H14/E14)</f>
        <v>7.1420213499709492E-2</v>
      </c>
      <c r="L14" s="15">
        <f t="shared" ref="L14:L52" si="1">IF(ISERROR(+I14/E14)=TRUE,0,++I14/E14)</f>
        <v>0</v>
      </c>
      <c r="M14" s="20">
        <f>+D14-H14</f>
        <v>2208371289.3600001</v>
      </c>
    </row>
    <row r="15" spans="2:13" ht="20.100000000000001" customHeight="1" x14ac:dyDescent="0.25">
      <c r="B15" s="7" t="s">
        <v>23</v>
      </c>
      <c r="C15" s="10">
        <v>25212923</v>
      </c>
      <c r="D15" s="10">
        <v>25230419</v>
      </c>
      <c r="E15" s="41">
        <f t="shared" ref="E15:E51" si="2">+C15*30/100</f>
        <v>7563876.9000000004</v>
      </c>
      <c r="F15" s="25">
        <v>2474188</v>
      </c>
      <c r="G15" s="10"/>
      <c r="H15" s="10">
        <v>1939576.98</v>
      </c>
      <c r="I15" s="10"/>
      <c r="J15" s="16">
        <f t="shared" ref="J15:J52" si="3">IF(ISERROR(+G15/E15)=TRUE,0,++G15/E15)</f>
        <v>0</v>
      </c>
      <c r="K15" s="16">
        <f t="shared" si="0"/>
        <v>0.25642630170250391</v>
      </c>
      <c r="L15" s="16">
        <f t="shared" si="1"/>
        <v>0</v>
      </c>
      <c r="M15" s="21">
        <f t="shared" ref="M15:M51" si="4">+D15-H15</f>
        <v>23290842.02</v>
      </c>
    </row>
    <row r="16" spans="2:13" ht="20.100000000000001" customHeight="1" x14ac:dyDescent="0.25">
      <c r="B16" s="7" t="s">
        <v>24</v>
      </c>
      <c r="C16" s="10">
        <v>27006765</v>
      </c>
      <c r="D16" s="10">
        <v>27038517</v>
      </c>
      <c r="E16" s="41">
        <f t="shared" si="2"/>
        <v>8102029.5</v>
      </c>
      <c r="F16" s="25">
        <v>3843697</v>
      </c>
      <c r="G16" s="10"/>
      <c r="H16" s="10">
        <v>2955052.1200000006</v>
      </c>
      <c r="I16" s="10"/>
      <c r="J16" s="16">
        <f t="shared" si="3"/>
        <v>0</v>
      </c>
      <c r="K16" s="16">
        <f t="shared" si="0"/>
        <v>0.3647298642889415</v>
      </c>
      <c r="L16" s="16">
        <f t="shared" si="1"/>
        <v>0</v>
      </c>
      <c r="M16" s="21">
        <f t="shared" si="4"/>
        <v>24083464.879999999</v>
      </c>
    </row>
    <row r="17" spans="2:13" ht="20.100000000000001" customHeight="1" x14ac:dyDescent="0.25">
      <c r="B17" s="7" t="s">
        <v>25</v>
      </c>
      <c r="C17" s="10">
        <v>15623020</v>
      </c>
      <c r="D17" s="10">
        <v>15623020</v>
      </c>
      <c r="E17" s="41">
        <f t="shared" si="2"/>
        <v>4686906</v>
      </c>
      <c r="F17" s="25">
        <v>4132755</v>
      </c>
      <c r="G17" s="10"/>
      <c r="H17" s="10">
        <v>1338294.1599999997</v>
      </c>
      <c r="I17" s="10"/>
      <c r="J17" s="16">
        <f t="shared" si="3"/>
        <v>0</v>
      </c>
      <c r="K17" s="16">
        <f t="shared" si="0"/>
        <v>0.28553893762750943</v>
      </c>
      <c r="L17" s="16">
        <f t="shared" si="1"/>
        <v>0</v>
      </c>
      <c r="M17" s="21">
        <f t="shared" si="4"/>
        <v>14284725.84</v>
      </c>
    </row>
    <row r="18" spans="2:13" ht="20.100000000000001" customHeight="1" x14ac:dyDescent="0.25">
      <c r="B18" s="7" t="s">
        <v>26</v>
      </c>
      <c r="C18" s="10">
        <v>35852743</v>
      </c>
      <c r="D18" s="10">
        <v>35871859</v>
      </c>
      <c r="E18" s="41">
        <f t="shared" si="2"/>
        <v>10755822.9</v>
      </c>
      <c r="F18" s="25">
        <v>5071175</v>
      </c>
      <c r="G18" s="10"/>
      <c r="H18" s="10">
        <v>1850625.1199999992</v>
      </c>
      <c r="I18" s="10"/>
      <c r="J18" s="16">
        <f t="shared" si="3"/>
        <v>0</v>
      </c>
      <c r="K18" s="16">
        <f t="shared" si="0"/>
        <v>0.17205797614983034</v>
      </c>
      <c r="L18" s="16">
        <f t="shared" si="1"/>
        <v>0</v>
      </c>
      <c r="M18" s="21">
        <f t="shared" si="4"/>
        <v>34021233.880000003</v>
      </c>
    </row>
    <row r="19" spans="2:13" ht="20.100000000000001" customHeight="1" x14ac:dyDescent="0.25">
      <c r="B19" s="7" t="s">
        <v>27</v>
      </c>
      <c r="C19" s="10">
        <v>111171339</v>
      </c>
      <c r="D19" s="10">
        <v>111402675</v>
      </c>
      <c r="E19" s="41">
        <f t="shared" si="2"/>
        <v>33351401.699999999</v>
      </c>
      <c r="F19" s="25">
        <v>27813967</v>
      </c>
      <c r="G19" s="10"/>
      <c r="H19" s="10">
        <v>9636162.8600000031</v>
      </c>
      <c r="I19" s="10"/>
      <c r="J19" s="16">
        <f t="shared" si="3"/>
        <v>0</v>
      </c>
      <c r="K19" s="16">
        <f t="shared" si="0"/>
        <v>0.28892827194126608</v>
      </c>
      <c r="L19" s="16">
        <f t="shared" si="1"/>
        <v>0</v>
      </c>
      <c r="M19" s="21">
        <f t="shared" si="4"/>
        <v>101766512.14</v>
      </c>
    </row>
    <row r="20" spans="2:13" ht="20.100000000000001" customHeight="1" x14ac:dyDescent="0.25">
      <c r="B20" s="7" t="s">
        <v>28</v>
      </c>
      <c r="C20" s="10">
        <v>71246778</v>
      </c>
      <c r="D20" s="10">
        <v>71399382</v>
      </c>
      <c r="E20" s="41">
        <f t="shared" si="2"/>
        <v>21374033.399999999</v>
      </c>
      <c r="F20" s="25">
        <v>18530049</v>
      </c>
      <c r="G20" s="10"/>
      <c r="H20" s="10">
        <v>8055601.6799999997</v>
      </c>
      <c r="I20" s="10"/>
      <c r="J20" s="16">
        <f t="shared" si="3"/>
        <v>0</v>
      </c>
      <c r="K20" s="16">
        <f t="shared" si="0"/>
        <v>0.376887297275394</v>
      </c>
      <c r="L20" s="16">
        <f t="shared" si="1"/>
        <v>0</v>
      </c>
      <c r="M20" s="21">
        <f t="shared" si="4"/>
        <v>63343780.32</v>
      </c>
    </row>
    <row r="21" spans="2:13" ht="20.100000000000001" customHeight="1" x14ac:dyDescent="0.25">
      <c r="B21" s="7" t="s">
        <v>29</v>
      </c>
      <c r="C21" s="10">
        <v>78684430</v>
      </c>
      <c r="D21" s="10">
        <v>78727846</v>
      </c>
      <c r="E21" s="41">
        <f t="shared" si="2"/>
        <v>23605329</v>
      </c>
      <c r="F21" s="25">
        <v>7637130</v>
      </c>
      <c r="G21" s="10"/>
      <c r="H21" s="10">
        <v>7065763.7999999961</v>
      </c>
      <c r="I21" s="10"/>
      <c r="J21" s="16">
        <f t="shared" si="3"/>
        <v>0</v>
      </c>
      <c r="K21" s="16">
        <f t="shared" si="0"/>
        <v>0.29932918113532736</v>
      </c>
      <c r="L21" s="16">
        <f t="shared" si="1"/>
        <v>0</v>
      </c>
      <c r="M21" s="21">
        <f t="shared" si="4"/>
        <v>71662082.200000003</v>
      </c>
    </row>
    <row r="22" spans="2:13" ht="20.100000000000001" customHeight="1" x14ac:dyDescent="0.25">
      <c r="B22" s="7" t="s">
        <v>30</v>
      </c>
      <c r="C22" s="10">
        <v>73519497</v>
      </c>
      <c r="D22" s="10">
        <v>73659465</v>
      </c>
      <c r="E22" s="41">
        <f t="shared" si="2"/>
        <v>22055849.100000001</v>
      </c>
      <c r="F22" s="25">
        <v>9119357</v>
      </c>
      <c r="G22" s="10"/>
      <c r="H22" s="10">
        <v>8056729.5400000028</v>
      </c>
      <c r="I22" s="10"/>
      <c r="J22" s="16">
        <f t="shared" si="3"/>
        <v>0</v>
      </c>
      <c r="K22" s="16">
        <f t="shared" si="0"/>
        <v>0.3652876614938394</v>
      </c>
      <c r="L22" s="16">
        <f t="shared" si="1"/>
        <v>0</v>
      </c>
      <c r="M22" s="21">
        <f t="shared" si="4"/>
        <v>65602735.459999993</v>
      </c>
    </row>
    <row r="23" spans="2:13" ht="20.100000000000001" customHeight="1" x14ac:dyDescent="0.25">
      <c r="B23" s="7" t="s">
        <v>31</v>
      </c>
      <c r="C23" s="10">
        <v>25937415</v>
      </c>
      <c r="D23" s="10">
        <v>25937415</v>
      </c>
      <c r="E23" s="41">
        <f t="shared" si="2"/>
        <v>7781224.5</v>
      </c>
      <c r="F23" s="25">
        <v>2316971</v>
      </c>
      <c r="G23" s="10"/>
      <c r="H23" s="10">
        <v>2295103.2899999991</v>
      </c>
      <c r="I23" s="10"/>
      <c r="J23" s="16">
        <f t="shared" si="3"/>
        <v>0</v>
      </c>
      <c r="K23" s="16">
        <f t="shared" si="0"/>
        <v>0.29495399984925241</v>
      </c>
      <c r="L23" s="16">
        <f t="shared" si="1"/>
        <v>0</v>
      </c>
      <c r="M23" s="21">
        <f t="shared" si="4"/>
        <v>23642311.710000001</v>
      </c>
    </row>
    <row r="24" spans="2:13" ht="20.100000000000001" customHeight="1" x14ac:dyDescent="0.25">
      <c r="B24" s="7" t="s">
        <v>32</v>
      </c>
      <c r="C24" s="10">
        <v>47028363</v>
      </c>
      <c r="D24" s="10">
        <v>47028363</v>
      </c>
      <c r="E24" s="41">
        <f t="shared" si="2"/>
        <v>14108508.9</v>
      </c>
      <c r="F24" s="25">
        <v>6844575</v>
      </c>
      <c r="G24" s="10"/>
      <c r="H24" s="10">
        <v>5078592.1800000016</v>
      </c>
      <c r="I24" s="10"/>
      <c r="J24" s="16">
        <f t="shared" si="3"/>
        <v>0</v>
      </c>
      <c r="K24" s="16">
        <f t="shared" si="0"/>
        <v>0.35996661418982423</v>
      </c>
      <c r="L24" s="16">
        <f t="shared" si="1"/>
        <v>0</v>
      </c>
      <c r="M24" s="21">
        <f t="shared" si="4"/>
        <v>41949770.82</v>
      </c>
    </row>
    <row r="25" spans="2:13" ht="20.100000000000001" customHeight="1" x14ac:dyDescent="0.25">
      <c r="B25" s="7" t="s">
        <v>33</v>
      </c>
      <c r="C25" s="10">
        <v>73382398</v>
      </c>
      <c r="D25" s="10">
        <v>73382398</v>
      </c>
      <c r="E25" s="41">
        <f t="shared" si="2"/>
        <v>22014719.399999999</v>
      </c>
      <c r="F25" s="25">
        <v>12895270</v>
      </c>
      <c r="G25" s="10"/>
      <c r="H25" s="10">
        <v>7918584.7400000039</v>
      </c>
      <c r="I25" s="10"/>
      <c r="J25" s="16">
        <f t="shared" si="3"/>
        <v>0</v>
      </c>
      <c r="K25" s="16">
        <f t="shared" si="0"/>
        <v>0.35969501114785973</v>
      </c>
      <c r="L25" s="16">
        <f t="shared" si="1"/>
        <v>0</v>
      </c>
      <c r="M25" s="21">
        <f t="shared" si="4"/>
        <v>65463813.259999998</v>
      </c>
    </row>
    <row r="26" spans="2:13" ht="20.100000000000001" customHeight="1" x14ac:dyDescent="0.25">
      <c r="B26" s="7" t="s">
        <v>34</v>
      </c>
      <c r="C26" s="10">
        <v>21573166</v>
      </c>
      <c r="D26" s="10">
        <v>21573166</v>
      </c>
      <c r="E26" s="41">
        <f t="shared" si="2"/>
        <v>6471949.7999999998</v>
      </c>
      <c r="F26" s="25">
        <v>2498955</v>
      </c>
      <c r="G26" s="10"/>
      <c r="H26" s="10">
        <v>1775045.8100000003</v>
      </c>
      <c r="I26" s="10"/>
      <c r="J26" s="16">
        <f t="shared" si="3"/>
        <v>0</v>
      </c>
      <c r="K26" s="16">
        <f t="shared" si="0"/>
        <v>0.27426754917042162</v>
      </c>
      <c r="L26" s="16">
        <f t="shared" si="1"/>
        <v>0</v>
      </c>
      <c r="M26" s="21">
        <f t="shared" si="4"/>
        <v>19798120.190000001</v>
      </c>
    </row>
    <row r="27" spans="2:13" ht="20.100000000000001" customHeight="1" x14ac:dyDescent="0.25">
      <c r="B27" s="7" t="s">
        <v>35</v>
      </c>
      <c r="C27" s="10">
        <v>71642637</v>
      </c>
      <c r="D27" s="10">
        <v>71642637</v>
      </c>
      <c r="E27" s="41">
        <f t="shared" si="2"/>
        <v>21492791.100000001</v>
      </c>
      <c r="F27" s="30">
        <v>18063337</v>
      </c>
      <c r="G27" s="10"/>
      <c r="H27" s="10">
        <v>6922327.2500000019</v>
      </c>
      <c r="I27" s="10"/>
      <c r="J27" s="16">
        <f t="shared" si="3"/>
        <v>0</v>
      </c>
      <c r="K27" s="16">
        <f t="shared" si="0"/>
        <v>0.32207670087111212</v>
      </c>
      <c r="L27" s="16">
        <f t="shared" si="1"/>
        <v>0</v>
      </c>
      <c r="M27" s="21">
        <f t="shared" si="4"/>
        <v>64720309.75</v>
      </c>
    </row>
    <row r="28" spans="2:13" ht="20.100000000000001" customHeight="1" x14ac:dyDescent="0.25">
      <c r="B28" s="7" t="s">
        <v>36</v>
      </c>
      <c r="C28" s="10">
        <v>17893543</v>
      </c>
      <c r="D28" s="10">
        <v>17893543</v>
      </c>
      <c r="E28" s="41">
        <f t="shared" si="2"/>
        <v>5368062.9000000004</v>
      </c>
      <c r="F28" s="30">
        <v>1868624</v>
      </c>
      <c r="G28" s="10"/>
      <c r="H28" s="10">
        <v>1412712.6599999997</v>
      </c>
      <c r="I28" s="10"/>
      <c r="J28" s="16">
        <f t="shared" si="3"/>
        <v>0</v>
      </c>
      <c r="K28" s="16">
        <f t="shared" si="0"/>
        <v>0.26316991553880631</v>
      </c>
      <c r="L28" s="16">
        <f t="shared" si="1"/>
        <v>0</v>
      </c>
      <c r="M28" s="21">
        <f t="shared" si="4"/>
        <v>16480830.34</v>
      </c>
    </row>
    <row r="29" spans="2:13" ht="20.100000000000001" customHeight="1" x14ac:dyDescent="0.25">
      <c r="B29" s="7" t="s">
        <v>37</v>
      </c>
      <c r="C29" s="10">
        <v>97672565</v>
      </c>
      <c r="D29" s="10">
        <v>97969349</v>
      </c>
      <c r="E29" s="41">
        <f t="shared" si="2"/>
        <v>29301769.5</v>
      </c>
      <c r="F29" s="30">
        <v>15434863</v>
      </c>
      <c r="G29" s="10"/>
      <c r="H29" s="10">
        <v>11927600.490000008</v>
      </c>
      <c r="I29" s="10"/>
      <c r="J29" s="16">
        <f t="shared" si="3"/>
        <v>0</v>
      </c>
      <c r="K29" s="16">
        <f t="shared" si="0"/>
        <v>0.40706075754230503</v>
      </c>
      <c r="L29" s="16">
        <f t="shared" si="1"/>
        <v>0</v>
      </c>
      <c r="M29" s="21">
        <f t="shared" si="4"/>
        <v>86041748.50999999</v>
      </c>
    </row>
    <row r="30" spans="2:13" ht="20.100000000000001" customHeight="1" x14ac:dyDescent="0.25">
      <c r="B30" s="7" t="s">
        <v>38</v>
      </c>
      <c r="C30" s="10">
        <v>89021808</v>
      </c>
      <c r="D30" s="10">
        <v>89021808</v>
      </c>
      <c r="E30" s="41">
        <f t="shared" si="2"/>
        <v>26706542.399999999</v>
      </c>
      <c r="F30" s="30">
        <v>10903186</v>
      </c>
      <c r="G30" s="10"/>
      <c r="H30" s="10">
        <v>10478981.950000005</v>
      </c>
      <c r="I30" s="10"/>
      <c r="J30" s="16">
        <f t="shared" si="3"/>
        <v>0</v>
      </c>
      <c r="K30" s="16">
        <f t="shared" si="0"/>
        <v>0.39237508895947554</v>
      </c>
      <c r="L30" s="16">
        <f t="shared" si="1"/>
        <v>0</v>
      </c>
      <c r="M30" s="21">
        <f t="shared" si="4"/>
        <v>78542826.049999997</v>
      </c>
    </row>
    <row r="31" spans="2:13" ht="20.100000000000001" customHeight="1" x14ac:dyDescent="0.25">
      <c r="B31" s="7" t="s">
        <v>39</v>
      </c>
      <c r="C31" s="10">
        <v>50900685</v>
      </c>
      <c r="D31" s="10">
        <v>50900685</v>
      </c>
      <c r="E31" s="41">
        <f t="shared" si="2"/>
        <v>15270205.5</v>
      </c>
      <c r="F31" s="30">
        <v>5745154</v>
      </c>
      <c r="G31" s="10"/>
      <c r="H31" s="10">
        <v>5535668.879999998</v>
      </c>
      <c r="I31" s="10"/>
      <c r="J31" s="16">
        <f t="shared" si="3"/>
        <v>0</v>
      </c>
      <c r="K31" s="16">
        <f t="shared" si="0"/>
        <v>0.36251436694810674</v>
      </c>
      <c r="L31" s="16">
        <f t="shared" si="1"/>
        <v>0</v>
      </c>
      <c r="M31" s="21">
        <f t="shared" si="4"/>
        <v>45365016.120000005</v>
      </c>
    </row>
    <row r="32" spans="2:13" ht="20.100000000000001" customHeight="1" x14ac:dyDescent="0.25">
      <c r="B32" s="7" t="s">
        <v>40</v>
      </c>
      <c r="C32" s="10">
        <v>28800017</v>
      </c>
      <c r="D32" s="10">
        <v>28800017</v>
      </c>
      <c r="E32" s="41">
        <f t="shared" si="2"/>
        <v>8640005.0999999996</v>
      </c>
      <c r="F32" s="30">
        <v>3040758</v>
      </c>
      <c r="G32" s="10"/>
      <c r="H32" s="10">
        <v>2814459.38</v>
      </c>
      <c r="I32" s="10"/>
      <c r="J32" s="16">
        <f t="shared" si="3"/>
        <v>0</v>
      </c>
      <c r="K32" s="16">
        <f t="shared" si="0"/>
        <v>0.32574742114446203</v>
      </c>
      <c r="L32" s="16">
        <f t="shared" si="1"/>
        <v>0</v>
      </c>
      <c r="M32" s="21">
        <f t="shared" si="4"/>
        <v>25985557.620000001</v>
      </c>
    </row>
    <row r="33" spans="2:13" ht="20.100000000000001" customHeight="1" x14ac:dyDescent="0.25">
      <c r="B33" s="7" t="s">
        <v>41</v>
      </c>
      <c r="C33" s="10">
        <v>28783673</v>
      </c>
      <c r="D33" s="10">
        <v>28783673</v>
      </c>
      <c r="E33" s="41">
        <f t="shared" si="2"/>
        <v>8635101.9000000004</v>
      </c>
      <c r="F33" s="30">
        <v>6057765</v>
      </c>
      <c r="G33" s="10"/>
      <c r="H33" s="10">
        <v>1863538.8400000005</v>
      </c>
      <c r="I33" s="10"/>
      <c r="J33" s="16">
        <f t="shared" si="3"/>
        <v>0</v>
      </c>
      <c r="K33" s="16">
        <f t="shared" si="0"/>
        <v>0.21580971036369592</v>
      </c>
      <c r="L33" s="16">
        <f t="shared" si="1"/>
        <v>0</v>
      </c>
      <c r="M33" s="21">
        <f t="shared" si="4"/>
        <v>26920134.16</v>
      </c>
    </row>
    <row r="34" spans="2:13" ht="20.100000000000001" customHeight="1" x14ac:dyDescent="0.25">
      <c r="B34" s="7" t="s">
        <v>42</v>
      </c>
      <c r="C34" s="10">
        <v>40993248</v>
      </c>
      <c r="D34" s="10">
        <v>41079108</v>
      </c>
      <c r="E34" s="41">
        <f t="shared" si="2"/>
        <v>12297974.4</v>
      </c>
      <c r="F34" s="30">
        <v>4351891</v>
      </c>
      <c r="G34" s="10"/>
      <c r="H34" s="10">
        <v>4229561.8899999997</v>
      </c>
      <c r="I34" s="10"/>
      <c r="J34" s="16">
        <f t="shared" si="3"/>
        <v>0</v>
      </c>
      <c r="K34" s="16">
        <f t="shared" si="0"/>
        <v>0.34392345864697843</v>
      </c>
      <c r="L34" s="16">
        <f t="shared" si="1"/>
        <v>0</v>
      </c>
      <c r="M34" s="21">
        <f t="shared" si="4"/>
        <v>36849546.109999999</v>
      </c>
    </row>
    <row r="35" spans="2:13" ht="20.100000000000001" customHeight="1" x14ac:dyDescent="0.25">
      <c r="B35" s="7" t="s">
        <v>43</v>
      </c>
      <c r="C35" s="10">
        <v>50409053</v>
      </c>
      <c r="D35" s="10">
        <v>50409053</v>
      </c>
      <c r="E35" s="41">
        <f t="shared" si="2"/>
        <v>15122715.9</v>
      </c>
      <c r="F35" s="30">
        <v>8284980</v>
      </c>
      <c r="G35" s="10"/>
      <c r="H35" s="10">
        <v>6370739.2800000012</v>
      </c>
      <c r="I35" s="10"/>
      <c r="J35" s="16">
        <f t="shared" si="3"/>
        <v>0</v>
      </c>
      <c r="K35" s="16">
        <f t="shared" si="0"/>
        <v>0.42126952077437368</v>
      </c>
      <c r="L35" s="16">
        <f t="shared" si="1"/>
        <v>0</v>
      </c>
      <c r="M35" s="21">
        <f t="shared" si="4"/>
        <v>44038313.719999999</v>
      </c>
    </row>
    <row r="36" spans="2:13" ht="20.100000000000001" customHeight="1" x14ac:dyDescent="0.25">
      <c r="B36" s="7" t="s">
        <v>44</v>
      </c>
      <c r="C36" s="10">
        <v>38398054</v>
      </c>
      <c r="D36" s="10">
        <v>38398054</v>
      </c>
      <c r="E36" s="41">
        <f t="shared" si="2"/>
        <v>11519416.199999999</v>
      </c>
      <c r="F36" s="30">
        <v>4371195</v>
      </c>
      <c r="G36" s="10"/>
      <c r="H36" s="10">
        <v>3696126.91</v>
      </c>
      <c r="I36" s="10"/>
      <c r="J36" s="16">
        <f t="shared" si="3"/>
        <v>0</v>
      </c>
      <c r="K36" s="16">
        <f t="shared" si="0"/>
        <v>0.32086061010626565</v>
      </c>
      <c r="L36" s="16">
        <f t="shared" si="1"/>
        <v>0</v>
      </c>
      <c r="M36" s="21">
        <f t="shared" si="4"/>
        <v>34701927.090000004</v>
      </c>
    </row>
    <row r="37" spans="2:13" ht="20.100000000000001" customHeight="1" x14ac:dyDescent="0.25">
      <c r="B37" s="7" t="s">
        <v>45</v>
      </c>
      <c r="C37" s="10">
        <v>15214925</v>
      </c>
      <c r="D37" s="10">
        <v>15214925</v>
      </c>
      <c r="E37" s="41">
        <f t="shared" si="2"/>
        <v>4564477.5</v>
      </c>
      <c r="F37" s="30">
        <v>1233938</v>
      </c>
      <c r="G37" s="10"/>
      <c r="H37" s="10">
        <v>1233930.6500000008</v>
      </c>
      <c r="I37" s="10"/>
      <c r="J37" s="16">
        <f t="shared" si="3"/>
        <v>0</v>
      </c>
      <c r="K37" s="16">
        <f t="shared" si="0"/>
        <v>0.27033338427016035</v>
      </c>
      <c r="L37" s="16">
        <f t="shared" si="1"/>
        <v>0</v>
      </c>
      <c r="M37" s="21">
        <f t="shared" si="4"/>
        <v>13980994.35</v>
      </c>
    </row>
    <row r="38" spans="2:13" ht="20.100000000000001" customHeight="1" x14ac:dyDescent="0.25">
      <c r="B38" s="7" t="s">
        <v>46</v>
      </c>
      <c r="C38" s="10">
        <v>36960622</v>
      </c>
      <c r="D38" s="10">
        <v>36974878</v>
      </c>
      <c r="E38" s="41">
        <f t="shared" si="2"/>
        <v>11088186.6</v>
      </c>
      <c r="F38" s="30">
        <v>4821893</v>
      </c>
      <c r="G38" s="10"/>
      <c r="H38" s="10">
        <v>4671746.5300000012</v>
      </c>
      <c r="I38" s="10"/>
      <c r="J38" s="16">
        <f>IF(ISERROR(+G38/E47)=TRUE,0,++G38/E47)</f>
        <v>0</v>
      </c>
      <c r="K38" s="16">
        <f>IF(ISERROR(+H38/E47)=TRUE,0,++H38/E47)</f>
        <v>0.15247341916433771</v>
      </c>
      <c r="L38" s="16">
        <f>IF(ISERROR(+I38/E47)=TRUE,0,++I38/E47)</f>
        <v>0</v>
      </c>
      <c r="M38" s="21">
        <f t="shared" si="4"/>
        <v>32303131.469999999</v>
      </c>
    </row>
    <row r="39" spans="2:13" ht="20.100000000000001" customHeight="1" x14ac:dyDescent="0.25">
      <c r="B39" s="7" t="s">
        <v>47</v>
      </c>
      <c r="C39" s="10">
        <v>35563732</v>
      </c>
      <c r="D39" s="10">
        <v>35563732</v>
      </c>
      <c r="E39" s="41">
        <f t="shared" si="2"/>
        <v>10669119.6</v>
      </c>
      <c r="F39" s="30">
        <v>4457053</v>
      </c>
      <c r="G39" s="10"/>
      <c r="H39" s="10">
        <v>4457055.049999997</v>
      </c>
      <c r="I39" s="10"/>
      <c r="J39" s="16">
        <f t="shared" si="3"/>
        <v>0</v>
      </c>
      <c r="K39" s="16">
        <f t="shared" si="0"/>
        <v>0.41775284344923802</v>
      </c>
      <c r="L39" s="16">
        <f t="shared" si="1"/>
        <v>0</v>
      </c>
      <c r="M39" s="21">
        <f t="shared" si="4"/>
        <v>31106676.950000003</v>
      </c>
    </row>
    <row r="40" spans="2:13" ht="20.100000000000001" customHeight="1" x14ac:dyDescent="0.25">
      <c r="B40" s="7" t="s">
        <v>48</v>
      </c>
      <c r="C40" s="10">
        <v>43761972</v>
      </c>
      <c r="D40" s="10">
        <v>43761972</v>
      </c>
      <c r="E40" s="41">
        <f t="shared" si="2"/>
        <v>13128591.6</v>
      </c>
      <c r="F40" s="30">
        <v>9899827</v>
      </c>
      <c r="G40" s="10"/>
      <c r="H40" s="10">
        <v>4778564.37</v>
      </c>
      <c r="I40" s="10"/>
      <c r="J40" s="16">
        <f t="shared" si="3"/>
        <v>0</v>
      </c>
      <c r="K40" s="16">
        <f t="shared" si="0"/>
        <v>0.36398149288153653</v>
      </c>
      <c r="L40" s="16">
        <f t="shared" si="1"/>
        <v>0</v>
      </c>
      <c r="M40" s="21">
        <f t="shared" si="4"/>
        <v>38983407.630000003</v>
      </c>
    </row>
    <row r="41" spans="2:13" ht="20.100000000000001" customHeight="1" x14ac:dyDescent="0.25">
      <c r="B41" s="7" t="s">
        <v>49</v>
      </c>
      <c r="C41" s="10">
        <v>28842086</v>
      </c>
      <c r="D41" s="10">
        <v>28844030</v>
      </c>
      <c r="E41" s="41">
        <f t="shared" si="2"/>
        <v>8652625.8000000007</v>
      </c>
      <c r="F41" s="30">
        <v>7489148</v>
      </c>
      <c r="G41" s="10"/>
      <c r="H41" s="10">
        <v>3411985.1900000009</v>
      </c>
      <c r="I41" s="10"/>
      <c r="J41" s="16">
        <f t="shared" si="3"/>
        <v>0</v>
      </c>
      <c r="K41" s="16">
        <f t="shared" si="0"/>
        <v>0.39432945199132508</v>
      </c>
      <c r="L41" s="16">
        <f t="shared" si="1"/>
        <v>0</v>
      </c>
      <c r="M41" s="21">
        <f t="shared" si="4"/>
        <v>25432044.809999999</v>
      </c>
    </row>
    <row r="42" spans="2:13" ht="20.100000000000001" customHeight="1" x14ac:dyDescent="0.25">
      <c r="B42" s="7" t="s">
        <v>50</v>
      </c>
      <c r="C42" s="10">
        <v>40256338</v>
      </c>
      <c r="D42" s="10">
        <v>40256338</v>
      </c>
      <c r="E42" s="41">
        <f t="shared" si="2"/>
        <v>12076901.4</v>
      </c>
      <c r="F42" s="30">
        <v>6664912</v>
      </c>
      <c r="G42" s="10"/>
      <c r="H42" s="10">
        <v>5462663.0600000015</v>
      </c>
      <c r="I42" s="10"/>
      <c r="J42" s="16">
        <f t="shared" si="3"/>
        <v>0</v>
      </c>
      <c r="K42" s="16">
        <f t="shared" si="0"/>
        <v>0.45232323085787562</v>
      </c>
      <c r="L42" s="16">
        <f t="shared" si="1"/>
        <v>0</v>
      </c>
      <c r="M42" s="21">
        <f t="shared" si="4"/>
        <v>34793674.939999998</v>
      </c>
    </row>
    <row r="43" spans="2:13" ht="20.100000000000001" customHeight="1" x14ac:dyDescent="0.25">
      <c r="B43" s="7" t="s">
        <v>51</v>
      </c>
      <c r="C43" s="10">
        <v>38237576</v>
      </c>
      <c r="D43" s="10">
        <v>38237576</v>
      </c>
      <c r="E43" s="41">
        <f t="shared" si="2"/>
        <v>11471272.800000001</v>
      </c>
      <c r="F43" s="30">
        <v>9020627</v>
      </c>
      <c r="G43" s="10"/>
      <c r="H43" s="10">
        <v>4275698.7999999989</v>
      </c>
      <c r="I43" s="10"/>
      <c r="J43" s="16">
        <f t="shared" ref="J43:J45" si="5">IF(ISERROR(+G43/E43)=TRUE,0,++G43/E43)</f>
        <v>0</v>
      </c>
      <c r="K43" s="16">
        <f t="shared" ref="K43:K45" si="6">IF(ISERROR(+H43/E43)=TRUE,0,++H43/E43)</f>
        <v>0.37273098413281552</v>
      </c>
      <c r="L43" s="16">
        <f t="shared" ref="L43:L45" si="7">IF(ISERROR(+I43/E43)=TRUE,0,++I43/E43)</f>
        <v>0</v>
      </c>
      <c r="M43" s="21">
        <f t="shared" si="4"/>
        <v>33961877.200000003</v>
      </c>
    </row>
    <row r="44" spans="2:13" ht="20.100000000000001" customHeight="1" x14ac:dyDescent="0.25">
      <c r="B44" s="7" t="s">
        <v>52</v>
      </c>
      <c r="C44" s="10">
        <v>23659654</v>
      </c>
      <c r="D44" s="10">
        <v>23661274</v>
      </c>
      <c r="E44" s="41">
        <f t="shared" si="2"/>
        <v>7097896.2000000002</v>
      </c>
      <c r="F44" s="30">
        <v>2960221</v>
      </c>
      <c r="G44" s="10"/>
      <c r="H44" s="10">
        <v>2809359.6800000006</v>
      </c>
      <c r="I44" s="10"/>
      <c r="J44" s="16">
        <f t="shared" si="5"/>
        <v>0</v>
      </c>
      <c r="K44" s="16">
        <f t="shared" si="6"/>
        <v>0.39580174193023571</v>
      </c>
      <c r="L44" s="16">
        <f t="shared" si="7"/>
        <v>0</v>
      </c>
      <c r="M44" s="21">
        <f t="shared" si="4"/>
        <v>20851914.32</v>
      </c>
    </row>
    <row r="45" spans="2:13" ht="20.100000000000001" customHeight="1" x14ac:dyDescent="0.25">
      <c r="B45" s="7" t="s">
        <v>53</v>
      </c>
      <c r="C45" s="10">
        <v>22138498</v>
      </c>
      <c r="D45" s="10">
        <v>22138498</v>
      </c>
      <c r="E45" s="41">
        <f t="shared" si="2"/>
        <v>6641549.4000000004</v>
      </c>
      <c r="F45" s="30">
        <v>3702275</v>
      </c>
      <c r="G45" s="10"/>
      <c r="H45" s="10">
        <v>2870809.0499999993</v>
      </c>
      <c r="I45" s="10"/>
      <c r="J45" s="16">
        <f t="shared" si="5"/>
        <v>0</v>
      </c>
      <c r="K45" s="16">
        <f t="shared" si="6"/>
        <v>0.43224989789280183</v>
      </c>
      <c r="L45" s="16">
        <f t="shared" si="7"/>
        <v>0</v>
      </c>
      <c r="M45" s="21">
        <f t="shared" si="4"/>
        <v>19267688.949999999</v>
      </c>
    </row>
    <row r="46" spans="2:13" ht="20.100000000000001" customHeight="1" x14ac:dyDescent="0.25">
      <c r="B46" s="7" t="s">
        <v>54</v>
      </c>
      <c r="C46" s="10">
        <v>62047504</v>
      </c>
      <c r="D46" s="10">
        <v>62047504</v>
      </c>
      <c r="E46" s="41">
        <f t="shared" si="2"/>
        <v>18614251.199999999</v>
      </c>
      <c r="F46" s="30">
        <v>14719501</v>
      </c>
      <c r="G46" s="10"/>
      <c r="H46" s="10">
        <v>8340000.3000000007</v>
      </c>
      <c r="I46" s="10"/>
      <c r="J46" s="16">
        <f t="shared" si="3"/>
        <v>0</v>
      </c>
      <c r="K46" s="16">
        <f t="shared" si="0"/>
        <v>0.44804382461541087</v>
      </c>
      <c r="L46" s="16">
        <f t="shared" si="1"/>
        <v>0</v>
      </c>
      <c r="M46" s="21">
        <f t="shared" si="4"/>
        <v>53707503.700000003</v>
      </c>
    </row>
    <row r="47" spans="2:13" ht="20.100000000000001" customHeight="1" x14ac:dyDescent="0.25">
      <c r="B47" s="7" t="s">
        <v>55</v>
      </c>
      <c r="C47" s="10">
        <v>102132480</v>
      </c>
      <c r="D47" s="10">
        <v>105132480</v>
      </c>
      <c r="E47" s="41">
        <f t="shared" si="2"/>
        <v>30639744</v>
      </c>
      <c r="F47" s="30">
        <v>21890798</v>
      </c>
      <c r="G47" s="10"/>
      <c r="H47" s="10">
        <v>4394180.6099999985</v>
      </c>
      <c r="I47" s="10"/>
      <c r="J47" s="16">
        <f>IF(ISERROR(+G47/#REF!)=TRUE,0,++G47/#REF!)</f>
        <v>0</v>
      </c>
      <c r="K47" s="16">
        <f>IF(ISERROR(+H47/#REF!)=TRUE,0,++H47/#REF!)</f>
        <v>0</v>
      </c>
      <c r="L47" s="16">
        <f>IF(ISERROR(+I47/#REF!)=TRUE,0,++I47/#REF!)</f>
        <v>0</v>
      </c>
      <c r="M47" s="21">
        <f t="shared" si="4"/>
        <v>100738299.39</v>
      </c>
    </row>
    <row r="48" spans="2:13" ht="20.100000000000001" customHeight="1" x14ac:dyDescent="0.25">
      <c r="B48" s="7" t="s">
        <v>56</v>
      </c>
      <c r="C48" s="10">
        <v>349246275</v>
      </c>
      <c r="D48" s="10">
        <v>349246275</v>
      </c>
      <c r="E48" s="41">
        <f t="shared" si="2"/>
        <v>104773882.5</v>
      </c>
      <c r="F48" s="30">
        <v>4821189</v>
      </c>
      <c r="G48" s="10"/>
      <c r="H48" s="10">
        <v>996226.37999999989</v>
      </c>
      <c r="I48" s="10"/>
      <c r="J48" s="16">
        <f t="shared" si="3"/>
        <v>0</v>
      </c>
      <c r="K48" s="16">
        <f t="shared" si="0"/>
        <v>9.5083465099234047E-3</v>
      </c>
      <c r="L48" s="16">
        <f t="shared" si="1"/>
        <v>0</v>
      </c>
      <c r="M48" s="21">
        <f t="shared" si="4"/>
        <v>348250048.62</v>
      </c>
    </row>
    <row r="49" spans="2:13" ht="20.100000000000001" customHeight="1" x14ac:dyDescent="0.25">
      <c r="B49" s="7" t="s">
        <v>57</v>
      </c>
      <c r="C49" s="10">
        <v>18523100</v>
      </c>
      <c r="D49" s="10">
        <v>18523100</v>
      </c>
      <c r="E49" s="41">
        <f t="shared" si="2"/>
        <v>5556930</v>
      </c>
      <c r="F49" s="30">
        <v>3933382</v>
      </c>
      <c r="G49" s="10"/>
      <c r="H49" s="10">
        <v>2572225.39</v>
      </c>
      <c r="I49" s="10"/>
      <c r="J49" s="16">
        <f t="shared" si="3"/>
        <v>0</v>
      </c>
      <c r="K49" s="16">
        <f t="shared" si="0"/>
        <v>0.46288605219068807</v>
      </c>
      <c r="L49" s="16">
        <f t="shared" si="1"/>
        <v>0</v>
      </c>
      <c r="M49" s="21">
        <f t="shared" si="4"/>
        <v>15950874.609999999</v>
      </c>
    </row>
    <row r="50" spans="2:13" ht="20.100000000000001" customHeight="1" x14ac:dyDescent="0.25">
      <c r="B50" s="7" t="s">
        <v>58</v>
      </c>
      <c r="C50" s="10">
        <v>0</v>
      </c>
      <c r="D50" s="10">
        <v>0</v>
      </c>
      <c r="E50" s="41">
        <f t="shared" si="2"/>
        <v>0</v>
      </c>
      <c r="F50" s="30">
        <v>0</v>
      </c>
      <c r="G50" s="10"/>
      <c r="H50" s="10">
        <v>0</v>
      </c>
      <c r="I50" s="10"/>
      <c r="J50" s="16">
        <f t="shared" si="3"/>
        <v>0</v>
      </c>
      <c r="K50" s="16">
        <f t="shared" si="0"/>
        <v>0</v>
      </c>
      <c r="L50" s="16">
        <f t="shared" si="1"/>
        <v>0</v>
      </c>
      <c r="M50" s="21">
        <f t="shared" si="4"/>
        <v>0</v>
      </c>
    </row>
    <row r="51" spans="2:13" ht="20.100000000000001" customHeight="1" x14ac:dyDescent="0.25">
      <c r="B51" s="8" t="s">
        <v>59</v>
      </c>
      <c r="C51" s="11">
        <v>0</v>
      </c>
      <c r="D51" s="11">
        <v>0</v>
      </c>
      <c r="E51" s="42">
        <f t="shared" si="2"/>
        <v>0</v>
      </c>
      <c r="F51" s="31">
        <v>0</v>
      </c>
      <c r="G51" s="11"/>
      <c r="H51" s="11">
        <v>0</v>
      </c>
      <c r="I51" s="11"/>
      <c r="J51" s="19">
        <f t="shared" si="3"/>
        <v>0</v>
      </c>
      <c r="K51" s="19">
        <f t="shared" si="0"/>
        <v>0</v>
      </c>
      <c r="L51" s="17">
        <f t="shared" si="1"/>
        <v>0</v>
      </c>
      <c r="M51" s="22">
        <f t="shared" si="4"/>
        <v>0</v>
      </c>
    </row>
    <row r="52" spans="2:13" ht="23.25" customHeight="1" x14ac:dyDescent="0.25">
      <c r="B52" s="13" t="s">
        <v>5</v>
      </c>
      <c r="C52" s="13">
        <f>SUM(C14:C51)</f>
        <v>4196614712</v>
      </c>
      <c r="D52" s="13">
        <f t="shared" ref="D52:I52" si="8">SUM(D14:D51)</f>
        <v>4198153712</v>
      </c>
      <c r="E52" s="27">
        <f t="shared" si="8"/>
        <v>1258984413.6000001</v>
      </c>
      <c r="F52" s="27">
        <f t="shared" si="8"/>
        <v>336607693</v>
      </c>
      <c r="G52" s="13">
        <f t="shared" si="8"/>
        <v>0</v>
      </c>
      <c r="H52" s="13">
        <f t="shared" si="8"/>
        <v>211898683.51000002</v>
      </c>
      <c r="I52" s="13">
        <f t="shared" si="8"/>
        <v>0</v>
      </c>
      <c r="J52" s="18">
        <f t="shared" si="3"/>
        <v>0</v>
      </c>
      <c r="K52" s="18">
        <f t="shared" si="0"/>
        <v>0.16830921909834198</v>
      </c>
      <c r="L52" s="18">
        <f t="shared" si="1"/>
        <v>0</v>
      </c>
      <c r="M52" s="23">
        <f t="shared" ref="M52" si="9">SUM(M14:M51)</f>
        <v>3986255028.4900002</v>
      </c>
    </row>
    <row r="54" spans="2:13" x14ac:dyDescent="0.2">
      <c r="B54" s="14" t="s">
        <v>17</v>
      </c>
    </row>
  </sheetData>
  <mergeCells count="11">
    <mergeCell ref="M12:M13"/>
    <mergeCell ref="B2:M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58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90" zoomScaleNormal="90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50" t="s">
        <v>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15.75" x14ac:dyDescent="0.25">
      <c r="B8" s="2" t="s">
        <v>7</v>
      </c>
    </row>
    <row r="9" spans="2:13" x14ac:dyDescent="0.2">
      <c r="B9" s="3" t="s">
        <v>2</v>
      </c>
    </row>
    <row r="11" spans="2:13" x14ac:dyDescent="0.25">
      <c r="B11" s="4"/>
      <c r="J11" s="56"/>
      <c r="K11" s="56"/>
      <c r="L11" s="56"/>
    </row>
    <row r="12" spans="2:13" s="5" customFormat="1" ht="15" customHeight="1" x14ac:dyDescent="0.25">
      <c r="B12" s="54" t="s">
        <v>1</v>
      </c>
      <c r="C12" s="53" t="s">
        <v>0</v>
      </c>
      <c r="D12" s="53"/>
      <c r="E12" s="51" t="s">
        <v>9</v>
      </c>
      <c r="F12" s="51" t="s">
        <v>10</v>
      </c>
      <c r="G12" s="51" t="s">
        <v>18</v>
      </c>
      <c r="H12" s="51" t="s">
        <v>19</v>
      </c>
      <c r="I12" s="51" t="s">
        <v>20</v>
      </c>
      <c r="J12" s="57" t="s">
        <v>61</v>
      </c>
      <c r="K12" s="57"/>
      <c r="L12" s="57"/>
      <c r="M12" s="48" t="s">
        <v>60</v>
      </c>
    </row>
    <row r="13" spans="2:13" s="5" customFormat="1" ht="40.5" customHeight="1" x14ac:dyDescent="0.25">
      <c r="B13" s="55"/>
      <c r="C13" s="28" t="s">
        <v>4</v>
      </c>
      <c r="D13" s="28" t="s">
        <v>3</v>
      </c>
      <c r="E13" s="52"/>
      <c r="F13" s="52"/>
      <c r="G13" s="52"/>
      <c r="H13" s="52"/>
      <c r="I13" s="52"/>
      <c r="J13" s="28" t="s">
        <v>11</v>
      </c>
      <c r="K13" s="28" t="s">
        <v>12</v>
      </c>
      <c r="L13" s="29" t="s">
        <v>13</v>
      </c>
      <c r="M13" s="49"/>
    </row>
    <row r="14" spans="2:13" ht="20.100000000000001" customHeight="1" x14ac:dyDescent="0.25">
      <c r="B14" s="6" t="s">
        <v>22</v>
      </c>
      <c r="C14" s="9">
        <v>45071322</v>
      </c>
      <c r="D14" s="9">
        <v>45071322</v>
      </c>
      <c r="E14" s="40">
        <f>+C14*30/100</f>
        <v>13521396.6</v>
      </c>
      <c r="F14" s="24">
        <v>6402406</v>
      </c>
      <c r="G14" s="9">
        <v>0</v>
      </c>
      <c r="H14" s="9">
        <v>1844039.2599999998</v>
      </c>
      <c r="I14" s="9"/>
      <c r="J14" s="15">
        <f>IF(ISERROR(+G14/E14)=TRUE,0,++G14/E14)</f>
        <v>0</v>
      </c>
      <c r="K14" s="15">
        <f t="shared" ref="K14:K52" si="0">IF(ISERROR(+H14/E14)=TRUE,0,++H14/E14)</f>
        <v>0.13637934856522144</v>
      </c>
      <c r="L14" s="15">
        <f t="shared" ref="L14:L52" si="1">IF(ISERROR(+I14/E14)=TRUE,0,++I14/E14)</f>
        <v>0</v>
      </c>
      <c r="M14" s="20">
        <f>+D14-H14</f>
        <v>43227282.740000002</v>
      </c>
    </row>
    <row r="15" spans="2:13" ht="20.100000000000001" customHeight="1" x14ac:dyDescent="0.25">
      <c r="B15" s="7" t="s">
        <v>23</v>
      </c>
      <c r="C15" s="10">
        <v>1446061</v>
      </c>
      <c r="D15" s="10">
        <v>1446061</v>
      </c>
      <c r="E15" s="41">
        <f t="shared" ref="E15:E51" si="2">+C15*30/100</f>
        <v>433818.3</v>
      </c>
      <c r="F15" s="30">
        <v>117860</v>
      </c>
      <c r="G15" s="10">
        <v>0</v>
      </c>
      <c r="H15" s="10">
        <v>58810.76</v>
      </c>
      <c r="I15" s="10"/>
      <c r="J15" s="16">
        <f t="shared" ref="J15:J52" si="3">IF(ISERROR(+G15/E15)=TRUE,0,++G15/E15)</f>
        <v>0</v>
      </c>
      <c r="K15" s="16">
        <f t="shared" si="0"/>
        <v>0.13556541990045143</v>
      </c>
      <c r="L15" s="16">
        <f t="shared" si="1"/>
        <v>0</v>
      </c>
      <c r="M15" s="21">
        <f t="shared" ref="M15:M51" si="4">+D15-H15</f>
        <v>1387250.24</v>
      </c>
    </row>
    <row r="16" spans="2:13" ht="20.100000000000001" customHeight="1" x14ac:dyDescent="0.25">
      <c r="B16" s="7" t="s">
        <v>24</v>
      </c>
      <c r="C16" s="10">
        <v>12124454</v>
      </c>
      <c r="D16" s="10">
        <v>12124454</v>
      </c>
      <c r="E16" s="41">
        <f t="shared" si="2"/>
        <v>3637336.2</v>
      </c>
      <c r="F16" s="30">
        <v>1051150</v>
      </c>
      <c r="G16" s="10">
        <v>0</v>
      </c>
      <c r="H16" s="10">
        <v>222954.39999999997</v>
      </c>
      <c r="I16" s="10"/>
      <c r="J16" s="16">
        <f t="shared" si="3"/>
        <v>0</v>
      </c>
      <c r="K16" s="16">
        <f t="shared" si="0"/>
        <v>6.1296066060651737E-2</v>
      </c>
      <c r="L16" s="16">
        <f t="shared" si="1"/>
        <v>0</v>
      </c>
      <c r="M16" s="21">
        <f t="shared" si="4"/>
        <v>11901499.6</v>
      </c>
    </row>
    <row r="17" spans="2:13" ht="20.100000000000001" customHeight="1" x14ac:dyDescent="0.25">
      <c r="B17" s="7" t="s">
        <v>25</v>
      </c>
      <c r="C17" s="10">
        <v>19416779</v>
      </c>
      <c r="D17" s="10">
        <v>19416779</v>
      </c>
      <c r="E17" s="41">
        <f t="shared" si="2"/>
        <v>5825033.7000000002</v>
      </c>
      <c r="F17" s="30">
        <v>1409645</v>
      </c>
      <c r="G17" s="10">
        <v>0</v>
      </c>
      <c r="H17" s="10">
        <v>105585.64</v>
      </c>
      <c r="I17" s="10"/>
      <c r="J17" s="16">
        <f t="shared" si="3"/>
        <v>0</v>
      </c>
      <c r="K17" s="16">
        <f t="shared" si="0"/>
        <v>1.8126185261383123E-2</v>
      </c>
      <c r="L17" s="16">
        <f t="shared" si="1"/>
        <v>0</v>
      </c>
      <c r="M17" s="21">
        <f t="shared" si="4"/>
        <v>19311193.359999999</v>
      </c>
    </row>
    <row r="18" spans="2:13" ht="20.100000000000001" customHeight="1" x14ac:dyDescent="0.25">
      <c r="B18" s="7" t="s">
        <v>26</v>
      </c>
      <c r="C18" s="10">
        <v>3255917</v>
      </c>
      <c r="D18" s="10">
        <v>3255917</v>
      </c>
      <c r="E18" s="41">
        <f t="shared" si="2"/>
        <v>976775.1</v>
      </c>
      <c r="F18" s="30">
        <v>5466</v>
      </c>
      <c r="G18" s="10">
        <v>0</v>
      </c>
      <c r="H18" s="10">
        <v>5256</v>
      </c>
      <c r="I18" s="10"/>
      <c r="J18" s="16">
        <f t="shared" si="3"/>
        <v>0</v>
      </c>
      <c r="K18" s="16">
        <f t="shared" si="0"/>
        <v>5.3809725493616702E-3</v>
      </c>
      <c r="L18" s="16">
        <f t="shared" si="1"/>
        <v>0</v>
      </c>
      <c r="M18" s="21">
        <f t="shared" si="4"/>
        <v>3250661</v>
      </c>
    </row>
    <row r="19" spans="2:13" ht="20.100000000000001" customHeight="1" x14ac:dyDescent="0.25">
      <c r="B19" s="7" t="s">
        <v>27</v>
      </c>
      <c r="C19" s="10">
        <v>26303233</v>
      </c>
      <c r="D19" s="10">
        <v>26303233</v>
      </c>
      <c r="E19" s="41">
        <f t="shared" si="2"/>
        <v>7890969.9000000004</v>
      </c>
      <c r="F19" s="30">
        <v>2789955</v>
      </c>
      <c r="G19" s="10">
        <v>0</v>
      </c>
      <c r="H19" s="10">
        <v>485071.1</v>
      </c>
      <c r="I19" s="10"/>
      <c r="J19" s="16">
        <f t="shared" si="3"/>
        <v>0</v>
      </c>
      <c r="K19" s="16">
        <f t="shared" si="0"/>
        <v>6.1471670294927873E-2</v>
      </c>
      <c r="L19" s="16">
        <f t="shared" si="1"/>
        <v>0</v>
      </c>
      <c r="M19" s="21">
        <f t="shared" si="4"/>
        <v>25818161.899999999</v>
      </c>
    </row>
    <row r="20" spans="2:13" ht="20.100000000000001" customHeight="1" x14ac:dyDescent="0.25">
      <c r="B20" s="7" t="s">
        <v>28</v>
      </c>
      <c r="C20" s="10">
        <v>24000000</v>
      </c>
      <c r="D20" s="10">
        <v>24000000</v>
      </c>
      <c r="E20" s="41">
        <f t="shared" si="2"/>
        <v>7200000</v>
      </c>
      <c r="F20" s="30">
        <v>4259185</v>
      </c>
      <c r="G20" s="10">
        <v>0</v>
      </c>
      <c r="H20" s="10">
        <v>1759973.0999999999</v>
      </c>
      <c r="I20" s="10"/>
      <c r="J20" s="16">
        <f t="shared" si="3"/>
        <v>0</v>
      </c>
      <c r="K20" s="16">
        <f t="shared" si="0"/>
        <v>0.24444070833333331</v>
      </c>
      <c r="L20" s="16">
        <f t="shared" si="1"/>
        <v>0</v>
      </c>
      <c r="M20" s="21">
        <f t="shared" si="4"/>
        <v>22240026.899999999</v>
      </c>
    </row>
    <row r="21" spans="2:13" ht="20.100000000000001" customHeight="1" x14ac:dyDescent="0.25">
      <c r="B21" s="7" t="s">
        <v>29</v>
      </c>
      <c r="C21" s="10">
        <v>7200000</v>
      </c>
      <c r="D21" s="10">
        <v>7200000</v>
      </c>
      <c r="E21" s="41">
        <f t="shared" si="2"/>
        <v>2160000</v>
      </c>
      <c r="F21" s="30">
        <v>60600</v>
      </c>
      <c r="G21" s="10">
        <v>0</v>
      </c>
      <c r="H21" s="10">
        <v>60600</v>
      </c>
      <c r="I21" s="10"/>
      <c r="J21" s="16">
        <f t="shared" si="3"/>
        <v>0</v>
      </c>
      <c r="K21" s="16">
        <f t="shared" si="0"/>
        <v>2.8055555555555556E-2</v>
      </c>
      <c r="L21" s="16">
        <f t="shared" si="1"/>
        <v>0</v>
      </c>
      <c r="M21" s="21">
        <f t="shared" si="4"/>
        <v>7139400</v>
      </c>
    </row>
    <row r="22" spans="2:13" ht="20.100000000000001" customHeight="1" x14ac:dyDescent="0.25">
      <c r="B22" s="7" t="s">
        <v>30</v>
      </c>
      <c r="C22" s="10">
        <v>16000000</v>
      </c>
      <c r="D22" s="10">
        <v>16000000</v>
      </c>
      <c r="E22" s="41">
        <f t="shared" si="2"/>
        <v>4800000</v>
      </c>
      <c r="F22" s="30">
        <v>1434032</v>
      </c>
      <c r="G22" s="10">
        <v>0</v>
      </c>
      <c r="H22" s="10">
        <v>48656.02</v>
      </c>
      <c r="I22" s="10"/>
      <c r="J22" s="16">
        <f t="shared" si="3"/>
        <v>0</v>
      </c>
      <c r="K22" s="16">
        <f t="shared" si="0"/>
        <v>1.0136670833333333E-2</v>
      </c>
      <c r="L22" s="16">
        <f t="shared" si="1"/>
        <v>0</v>
      </c>
      <c r="M22" s="21">
        <f t="shared" si="4"/>
        <v>15951343.98</v>
      </c>
    </row>
    <row r="23" spans="2:13" ht="20.100000000000001" customHeight="1" x14ac:dyDescent="0.25">
      <c r="B23" s="7" t="s">
        <v>31</v>
      </c>
      <c r="C23" s="10">
        <v>5116146</v>
      </c>
      <c r="D23" s="10">
        <v>5116146</v>
      </c>
      <c r="E23" s="41">
        <f t="shared" si="2"/>
        <v>1534843.8</v>
      </c>
      <c r="F23" s="30">
        <v>110120</v>
      </c>
      <c r="G23" s="10">
        <v>0</v>
      </c>
      <c r="H23" s="10">
        <v>110119.63</v>
      </c>
      <c r="I23" s="10"/>
      <c r="J23" s="16">
        <f t="shared" si="3"/>
        <v>0</v>
      </c>
      <c r="K23" s="16">
        <f t="shared" si="0"/>
        <v>7.1746473484793696E-2</v>
      </c>
      <c r="L23" s="16">
        <f t="shared" si="1"/>
        <v>0</v>
      </c>
      <c r="M23" s="21">
        <f t="shared" si="4"/>
        <v>5006026.37</v>
      </c>
    </row>
    <row r="24" spans="2:13" ht="20.100000000000001" customHeight="1" x14ac:dyDescent="0.25">
      <c r="B24" s="7" t="s">
        <v>32</v>
      </c>
      <c r="C24" s="10">
        <v>7037300</v>
      </c>
      <c r="D24" s="10">
        <v>7037300</v>
      </c>
      <c r="E24" s="41">
        <f t="shared" si="2"/>
        <v>2111190</v>
      </c>
      <c r="F24" s="30">
        <v>13005</v>
      </c>
      <c r="G24" s="10">
        <v>0</v>
      </c>
      <c r="H24" s="10">
        <v>10000</v>
      </c>
      <c r="I24" s="10"/>
      <c r="J24" s="16">
        <f t="shared" si="3"/>
        <v>0</v>
      </c>
      <c r="K24" s="16">
        <f t="shared" si="0"/>
        <v>4.7366651035671828E-3</v>
      </c>
      <c r="L24" s="16">
        <f t="shared" si="1"/>
        <v>0</v>
      </c>
      <c r="M24" s="21">
        <f t="shared" si="4"/>
        <v>7027300</v>
      </c>
    </row>
    <row r="25" spans="2:13" ht="20.100000000000001" customHeight="1" x14ac:dyDescent="0.25">
      <c r="B25" s="7" t="s">
        <v>33</v>
      </c>
      <c r="C25" s="10">
        <v>23771601</v>
      </c>
      <c r="D25" s="10">
        <v>23771601</v>
      </c>
      <c r="E25" s="41">
        <f t="shared" si="2"/>
        <v>7131480.2999999998</v>
      </c>
      <c r="F25" s="30">
        <v>701519</v>
      </c>
      <c r="G25" s="10">
        <v>0</v>
      </c>
      <c r="H25" s="10">
        <v>341315.56</v>
      </c>
      <c r="I25" s="10"/>
      <c r="J25" s="16">
        <f t="shared" si="3"/>
        <v>0</v>
      </c>
      <c r="K25" s="16">
        <f t="shared" si="0"/>
        <v>4.7860408448439522E-2</v>
      </c>
      <c r="L25" s="16">
        <f t="shared" si="1"/>
        <v>0</v>
      </c>
      <c r="M25" s="21">
        <f t="shared" si="4"/>
        <v>23430285.440000001</v>
      </c>
    </row>
    <row r="26" spans="2:13" ht="20.100000000000001" customHeight="1" x14ac:dyDescent="0.25">
      <c r="B26" s="7" t="s">
        <v>34</v>
      </c>
      <c r="C26" s="10">
        <v>4607070</v>
      </c>
      <c r="D26" s="10">
        <v>4607070</v>
      </c>
      <c r="E26" s="41">
        <f t="shared" si="2"/>
        <v>1382121</v>
      </c>
      <c r="F26" s="30">
        <v>45857</v>
      </c>
      <c r="G26" s="10">
        <v>0</v>
      </c>
      <c r="H26" s="10">
        <v>20421</v>
      </c>
      <c r="I26" s="10"/>
      <c r="J26" s="16">
        <f t="shared" si="3"/>
        <v>0</v>
      </c>
      <c r="K26" s="16">
        <f t="shared" si="0"/>
        <v>1.4775117373949169E-2</v>
      </c>
      <c r="L26" s="16">
        <f t="shared" si="1"/>
        <v>0</v>
      </c>
      <c r="M26" s="21">
        <f t="shared" si="4"/>
        <v>4586649</v>
      </c>
    </row>
    <row r="27" spans="2:13" ht="20.100000000000001" customHeight="1" x14ac:dyDescent="0.25">
      <c r="B27" s="7" t="s">
        <v>35</v>
      </c>
      <c r="C27" s="10">
        <v>10665000</v>
      </c>
      <c r="D27" s="10">
        <v>10665000</v>
      </c>
      <c r="E27" s="41">
        <f t="shared" si="2"/>
        <v>3199500</v>
      </c>
      <c r="F27" s="30">
        <v>10123</v>
      </c>
      <c r="G27" s="10">
        <v>0</v>
      </c>
      <c r="H27" s="10">
        <v>10100</v>
      </c>
      <c r="I27" s="10"/>
      <c r="J27" s="16">
        <f t="shared" si="3"/>
        <v>0</v>
      </c>
      <c r="K27" s="16">
        <f t="shared" si="0"/>
        <v>3.1567432411314269E-3</v>
      </c>
      <c r="L27" s="16">
        <f t="shared" si="1"/>
        <v>0</v>
      </c>
      <c r="M27" s="21">
        <f t="shared" si="4"/>
        <v>10654900</v>
      </c>
    </row>
    <row r="28" spans="2:13" ht="20.100000000000001" customHeight="1" x14ac:dyDescent="0.25">
      <c r="B28" s="7" t="s">
        <v>36</v>
      </c>
      <c r="C28" s="10">
        <v>6211107</v>
      </c>
      <c r="D28" s="10">
        <v>6211107</v>
      </c>
      <c r="E28" s="41">
        <f t="shared" si="2"/>
        <v>1863332.1</v>
      </c>
      <c r="F28" s="30">
        <v>263441</v>
      </c>
      <c r="G28" s="10">
        <v>0</v>
      </c>
      <c r="H28" s="10">
        <v>19500</v>
      </c>
      <c r="I28" s="10"/>
      <c r="J28" s="16">
        <f t="shared" si="3"/>
        <v>0</v>
      </c>
      <c r="K28" s="16">
        <f t="shared" si="0"/>
        <v>1.0465123205895502E-2</v>
      </c>
      <c r="L28" s="16">
        <f t="shared" si="1"/>
        <v>0</v>
      </c>
      <c r="M28" s="21">
        <f t="shared" si="4"/>
        <v>6191607</v>
      </c>
    </row>
    <row r="29" spans="2:13" ht="20.100000000000001" customHeight="1" x14ac:dyDescent="0.25">
      <c r="B29" s="7" t="s">
        <v>37</v>
      </c>
      <c r="C29" s="10">
        <v>45000000</v>
      </c>
      <c r="D29" s="10">
        <v>45000000</v>
      </c>
      <c r="E29" s="41">
        <f t="shared" si="2"/>
        <v>13500000</v>
      </c>
      <c r="F29" s="30">
        <v>2203223</v>
      </c>
      <c r="G29" s="10">
        <v>0</v>
      </c>
      <c r="H29" s="10">
        <v>195582.7600000001</v>
      </c>
      <c r="I29" s="10"/>
      <c r="J29" s="16">
        <f t="shared" si="3"/>
        <v>0</v>
      </c>
      <c r="K29" s="16">
        <f t="shared" si="0"/>
        <v>1.4487611851851859E-2</v>
      </c>
      <c r="L29" s="16">
        <f t="shared" si="1"/>
        <v>0</v>
      </c>
      <c r="M29" s="21">
        <f t="shared" si="4"/>
        <v>44804417.240000002</v>
      </c>
    </row>
    <row r="30" spans="2:13" ht="20.100000000000001" customHeight="1" x14ac:dyDescent="0.25">
      <c r="B30" s="7" t="s">
        <v>38</v>
      </c>
      <c r="C30" s="10">
        <v>17240662</v>
      </c>
      <c r="D30" s="10">
        <v>17240662</v>
      </c>
      <c r="E30" s="41">
        <f t="shared" si="2"/>
        <v>5172198.5999999996</v>
      </c>
      <c r="F30" s="30">
        <v>390135</v>
      </c>
      <c r="G30" s="10">
        <v>0</v>
      </c>
      <c r="H30" s="10">
        <v>111793.57</v>
      </c>
      <c r="I30" s="10"/>
      <c r="J30" s="16">
        <f t="shared" si="3"/>
        <v>0</v>
      </c>
      <c r="K30" s="16">
        <f t="shared" si="0"/>
        <v>2.1614322775618092E-2</v>
      </c>
      <c r="L30" s="16">
        <f t="shared" si="1"/>
        <v>0</v>
      </c>
      <c r="M30" s="21">
        <f t="shared" si="4"/>
        <v>17128868.43</v>
      </c>
    </row>
    <row r="31" spans="2:13" ht="20.100000000000001" customHeight="1" x14ac:dyDescent="0.25">
      <c r="B31" s="7" t="s">
        <v>39</v>
      </c>
      <c r="C31" s="10">
        <v>8775387</v>
      </c>
      <c r="D31" s="10">
        <v>8775387</v>
      </c>
      <c r="E31" s="41">
        <f t="shared" si="2"/>
        <v>2632616.1</v>
      </c>
      <c r="F31" s="30">
        <v>618754</v>
      </c>
      <c r="G31" s="10">
        <v>0</v>
      </c>
      <c r="H31" s="10">
        <v>595848.91999999993</v>
      </c>
      <c r="I31" s="10"/>
      <c r="J31" s="16">
        <f t="shared" si="3"/>
        <v>0</v>
      </c>
      <c r="K31" s="16">
        <f t="shared" si="0"/>
        <v>0.22633338753797028</v>
      </c>
      <c r="L31" s="16">
        <f t="shared" si="1"/>
        <v>0</v>
      </c>
      <c r="M31" s="21">
        <f t="shared" si="4"/>
        <v>8179538.0800000001</v>
      </c>
    </row>
    <row r="32" spans="2:13" ht="20.100000000000001" customHeight="1" x14ac:dyDescent="0.25">
      <c r="B32" s="7" t="s">
        <v>40</v>
      </c>
      <c r="C32" s="10">
        <v>10096174</v>
      </c>
      <c r="D32" s="10">
        <v>10096174</v>
      </c>
      <c r="E32" s="41">
        <f t="shared" si="2"/>
        <v>3028852.2</v>
      </c>
      <c r="F32" s="30">
        <v>353132</v>
      </c>
      <c r="G32" s="10">
        <v>0</v>
      </c>
      <c r="H32" s="10">
        <v>35068.720000000001</v>
      </c>
      <c r="I32" s="10"/>
      <c r="J32" s="16">
        <f t="shared" si="3"/>
        <v>0</v>
      </c>
      <c r="K32" s="16">
        <f t="shared" si="0"/>
        <v>1.1578220951157668E-2</v>
      </c>
      <c r="L32" s="16">
        <f t="shared" si="1"/>
        <v>0</v>
      </c>
      <c r="M32" s="21">
        <f t="shared" si="4"/>
        <v>10061105.279999999</v>
      </c>
    </row>
    <row r="33" spans="2:13" ht="20.100000000000001" customHeight="1" x14ac:dyDescent="0.25">
      <c r="B33" s="7" t="s">
        <v>41</v>
      </c>
      <c r="C33" s="10">
        <v>4633802</v>
      </c>
      <c r="D33" s="10">
        <v>4633802</v>
      </c>
      <c r="E33" s="41">
        <f t="shared" si="2"/>
        <v>1390140.6</v>
      </c>
      <c r="F33" s="30">
        <v>111960</v>
      </c>
      <c r="G33" s="10">
        <v>0</v>
      </c>
      <c r="H33" s="10">
        <v>39860.119999999995</v>
      </c>
      <c r="I33" s="10"/>
      <c r="J33" s="16">
        <f t="shared" si="3"/>
        <v>0</v>
      </c>
      <c r="K33" s="16">
        <f t="shared" si="0"/>
        <v>2.8673444973839331E-2</v>
      </c>
      <c r="L33" s="16">
        <f t="shared" si="1"/>
        <v>0</v>
      </c>
      <c r="M33" s="21">
        <f t="shared" si="4"/>
        <v>4593941.88</v>
      </c>
    </row>
    <row r="34" spans="2:13" ht="20.100000000000001" customHeight="1" x14ac:dyDescent="0.25">
      <c r="B34" s="7" t="s">
        <v>42</v>
      </c>
      <c r="C34" s="10">
        <v>3060000</v>
      </c>
      <c r="D34" s="10">
        <v>3060000</v>
      </c>
      <c r="E34" s="41">
        <f t="shared" si="2"/>
        <v>918000</v>
      </c>
      <c r="F34" s="30">
        <v>44136</v>
      </c>
      <c r="G34" s="10">
        <v>0</v>
      </c>
      <c r="H34" s="10">
        <v>43212.770000000004</v>
      </c>
      <c r="I34" s="10"/>
      <c r="J34" s="16">
        <f t="shared" si="3"/>
        <v>0</v>
      </c>
      <c r="K34" s="16">
        <f t="shared" si="0"/>
        <v>4.7072734204793035E-2</v>
      </c>
      <c r="L34" s="16">
        <f t="shared" si="1"/>
        <v>0</v>
      </c>
      <c r="M34" s="21">
        <f t="shared" si="4"/>
        <v>3016787.23</v>
      </c>
    </row>
    <row r="35" spans="2:13" ht="20.100000000000001" customHeight="1" x14ac:dyDescent="0.25">
      <c r="B35" s="7" t="s">
        <v>43</v>
      </c>
      <c r="C35" s="10">
        <v>8874500</v>
      </c>
      <c r="D35" s="10">
        <v>8874500</v>
      </c>
      <c r="E35" s="41">
        <f t="shared" si="2"/>
        <v>2662350</v>
      </c>
      <c r="F35" s="30">
        <v>538531</v>
      </c>
      <c r="G35" s="10">
        <v>0</v>
      </c>
      <c r="H35" s="10">
        <v>438774.08</v>
      </c>
      <c r="I35" s="10"/>
      <c r="J35" s="16">
        <f t="shared" si="3"/>
        <v>0</v>
      </c>
      <c r="K35" s="16">
        <f t="shared" si="0"/>
        <v>0.16480706143069093</v>
      </c>
      <c r="L35" s="16">
        <f t="shared" si="1"/>
        <v>0</v>
      </c>
      <c r="M35" s="21">
        <f t="shared" si="4"/>
        <v>8435725.9199999999</v>
      </c>
    </row>
    <row r="36" spans="2:13" ht="20.100000000000001" customHeight="1" x14ac:dyDescent="0.25">
      <c r="B36" s="7" t="s">
        <v>44</v>
      </c>
      <c r="C36" s="10">
        <v>5931765</v>
      </c>
      <c r="D36" s="10">
        <v>5931765</v>
      </c>
      <c r="E36" s="41">
        <f t="shared" si="2"/>
        <v>1779529.5</v>
      </c>
      <c r="F36" s="30">
        <v>5000</v>
      </c>
      <c r="G36" s="10">
        <v>0</v>
      </c>
      <c r="H36" s="10">
        <v>0</v>
      </c>
      <c r="I36" s="10"/>
      <c r="J36" s="16">
        <f t="shared" si="3"/>
        <v>0</v>
      </c>
      <c r="K36" s="16">
        <f t="shared" si="0"/>
        <v>0</v>
      </c>
      <c r="L36" s="16">
        <f t="shared" si="1"/>
        <v>0</v>
      </c>
      <c r="M36" s="21">
        <f t="shared" si="4"/>
        <v>5931765</v>
      </c>
    </row>
    <row r="37" spans="2:13" ht="20.100000000000001" customHeight="1" x14ac:dyDescent="0.25">
      <c r="B37" s="7" t="s">
        <v>45</v>
      </c>
      <c r="C37" s="10">
        <v>2907000</v>
      </c>
      <c r="D37" s="10">
        <v>2907000</v>
      </c>
      <c r="E37" s="41">
        <f t="shared" si="2"/>
        <v>872100</v>
      </c>
      <c r="F37" s="30">
        <v>5992</v>
      </c>
      <c r="G37" s="10">
        <v>0</v>
      </c>
      <c r="H37" s="10">
        <v>5992</v>
      </c>
      <c r="I37" s="10"/>
      <c r="J37" s="16">
        <f t="shared" si="3"/>
        <v>0</v>
      </c>
      <c r="K37" s="16">
        <f t="shared" si="0"/>
        <v>6.8707717004930623E-3</v>
      </c>
      <c r="L37" s="16">
        <f t="shared" si="1"/>
        <v>0</v>
      </c>
      <c r="M37" s="21">
        <f t="shared" si="4"/>
        <v>2901008</v>
      </c>
    </row>
    <row r="38" spans="2:13" ht="20.100000000000001" customHeight="1" x14ac:dyDescent="0.25">
      <c r="B38" s="7" t="s">
        <v>46</v>
      </c>
      <c r="C38" s="10">
        <v>2787507</v>
      </c>
      <c r="D38" s="10">
        <v>2787507</v>
      </c>
      <c r="E38" s="41">
        <f t="shared" si="2"/>
        <v>836252.1</v>
      </c>
      <c r="F38" s="30">
        <v>7000</v>
      </c>
      <c r="G38" s="10">
        <v>0</v>
      </c>
      <c r="H38" s="10">
        <v>7000</v>
      </c>
      <c r="I38" s="10"/>
      <c r="J38" s="16">
        <f t="shared" si="3"/>
        <v>0</v>
      </c>
      <c r="K38" s="16">
        <f t="shared" si="0"/>
        <v>8.3706815205606064E-3</v>
      </c>
      <c r="L38" s="16">
        <f t="shared" si="1"/>
        <v>0</v>
      </c>
      <c r="M38" s="21">
        <f t="shared" si="4"/>
        <v>2780507</v>
      </c>
    </row>
    <row r="39" spans="2:13" ht="20.100000000000001" customHeight="1" x14ac:dyDescent="0.25">
      <c r="B39" s="7" t="s">
        <v>47</v>
      </c>
      <c r="C39" s="10">
        <v>3449024</v>
      </c>
      <c r="D39" s="10">
        <v>3449024</v>
      </c>
      <c r="E39" s="41">
        <f t="shared" si="2"/>
        <v>1034707.2</v>
      </c>
      <c r="F39" s="30">
        <v>0</v>
      </c>
      <c r="G39" s="10">
        <v>0</v>
      </c>
      <c r="H39" s="10">
        <v>0</v>
      </c>
      <c r="I39" s="10"/>
      <c r="J39" s="16">
        <f t="shared" si="3"/>
        <v>0</v>
      </c>
      <c r="K39" s="16">
        <f t="shared" si="0"/>
        <v>0</v>
      </c>
      <c r="L39" s="16">
        <f t="shared" si="1"/>
        <v>0</v>
      </c>
      <c r="M39" s="21">
        <f t="shared" si="4"/>
        <v>3449024</v>
      </c>
    </row>
    <row r="40" spans="2:13" ht="20.100000000000001" customHeight="1" x14ac:dyDescent="0.25">
      <c r="B40" s="7" t="s">
        <v>48</v>
      </c>
      <c r="C40" s="10">
        <v>3128480</v>
      </c>
      <c r="D40" s="10">
        <v>3128480</v>
      </c>
      <c r="E40" s="41">
        <f t="shared" si="2"/>
        <v>938544</v>
      </c>
      <c r="F40" s="30">
        <v>171700</v>
      </c>
      <c r="G40" s="10">
        <v>0</v>
      </c>
      <c r="H40" s="10">
        <v>81925.84</v>
      </c>
      <c r="I40" s="10"/>
      <c r="J40" s="16">
        <f t="shared" si="3"/>
        <v>0</v>
      </c>
      <c r="K40" s="16">
        <f t="shared" si="0"/>
        <v>8.7290356126084656E-2</v>
      </c>
      <c r="L40" s="16">
        <f t="shared" si="1"/>
        <v>0</v>
      </c>
      <c r="M40" s="21">
        <f t="shared" si="4"/>
        <v>3046554.16</v>
      </c>
    </row>
    <row r="41" spans="2:13" ht="20.100000000000001" customHeight="1" x14ac:dyDescent="0.25">
      <c r="B41" s="7" t="s">
        <v>49</v>
      </c>
      <c r="C41" s="10">
        <v>2759807</v>
      </c>
      <c r="D41" s="10">
        <v>2759807</v>
      </c>
      <c r="E41" s="41">
        <f t="shared" si="2"/>
        <v>827942.1</v>
      </c>
      <c r="F41" s="30">
        <v>0</v>
      </c>
      <c r="G41" s="10">
        <v>0</v>
      </c>
      <c r="H41" s="10">
        <v>0</v>
      </c>
      <c r="I41" s="10"/>
      <c r="J41" s="16">
        <f t="shared" si="3"/>
        <v>0</v>
      </c>
      <c r="K41" s="16">
        <f t="shared" si="0"/>
        <v>0</v>
      </c>
      <c r="L41" s="16">
        <f t="shared" si="1"/>
        <v>0</v>
      </c>
      <c r="M41" s="21">
        <f t="shared" si="4"/>
        <v>2759807</v>
      </c>
    </row>
    <row r="42" spans="2:13" ht="20.100000000000001" customHeight="1" x14ac:dyDescent="0.25">
      <c r="B42" s="7" t="s">
        <v>50</v>
      </c>
      <c r="C42" s="10">
        <v>3389646</v>
      </c>
      <c r="D42" s="10">
        <v>3389646</v>
      </c>
      <c r="E42" s="41">
        <f t="shared" si="2"/>
        <v>1016893.8</v>
      </c>
      <c r="F42" s="30">
        <v>6948</v>
      </c>
      <c r="G42" s="10">
        <v>0</v>
      </c>
      <c r="H42" s="10">
        <v>6947.5</v>
      </c>
      <c r="I42" s="10"/>
      <c r="J42" s="16">
        <f t="shared" si="3"/>
        <v>0</v>
      </c>
      <c r="K42" s="16">
        <f t="shared" si="0"/>
        <v>6.832080203458807E-3</v>
      </c>
      <c r="L42" s="16">
        <f t="shared" si="1"/>
        <v>0</v>
      </c>
      <c r="M42" s="21">
        <f t="shared" si="4"/>
        <v>3382698.5</v>
      </c>
    </row>
    <row r="43" spans="2:13" ht="20.100000000000001" customHeight="1" x14ac:dyDescent="0.25">
      <c r="B43" s="7" t="s">
        <v>51</v>
      </c>
      <c r="C43" s="10">
        <v>2992486</v>
      </c>
      <c r="D43" s="10">
        <v>2992486</v>
      </c>
      <c r="E43" s="41">
        <f t="shared" si="2"/>
        <v>897745.8</v>
      </c>
      <c r="F43" s="30">
        <v>21350</v>
      </c>
      <c r="G43" s="10">
        <v>0</v>
      </c>
      <c r="H43" s="10">
        <v>21350</v>
      </c>
      <c r="I43" s="10"/>
      <c r="J43" s="16">
        <f t="shared" ref="J43:J45" si="5">IF(ISERROR(+G43/E43)=TRUE,0,++G43/E43)</f>
        <v>0</v>
      </c>
      <c r="K43" s="16">
        <f t="shared" ref="K43:K45" si="6">IF(ISERROR(+H43/E43)=TRUE,0,++H43/E43)</f>
        <v>2.3781787673080732E-2</v>
      </c>
      <c r="L43" s="16">
        <f t="shared" ref="L43:L45" si="7">IF(ISERROR(+I43/E43)=TRUE,0,++I43/E43)</f>
        <v>0</v>
      </c>
      <c r="M43" s="21">
        <f t="shared" si="4"/>
        <v>2971136</v>
      </c>
    </row>
    <row r="44" spans="2:13" ht="20.100000000000001" customHeight="1" x14ac:dyDescent="0.25">
      <c r="B44" s="7" t="s">
        <v>52</v>
      </c>
      <c r="C44" s="10">
        <v>6591241</v>
      </c>
      <c r="D44" s="10">
        <v>6591241</v>
      </c>
      <c r="E44" s="41">
        <f t="shared" si="2"/>
        <v>1977372.3</v>
      </c>
      <c r="F44" s="30">
        <v>184874</v>
      </c>
      <c r="G44" s="10">
        <v>0</v>
      </c>
      <c r="H44" s="10">
        <v>137642</v>
      </c>
      <c r="I44" s="10"/>
      <c r="J44" s="16">
        <f t="shared" si="5"/>
        <v>0</v>
      </c>
      <c r="K44" s="16">
        <f t="shared" si="6"/>
        <v>6.9608540586919315E-2</v>
      </c>
      <c r="L44" s="16">
        <f t="shared" si="7"/>
        <v>0</v>
      </c>
      <c r="M44" s="21">
        <f t="shared" si="4"/>
        <v>6453599</v>
      </c>
    </row>
    <row r="45" spans="2:13" ht="20.100000000000001" customHeight="1" x14ac:dyDescent="0.25">
      <c r="B45" s="7" t="s">
        <v>53</v>
      </c>
      <c r="C45" s="10">
        <v>5523041</v>
      </c>
      <c r="D45" s="10">
        <v>5523041</v>
      </c>
      <c r="E45" s="41">
        <f t="shared" si="2"/>
        <v>1656912.3</v>
      </c>
      <c r="F45" s="30">
        <v>305715</v>
      </c>
      <c r="G45" s="10">
        <v>0</v>
      </c>
      <c r="H45" s="10">
        <v>116872.63</v>
      </c>
      <c r="I45" s="10"/>
      <c r="J45" s="16">
        <f t="shared" si="5"/>
        <v>0</v>
      </c>
      <c r="K45" s="16">
        <f t="shared" si="6"/>
        <v>7.0536400749756034E-2</v>
      </c>
      <c r="L45" s="16">
        <f t="shared" si="7"/>
        <v>0</v>
      </c>
      <c r="M45" s="21">
        <f t="shared" si="4"/>
        <v>5406168.3700000001</v>
      </c>
    </row>
    <row r="46" spans="2:13" ht="20.100000000000001" customHeight="1" x14ac:dyDescent="0.25">
      <c r="B46" s="7" t="s">
        <v>54</v>
      </c>
      <c r="C46" s="10">
        <v>3498843</v>
      </c>
      <c r="D46" s="10">
        <v>3498843</v>
      </c>
      <c r="E46" s="41">
        <f t="shared" si="2"/>
        <v>1049652.8999999999</v>
      </c>
      <c r="F46" s="30">
        <v>92000</v>
      </c>
      <c r="G46" s="10">
        <v>0</v>
      </c>
      <c r="H46" s="10">
        <v>92000</v>
      </c>
      <c r="I46" s="10"/>
      <c r="J46" s="16">
        <f t="shared" si="3"/>
        <v>0</v>
      </c>
      <c r="K46" s="16">
        <f t="shared" si="0"/>
        <v>8.764802155074311E-2</v>
      </c>
      <c r="L46" s="16">
        <f t="shared" si="1"/>
        <v>0</v>
      </c>
      <c r="M46" s="21">
        <f t="shared" si="4"/>
        <v>3406843</v>
      </c>
    </row>
    <row r="47" spans="2:13" ht="20.100000000000001" customHeight="1" x14ac:dyDescent="0.25">
      <c r="B47" s="7" t="s">
        <v>55</v>
      </c>
      <c r="C47" s="10">
        <v>120000</v>
      </c>
      <c r="D47" s="10">
        <v>120000</v>
      </c>
      <c r="E47" s="41">
        <f t="shared" si="2"/>
        <v>36000</v>
      </c>
      <c r="F47" s="30">
        <v>72295</v>
      </c>
      <c r="G47" s="10">
        <v>0</v>
      </c>
      <c r="H47" s="10">
        <v>43802.74</v>
      </c>
      <c r="I47" s="10"/>
      <c r="J47" s="16">
        <f t="shared" si="3"/>
        <v>0</v>
      </c>
      <c r="K47" s="16">
        <f t="shared" si="0"/>
        <v>1.2167427777777777</v>
      </c>
      <c r="L47" s="16">
        <f t="shared" si="1"/>
        <v>0</v>
      </c>
      <c r="M47" s="21">
        <f t="shared" si="4"/>
        <v>76197.260000000009</v>
      </c>
    </row>
    <row r="48" spans="2:13" ht="20.100000000000001" customHeight="1" x14ac:dyDescent="0.25">
      <c r="B48" s="7" t="s">
        <v>56</v>
      </c>
      <c r="C48" s="10">
        <v>100000</v>
      </c>
      <c r="D48" s="10">
        <v>100000</v>
      </c>
      <c r="E48" s="41">
        <f t="shared" si="2"/>
        <v>30000</v>
      </c>
      <c r="F48" s="30">
        <v>0</v>
      </c>
      <c r="G48" s="10">
        <v>0</v>
      </c>
      <c r="H48" s="10">
        <v>0</v>
      </c>
      <c r="I48" s="10"/>
      <c r="J48" s="16">
        <f t="shared" si="3"/>
        <v>0</v>
      </c>
      <c r="K48" s="16">
        <f t="shared" si="0"/>
        <v>0</v>
      </c>
      <c r="L48" s="16">
        <f t="shared" si="1"/>
        <v>0</v>
      </c>
      <c r="M48" s="21">
        <f t="shared" si="4"/>
        <v>100000</v>
      </c>
    </row>
    <row r="49" spans="2:13" ht="20.100000000000001" customHeight="1" x14ac:dyDescent="0.25">
      <c r="B49" s="7" t="s">
        <v>57</v>
      </c>
      <c r="C49" s="10">
        <v>6181868</v>
      </c>
      <c r="D49" s="10">
        <v>6181868</v>
      </c>
      <c r="E49" s="41">
        <f t="shared" si="2"/>
        <v>1854560.4</v>
      </c>
      <c r="F49" s="30">
        <v>0</v>
      </c>
      <c r="G49" s="10">
        <v>0</v>
      </c>
      <c r="H49" s="10">
        <v>0</v>
      </c>
      <c r="I49" s="10"/>
      <c r="J49" s="16">
        <f t="shared" si="3"/>
        <v>0</v>
      </c>
      <c r="K49" s="16">
        <f t="shared" si="0"/>
        <v>0</v>
      </c>
      <c r="L49" s="16">
        <f t="shared" si="1"/>
        <v>0</v>
      </c>
      <c r="M49" s="21">
        <f t="shared" si="4"/>
        <v>6181868</v>
      </c>
    </row>
    <row r="50" spans="2:13" ht="20.100000000000001" customHeight="1" x14ac:dyDescent="0.25">
      <c r="B50" s="7" t="s">
        <v>58</v>
      </c>
      <c r="C50" s="10">
        <v>0</v>
      </c>
      <c r="D50" s="10">
        <v>0</v>
      </c>
      <c r="E50" s="41">
        <f t="shared" si="2"/>
        <v>0</v>
      </c>
      <c r="F50" s="30">
        <v>0</v>
      </c>
      <c r="G50" s="10">
        <v>0</v>
      </c>
      <c r="H50" s="10">
        <v>0</v>
      </c>
      <c r="I50" s="10"/>
      <c r="J50" s="16">
        <f t="shared" si="3"/>
        <v>0</v>
      </c>
      <c r="K50" s="16">
        <f t="shared" si="0"/>
        <v>0</v>
      </c>
      <c r="L50" s="16">
        <f t="shared" si="1"/>
        <v>0</v>
      </c>
      <c r="M50" s="21">
        <f t="shared" si="4"/>
        <v>0</v>
      </c>
    </row>
    <row r="51" spans="2:13" ht="20.100000000000001" customHeight="1" x14ac:dyDescent="0.25">
      <c r="B51" s="8" t="s">
        <v>59</v>
      </c>
      <c r="C51" s="11">
        <v>0</v>
      </c>
      <c r="D51" s="11">
        <v>0</v>
      </c>
      <c r="E51" s="42">
        <f t="shared" si="2"/>
        <v>0</v>
      </c>
      <c r="F51" s="31">
        <v>0</v>
      </c>
      <c r="G51" s="11">
        <v>0</v>
      </c>
      <c r="H51" s="11">
        <v>0</v>
      </c>
      <c r="I51" s="11"/>
      <c r="J51" s="19">
        <f t="shared" si="3"/>
        <v>0</v>
      </c>
      <c r="K51" s="19">
        <f t="shared" si="0"/>
        <v>0</v>
      </c>
      <c r="L51" s="17">
        <f t="shared" si="1"/>
        <v>0</v>
      </c>
      <c r="M51" s="22">
        <f t="shared" si="4"/>
        <v>0</v>
      </c>
    </row>
    <row r="52" spans="2:13" ht="23.25" customHeight="1" x14ac:dyDescent="0.25">
      <c r="B52" s="13" t="s">
        <v>5</v>
      </c>
      <c r="C52" s="13">
        <f>SUM(C14:C51)</f>
        <v>359267223</v>
      </c>
      <c r="D52" s="13">
        <f t="shared" ref="D52:I52" si="8">SUM(D14:D51)</f>
        <v>359267223</v>
      </c>
      <c r="E52" s="27">
        <f t="shared" si="8"/>
        <v>107780166.89999998</v>
      </c>
      <c r="F52" s="27">
        <f t="shared" si="8"/>
        <v>23807109</v>
      </c>
      <c r="G52" s="13">
        <f t="shared" si="8"/>
        <v>0</v>
      </c>
      <c r="H52" s="13">
        <f t="shared" si="8"/>
        <v>7076076.1199999982</v>
      </c>
      <c r="I52" s="13">
        <f t="shared" si="8"/>
        <v>0</v>
      </c>
      <c r="J52" s="18">
        <f t="shared" si="3"/>
        <v>0</v>
      </c>
      <c r="K52" s="18">
        <f t="shared" si="0"/>
        <v>6.5652859181089276E-2</v>
      </c>
      <c r="L52" s="18">
        <f t="shared" si="1"/>
        <v>0</v>
      </c>
      <c r="M52" s="23">
        <f t="shared" ref="M52" si="9">SUM(M14:M51)</f>
        <v>352191146.88</v>
      </c>
    </row>
    <row r="54" spans="2:13" x14ac:dyDescent="0.2">
      <c r="B54" s="14" t="s">
        <v>17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zoomScale="90" zoomScaleNormal="90" workbookViewId="0">
      <selection activeCell="H27" sqref="H27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50" t="s">
        <v>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15.75" x14ac:dyDescent="0.25">
      <c r="B8" s="2" t="s">
        <v>8</v>
      </c>
    </row>
    <row r="9" spans="2:13" x14ac:dyDescent="0.2">
      <c r="B9" s="3" t="s">
        <v>2</v>
      </c>
    </row>
    <row r="11" spans="2:13" x14ac:dyDescent="0.25">
      <c r="B11" s="4"/>
      <c r="J11" s="56"/>
      <c r="K11" s="56"/>
      <c r="L11" s="56"/>
    </row>
    <row r="12" spans="2:13" s="5" customFormat="1" ht="15" customHeight="1" x14ac:dyDescent="0.25">
      <c r="B12" s="54" t="s">
        <v>1</v>
      </c>
      <c r="C12" s="53" t="s">
        <v>0</v>
      </c>
      <c r="D12" s="53"/>
      <c r="E12" s="51" t="s">
        <v>9</v>
      </c>
      <c r="F12" s="51" t="s">
        <v>10</v>
      </c>
      <c r="G12" s="51" t="s">
        <v>18</v>
      </c>
      <c r="H12" s="51" t="s">
        <v>19</v>
      </c>
      <c r="I12" s="51" t="s">
        <v>20</v>
      </c>
      <c r="J12" s="57" t="s">
        <v>61</v>
      </c>
      <c r="K12" s="57"/>
      <c r="L12" s="57"/>
      <c r="M12" s="48" t="s">
        <v>60</v>
      </c>
    </row>
    <row r="13" spans="2:13" s="5" customFormat="1" ht="40.5" customHeight="1" x14ac:dyDescent="0.25">
      <c r="B13" s="55"/>
      <c r="C13" s="28" t="s">
        <v>4</v>
      </c>
      <c r="D13" s="28" t="s">
        <v>3</v>
      </c>
      <c r="E13" s="52"/>
      <c r="F13" s="52"/>
      <c r="G13" s="52"/>
      <c r="H13" s="52"/>
      <c r="I13" s="52"/>
      <c r="J13" s="28" t="s">
        <v>11</v>
      </c>
      <c r="K13" s="28" t="s">
        <v>12</v>
      </c>
      <c r="L13" s="29" t="s">
        <v>13</v>
      </c>
      <c r="M13" s="49"/>
    </row>
    <row r="14" spans="2:13" ht="20.100000000000001" customHeight="1" x14ac:dyDescent="0.25">
      <c r="B14" s="33" t="s">
        <v>22</v>
      </c>
      <c r="C14" s="34">
        <v>0</v>
      </c>
      <c r="D14" s="34">
        <v>0</v>
      </c>
      <c r="E14" s="40">
        <v>0</v>
      </c>
      <c r="F14" s="35">
        <v>0</v>
      </c>
      <c r="G14" s="9">
        <v>0</v>
      </c>
      <c r="H14" s="9">
        <v>0</v>
      </c>
      <c r="I14" s="9"/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+D14-H14</f>
        <v>0</v>
      </c>
    </row>
    <row r="15" spans="2:13" ht="20.100000000000001" customHeight="1" x14ac:dyDescent="0.25">
      <c r="B15" s="32" t="s">
        <v>23</v>
      </c>
      <c r="C15" s="36">
        <v>0</v>
      </c>
      <c r="D15" s="36">
        <v>0</v>
      </c>
      <c r="E15" s="44">
        <v>0</v>
      </c>
      <c r="F15" s="30">
        <v>0</v>
      </c>
      <c r="G15" s="10">
        <v>0</v>
      </c>
      <c r="H15" s="10">
        <v>0</v>
      </c>
      <c r="I15" s="10"/>
      <c r="J15" s="16">
        <f t="shared" ref="J15:J52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51" si="3">+D15-H15</f>
        <v>0</v>
      </c>
    </row>
    <row r="16" spans="2:13" ht="20.100000000000001" customHeight="1" x14ac:dyDescent="0.25">
      <c r="B16" s="32" t="s">
        <v>24</v>
      </c>
      <c r="C16" s="36">
        <v>0</v>
      </c>
      <c r="D16" s="36">
        <v>0</v>
      </c>
      <c r="E16" s="44">
        <v>0</v>
      </c>
      <c r="F16" s="30">
        <v>0</v>
      </c>
      <c r="G16" s="10">
        <v>0</v>
      </c>
      <c r="H16" s="10">
        <v>0</v>
      </c>
      <c r="I16" s="10"/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</row>
    <row r="17" spans="2:13" ht="20.100000000000001" customHeight="1" x14ac:dyDescent="0.25">
      <c r="B17" s="32" t="s">
        <v>25</v>
      </c>
      <c r="C17" s="36">
        <v>0</v>
      </c>
      <c r="D17" s="36">
        <v>0</v>
      </c>
      <c r="E17" s="44">
        <v>0</v>
      </c>
      <c r="F17" s="30">
        <v>0</v>
      </c>
      <c r="G17" s="10">
        <v>0</v>
      </c>
      <c r="H17" s="10">
        <v>0</v>
      </c>
      <c r="I17" s="10"/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</row>
    <row r="18" spans="2:13" ht="20.100000000000001" customHeight="1" x14ac:dyDescent="0.25">
      <c r="B18" s="32" t="s">
        <v>26</v>
      </c>
      <c r="C18" s="36">
        <v>0</v>
      </c>
      <c r="D18" s="36">
        <v>0</v>
      </c>
      <c r="E18" s="44">
        <v>0</v>
      </c>
      <c r="F18" s="30">
        <v>0</v>
      </c>
      <c r="G18" s="10">
        <v>0</v>
      </c>
      <c r="H18" s="10">
        <v>0</v>
      </c>
      <c r="I18" s="10"/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</row>
    <row r="19" spans="2:13" ht="20.100000000000001" customHeight="1" x14ac:dyDescent="0.25">
      <c r="B19" s="32" t="s">
        <v>27</v>
      </c>
      <c r="C19" s="36">
        <v>0</v>
      </c>
      <c r="D19" s="36">
        <v>0</v>
      </c>
      <c r="E19" s="44">
        <v>0</v>
      </c>
      <c r="F19" s="30">
        <v>0</v>
      </c>
      <c r="G19" s="10">
        <v>0</v>
      </c>
      <c r="H19" s="10">
        <v>0</v>
      </c>
      <c r="I19" s="10"/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</row>
    <row r="20" spans="2:13" ht="20.100000000000001" customHeight="1" x14ac:dyDescent="0.25">
      <c r="B20" s="32" t="s">
        <v>28</v>
      </c>
      <c r="C20" s="36">
        <v>0</v>
      </c>
      <c r="D20" s="36">
        <v>0</v>
      </c>
      <c r="E20" s="44">
        <v>0</v>
      </c>
      <c r="F20" s="30">
        <v>0</v>
      </c>
      <c r="G20" s="10">
        <v>0</v>
      </c>
      <c r="H20" s="10">
        <v>0</v>
      </c>
      <c r="I20" s="10"/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</row>
    <row r="21" spans="2:13" ht="20.100000000000001" customHeight="1" x14ac:dyDescent="0.25">
      <c r="B21" s="32" t="s">
        <v>29</v>
      </c>
      <c r="C21" s="36">
        <v>0</v>
      </c>
      <c r="D21" s="36">
        <v>0</v>
      </c>
      <c r="E21" s="44">
        <v>0</v>
      </c>
      <c r="F21" s="30">
        <v>0</v>
      </c>
      <c r="G21" s="10">
        <v>0</v>
      </c>
      <c r="H21" s="10">
        <v>0</v>
      </c>
      <c r="I21" s="10"/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</row>
    <row r="22" spans="2:13" ht="20.100000000000001" customHeight="1" x14ac:dyDescent="0.25">
      <c r="B22" s="32" t="s">
        <v>30</v>
      </c>
      <c r="C22" s="36">
        <v>0</v>
      </c>
      <c r="D22" s="36">
        <v>0</v>
      </c>
      <c r="E22" s="44">
        <v>0</v>
      </c>
      <c r="F22" s="30">
        <v>0</v>
      </c>
      <c r="G22" s="10">
        <v>0</v>
      </c>
      <c r="H22" s="10">
        <v>0</v>
      </c>
      <c r="I22" s="10"/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</row>
    <row r="23" spans="2:13" ht="20.100000000000001" customHeight="1" x14ac:dyDescent="0.25">
      <c r="B23" s="32" t="s">
        <v>31</v>
      </c>
      <c r="C23" s="36">
        <v>0</v>
      </c>
      <c r="D23" s="36">
        <v>0</v>
      </c>
      <c r="E23" s="44">
        <v>0</v>
      </c>
      <c r="F23" s="30">
        <v>0</v>
      </c>
      <c r="G23" s="10">
        <v>0</v>
      </c>
      <c r="H23" s="10">
        <v>0</v>
      </c>
      <c r="I23" s="10"/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</row>
    <row r="24" spans="2:13" ht="20.100000000000001" customHeight="1" x14ac:dyDescent="0.25">
      <c r="B24" s="32" t="s">
        <v>32</v>
      </c>
      <c r="C24" s="36">
        <v>0</v>
      </c>
      <c r="D24" s="36">
        <v>0</v>
      </c>
      <c r="E24" s="44">
        <v>0</v>
      </c>
      <c r="F24" s="30">
        <v>0</v>
      </c>
      <c r="G24" s="10">
        <v>0</v>
      </c>
      <c r="H24" s="10">
        <v>0</v>
      </c>
      <c r="I24" s="10"/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</row>
    <row r="25" spans="2:13" ht="20.100000000000001" customHeight="1" x14ac:dyDescent="0.25">
      <c r="B25" s="32" t="s">
        <v>33</v>
      </c>
      <c r="C25" s="36">
        <v>0</v>
      </c>
      <c r="D25" s="36">
        <v>0</v>
      </c>
      <c r="E25" s="44">
        <v>0</v>
      </c>
      <c r="F25" s="30">
        <v>0</v>
      </c>
      <c r="G25" s="10">
        <v>0</v>
      </c>
      <c r="H25" s="10">
        <v>0</v>
      </c>
      <c r="I25" s="10"/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</row>
    <row r="26" spans="2:13" ht="20.100000000000001" customHeight="1" x14ac:dyDescent="0.25">
      <c r="B26" s="32" t="s">
        <v>34</v>
      </c>
      <c r="C26" s="36">
        <v>0</v>
      </c>
      <c r="D26" s="36">
        <v>0</v>
      </c>
      <c r="E26" s="44">
        <v>0</v>
      </c>
      <c r="F26" s="30">
        <v>0</v>
      </c>
      <c r="G26" s="10">
        <v>0</v>
      </c>
      <c r="H26" s="10">
        <v>0</v>
      </c>
      <c r="I26" s="10"/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</row>
    <row r="27" spans="2:13" ht="20.100000000000001" customHeight="1" x14ac:dyDescent="0.25">
      <c r="B27" s="32" t="s">
        <v>35</v>
      </c>
      <c r="C27" s="36">
        <v>0</v>
      </c>
      <c r="D27" s="36">
        <v>0</v>
      </c>
      <c r="E27" s="44">
        <v>0</v>
      </c>
      <c r="F27" s="30">
        <v>0</v>
      </c>
      <c r="G27" s="10">
        <v>0</v>
      </c>
      <c r="H27" s="10">
        <v>0</v>
      </c>
      <c r="I27" s="10"/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</row>
    <row r="28" spans="2:13" ht="20.100000000000001" customHeight="1" x14ac:dyDescent="0.25">
      <c r="B28" s="32" t="s">
        <v>36</v>
      </c>
      <c r="C28" s="36">
        <v>0</v>
      </c>
      <c r="D28" s="36">
        <v>0</v>
      </c>
      <c r="E28" s="44">
        <v>0</v>
      </c>
      <c r="F28" s="30">
        <v>0</v>
      </c>
      <c r="G28" s="10">
        <v>0</v>
      </c>
      <c r="H28" s="10">
        <v>0</v>
      </c>
      <c r="I28" s="10"/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</row>
    <row r="29" spans="2:13" ht="20.100000000000001" customHeight="1" x14ac:dyDescent="0.25">
      <c r="B29" s="32" t="s">
        <v>37</v>
      </c>
      <c r="C29" s="36">
        <v>0</v>
      </c>
      <c r="D29" s="36">
        <v>0</v>
      </c>
      <c r="E29" s="44">
        <v>0</v>
      </c>
      <c r="F29" s="30">
        <v>0</v>
      </c>
      <c r="G29" s="10">
        <v>0</v>
      </c>
      <c r="H29" s="10">
        <v>0</v>
      </c>
      <c r="I29" s="10"/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</row>
    <row r="30" spans="2:13" ht="20.100000000000001" customHeight="1" x14ac:dyDescent="0.25">
      <c r="B30" s="32" t="s">
        <v>38</v>
      </c>
      <c r="C30" s="36">
        <v>0</v>
      </c>
      <c r="D30" s="36">
        <v>0</v>
      </c>
      <c r="E30" s="44">
        <v>0</v>
      </c>
      <c r="F30" s="30">
        <v>0</v>
      </c>
      <c r="G30" s="10">
        <v>0</v>
      </c>
      <c r="H30" s="10">
        <v>0</v>
      </c>
      <c r="I30" s="10"/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</row>
    <row r="31" spans="2:13" ht="20.100000000000001" customHeight="1" x14ac:dyDescent="0.25">
      <c r="B31" s="32" t="s">
        <v>39</v>
      </c>
      <c r="C31" s="36">
        <v>0</v>
      </c>
      <c r="D31" s="36">
        <v>0</v>
      </c>
      <c r="E31" s="44">
        <v>0</v>
      </c>
      <c r="F31" s="30">
        <v>0</v>
      </c>
      <c r="G31" s="10">
        <v>0</v>
      </c>
      <c r="H31" s="10">
        <v>0</v>
      </c>
      <c r="I31" s="10"/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</row>
    <row r="32" spans="2:13" ht="20.100000000000001" customHeight="1" x14ac:dyDescent="0.25">
      <c r="B32" s="32" t="s">
        <v>40</v>
      </c>
      <c r="C32" s="36">
        <v>0</v>
      </c>
      <c r="D32" s="36">
        <v>0</v>
      </c>
      <c r="E32" s="44">
        <v>0</v>
      </c>
      <c r="F32" s="30">
        <v>0</v>
      </c>
      <c r="G32" s="10">
        <v>0</v>
      </c>
      <c r="H32" s="10">
        <v>0</v>
      </c>
      <c r="I32" s="10"/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</row>
    <row r="33" spans="2:13" ht="20.100000000000001" customHeight="1" x14ac:dyDescent="0.25">
      <c r="B33" s="32" t="s">
        <v>41</v>
      </c>
      <c r="C33" s="36">
        <v>0</v>
      </c>
      <c r="D33" s="36">
        <v>0</v>
      </c>
      <c r="E33" s="44">
        <v>0</v>
      </c>
      <c r="F33" s="30">
        <v>0</v>
      </c>
      <c r="G33" s="10">
        <v>0</v>
      </c>
      <c r="H33" s="10">
        <v>0</v>
      </c>
      <c r="I33" s="10"/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</row>
    <row r="34" spans="2:13" ht="20.100000000000001" customHeight="1" x14ac:dyDescent="0.25">
      <c r="B34" s="32" t="s">
        <v>42</v>
      </c>
      <c r="C34" s="36">
        <v>0</v>
      </c>
      <c r="D34" s="36">
        <v>0</v>
      </c>
      <c r="E34" s="44">
        <v>0</v>
      </c>
      <c r="F34" s="30">
        <v>0</v>
      </c>
      <c r="G34" s="10">
        <v>0</v>
      </c>
      <c r="H34" s="10">
        <v>0</v>
      </c>
      <c r="I34" s="10"/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</row>
    <row r="35" spans="2:13" ht="20.100000000000001" customHeight="1" x14ac:dyDescent="0.25">
      <c r="B35" s="32" t="s">
        <v>43</v>
      </c>
      <c r="C35" s="36">
        <v>0</v>
      </c>
      <c r="D35" s="36">
        <v>0</v>
      </c>
      <c r="E35" s="44">
        <v>0</v>
      </c>
      <c r="F35" s="30">
        <v>0</v>
      </c>
      <c r="G35" s="10">
        <v>0</v>
      </c>
      <c r="H35" s="10">
        <v>0</v>
      </c>
      <c r="I35" s="10"/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</row>
    <row r="36" spans="2:13" ht="20.100000000000001" customHeight="1" x14ac:dyDescent="0.25">
      <c r="B36" s="32" t="s">
        <v>44</v>
      </c>
      <c r="C36" s="36">
        <v>0</v>
      </c>
      <c r="D36" s="36">
        <v>0</v>
      </c>
      <c r="E36" s="44">
        <v>0</v>
      </c>
      <c r="F36" s="30">
        <v>0</v>
      </c>
      <c r="G36" s="10">
        <v>0</v>
      </c>
      <c r="H36" s="10">
        <v>0</v>
      </c>
      <c r="I36" s="10"/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</row>
    <row r="37" spans="2:13" ht="20.100000000000001" customHeight="1" x14ac:dyDescent="0.25">
      <c r="B37" s="32" t="s">
        <v>45</v>
      </c>
      <c r="C37" s="36">
        <v>0</v>
      </c>
      <c r="D37" s="36">
        <v>0</v>
      </c>
      <c r="E37" s="44">
        <v>0</v>
      </c>
      <c r="F37" s="30">
        <v>0</v>
      </c>
      <c r="G37" s="10">
        <v>0</v>
      </c>
      <c r="H37" s="10">
        <v>0</v>
      </c>
      <c r="I37" s="10"/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</row>
    <row r="38" spans="2:13" ht="20.100000000000001" customHeight="1" x14ac:dyDescent="0.25">
      <c r="B38" s="32" t="s">
        <v>46</v>
      </c>
      <c r="C38" s="36">
        <v>0</v>
      </c>
      <c r="D38" s="36">
        <v>0</v>
      </c>
      <c r="E38" s="44">
        <v>0</v>
      </c>
      <c r="F38" s="30">
        <v>0</v>
      </c>
      <c r="G38" s="10">
        <v>0</v>
      </c>
      <c r="H38" s="10">
        <v>0</v>
      </c>
      <c r="I38" s="10"/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</row>
    <row r="39" spans="2:13" ht="20.100000000000001" customHeight="1" x14ac:dyDescent="0.25">
      <c r="B39" s="32" t="s">
        <v>47</v>
      </c>
      <c r="C39" s="36">
        <v>0</v>
      </c>
      <c r="D39" s="36">
        <v>0</v>
      </c>
      <c r="E39" s="44">
        <v>0</v>
      </c>
      <c r="F39" s="30">
        <v>0</v>
      </c>
      <c r="G39" s="10">
        <v>0</v>
      </c>
      <c r="H39" s="10">
        <v>0</v>
      </c>
      <c r="I39" s="10"/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</row>
    <row r="40" spans="2:13" ht="20.100000000000001" customHeight="1" x14ac:dyDescent="0.25">
      <c r="B40" s="39" t="s">
        <v>48</v>
      </c>
      <c r="C40" s="36">
        <v>0</v>
      </c>
      <c r="D40" s="36">
        <v>0</v>
      </c>
      <c r="E40" s="44">
        <v>0</v>
      </c>
      <c r="F40" s="30">
        <v>0</v>
      </c>
      <c r="G40" s="10">
        <v>0</v>
      </c>
      <c r="H40" s="10">
        <v>0</v>
      </c>
      <c r="I40" s="10"/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</row>
    <row r="41" spans="2:13" ht="20.100000000000001" customHeight="1" x14ac:dyDescent="0.25">
      <c r="B41" s="32" t="s">
        <v>49</v>
      </c>
      <c r="C41" s="36">
        <v>0</v>
      </c>
      <c r="D41" s="36">
        <v>0</v>
      </c>
      <c r="E41" s="44">
        <v>0</v>
      </c>
      <c r="F41" s="30">
        <v>0</v>
      </c>
      <c r="G41" s="10">
        <v>0</v>
      </c>
      <c r="H41" s="10">
        <v>0</v>
      </c>
      <c r="I41" s="10"/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</row>
    <row r="42" spans="2:13" ht="20.100000000000001" customHeight="1" x14ac:dyDescent="0.25">
      <c r="B42" s="32" t="s">
        <v>50</v>
      </c>
      <c r="C42" s="36">
        <v>0</v>
      </c>
      <c r="D42" s="36">
        <v>0</v>
      </c>
      <c r="E42" s="44">
        <v>0</v>
      </c>
      <c r="F42" s="30">
        <v>0</v>
      </c>
      <c r="G42" s="10">
        <v>0</v>
      </c>
      <c r="H42" s="10">
        <v>0</v>
      </c>
      <c r="I42" s="10"/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</row>
    <row r="43" spans="2:13" ht="20.100000000000001" customHeight="1" x14ac:dyDescent="0.25">
      <c r="B43" s="32" t="s">
        <v>51</v>
      </c>
      <c r="C43" s="36">
        <v>0</v>
      </c>
      <c r="D43" s="36">
        <v>0</v>
      </c>
      <c r="E43" s="44">
        <v>0</v>
      </c>
      <c r="F43" s="30">
        <v>0</v>
      </c>
      <c r="G43" s="10">
        <v>0</v>
      </c>
      <c r="H43" s="10">
        <v>0</v>
      </c>
      <c r="I43" s="10"/>
      <c r="J43" s="16">
        <f t="shared" ref="J43:J45" si="4">IF(ISERROR(+G43/E43)=TRUE,0,++G43/E43)</f>
        <v>0</v>
      </c>
      <c r="K43" s="16">
        <f t="shared" ref="K43:K45" si="5">IF(ISERROR(+H43/E43)=TRUE,0,++H43/E43)</f>
        <v>0</v>
      </c>
      <c r="L43" s="16">
        <f t="shared" ref="L43:L45" si="6">IF(ISERROR(+I43/E43)=TRUE,0,++I43/E43)</f>
        <v>0</v>
      </c>
      <c r="M43" s="21">
        <f t="shared" si="3"/>
        <v>0</v>
      </c>
    </row>
    <row r="44" spans="2:13" ht="20.100000000000001" customHeight="1" x14ac:dyDescent="0.25">
      <c r="B44" s="32" t="s">
        <v>52</v>
      </c>
      <c r="C44" s="36">
        <v>0</v>
      </c>
      <c r="D44" s="36">
        <v>0</v>
      </c>
      <c r="E44" s="44">
        <v>0</v>
      </c>
      <c r="F44" s="30">
        <v>0</v>
      </c>
      <c r="G44" s="10">
        <v>0</v>
      </c>
      <c r="H44" s="10">
        <v>0</v>
      </c>
      <c r="I44" s="10"/>
      <c r="J44" s="16">
        <f t="shared" si="4"/>
        <v>0</v>
      </c>
      <c r="K44" s="16">
        <f t="shared" si="5"/>
        <v>0</v>
      </c>
      <c r="L44" s="16">
        <f t="shared" si="6"/>
        <v>0</v>
      </c>
      <c r="M44" s="21">
        <f t="shared" si="3"/>
        <v>0</v>
      </c>
    </row>
    <row r="45" spans="2:13" ht="20.100000000000001" customHeight="1" x14ac:dyDescent="0.25">
      <c r="B45" s="32" t="s">
        <v>53</v>
      </c>
      <c r="C45" s="36">
        <v>0</v>
      </c>
      <c r="D45" s="36">
        <v>0</v>
      </c>
      <c r="E45" s="44">
        <v>0</v>
      </c>
      <c r="F45" s="30">
        <v>0</v>
      </c>
      <c r="G45" s="10">
        <v>0</v>
      </c>
      <c r="H45" s="10">
        <v>0</v>
      </c>
      <c r="I45" s="10"/>
      <c r="J45" s="16">
        <f t="shared" si="4"/>
        <v>0</v>
      </c>
      <c r="K45" s="16">
        <f t="shared" si="5"/>
        <v>0</v>
      </c>
      <c r="L45" s="16">
        <f t="shared" si="6"/>
        <v>0</v>
      </c>
      <c r="M45" s="21">
        <f t="shared" si="3"/>
        <v>0</v>
      </c>
    </row>
    <row r="46" spans="2:13" ht="20.100000000000001" customHeight="1" x14ac:dyDescent="0.25">
      <c r="B46" s="32" t="s">
        <v>54</v>
      </c>
      <c r="C46" s="36">
        <v>0</v>
      </c>
      <c r="D46" s="36">
        <v>0</v>
      </c>
      <c r="E46" s="44">
        <v>0</v>
      </c>
      <c r="F46" s="30">
        <v>0</v>
      </c>
      <c r="G46" s="10">
        <v>0</v>
      </c>
      <c r="H46" s="10">
        <v>0</v>
      </c>
      <c r="I46" s="10"/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</row>
    <row r="47" spans="2:13" ht="20.100000000000001" customHeight="1" x14ac:dyDescent="0.25">
      <c r="B47" s="32" t="s">
        <v>55</v>
      </c>
      <c r="C47" s="36">
        <v>0</v>
      </c>
      <c r="D47" s="36">
        <v>0</v>
      </c>
      <c r="E47" s="44">
        <v>0</v>
      </c>
      <c r="F47" s="30">
        <v>0</v>
      </c>
      <c r="G47" s="10">
        <v>0</v>
      </c>
      <c r="H47" s="10">
        <v>0</v>
      </c>
      <c r="I47" s="10"/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</row>
    <row r="48" spans="2:13" ht="20.100000000000001" customHeight="1" x14ac:dyDescent="0.25">
      <c r="B48" s="32" t="s">
        <v>56</v>
      </c>
      <c r="C48" s="36">
        <v>0</v>
      </c>
      <c r="D48" s="36">
        <v>0</v>
      </c>
      <c r="E48" s="44">
        <v>0</v>
      </c>
      <c r="F48" s="30">
        <v>0</v>
      </c>
      <c r="G48" s="10">
        <v>0</v>
      </c>
      <c r="H48" s="10">
        <v>0</v>
      </c>
      <c r="I48" s="10"/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</row>
    <row r="49" spans="2:13" ht="20.100000000000001" customHeight="1" x14ac:dyDescent="0.25">
      <c r="B49" s="32" t="s">
        <v>57</v>
      </c>
      <c r="C49" s="36">
        <v>0</v>
      </c>
      <c r="D49" s="36">
        <v>0</v>
      </c>
      <c r="E49" s="44">
        <v>0</v>
      </c>
      <c r="F49" s="30">
        <v>0</v>
      </c>
      <c r="G49" s="10">
        <v>0</v>
      </c>
      <c r="H49" s="10">
        <v>0</v>
      </c>
      <c r="I49" s="10"/>
      <c r="J49" s="16">
        <f t="shared" si="2"/>
        <v>0</v>
      </c>
      <c r="K49" s="16">
        <f t="shared" si="0"/>
        <v>0</v>
      </c>
      <c r="L49" s="16">
        <f t="shared" si="1"/>
        <v>0</v>
      </c>
      <c r="M49" s="21">
        <f t="shared" si="3"/>
        <v>0</v>
      </c>
    </row>
    <row r="50" spans="2:13" ht="20.100000000000001" customHeight="1" x14ac:dyDescent="0.25">
      <c r="B50" s="32" t="s">
        <v>58</v>
      </c>
      <c r="C50" s="36">
        <v>0</v>
      </c>
      <c r="D50" s="36">
        <v>0</v>
      </c>
      <c r="E50" s="44">
        <v>0</v>
      </c>
      <c r="F50" s="30">
        <v>0</v>
      </c>
      <c r="G50" s="10">
        <v>0</v>
      </c>
      <c r="H50" s="10">
        <v>0</v>
      </c>
      <c r="I50" s="10"/>
      <c r="J50" s="16">
        <f t="shared" si="2"/>
        <v>0</v>
      </c>
      <c r="K50" s="16">
        <f t="shared" si="0"/>
        <v>0</v>
      </c>
      <c r="L50" s="16">
        <f t="shared" si="1"/>
        <v>0</v>
      </c>
      <c r="M50" s="21">
        <f t="shared" si="3"/>
        <v>0</v>
      </c>
    </row>
    <row r="51" spans="2:13" ht="20.100000000000001" customHeight="1" x14ac:dyDescent="0.25">
      <c r="B51" s="37" t="s">
        <v>59</v>
      </c>
      <c r="C51" s="38">
        <v>0</v>
      </c>
      <c r="D51" s="38">
        <v>0</v>
      </c>
      <c r="E51" s="45">
        <v>0</v>
      </c>
      <c r="F51" s="31">
        <v>0</v>
      </c>
      <c r="G51" s="11">
        <v>0</v>
      </c>
      <c r="H51" s="11">
        <v>0</v>
      </c>
      <c r="I51" s="11"/>
      <c r="J51" s="19">
        <f t="shared" si="2"/>
        <v>0</v>
      </c>
      <c r="K51" s="19">
        <f t="shared" si="0"/>
        <v>0</v>
      </c>
      <c r="L51" s="17">
        <f t="shared" si="1"/>
        <v>0</v>
      </c>
      <c r="M51" s="22">
        <f t="shared" si="3"/>
        <v>0</v>
      </c>
    </row>
    <row r="52" spans="2:13" ht="23.25" customHeight="1" x14ac:dyDescent="0.25">
      <c r="B52" s="13" t="s">
        <v>5</v>
      </c>
      <c r="C52" s="13">
        <f>SUM(C14:C51)</f>
        <v>0</v>
      </c>
      <c r="D52" s="13">
        <f t="shared" ref="D52:I52" si="7">SUM(D14:D51)</f>
        <v>0</v>
      </c>
      <c r="E52" s="27">
        <f t="shared" si="7"/>
        <v>0</v>
      </c>
      <c r="F52" s="27">
        <f t="shared" si="7"/>
        <v>0</v>
      </c>
      <c r="G52" s="13">
        <f t="shared" si="7"/>
        <v>0</v>
      </c>
      <c r="H52" s="13">
        <f t="shared" si="7"/>
        <v>0</v>
      </c>
      <c r="I52" s="13">
        <f t="shared" si="7"/>
        <v>0</v>
      </c>
      <c r="J52" s="18">
        <f t="shared" si="2"/>
        <v>0</v>
      </c>
      <c r="K52" s="18">
        <f t="shared" si="0"/>
        <v>0</v>
      </c>
      <c r="L52" s="18">
        <f t="shared" si="1"/>
        <v>0</v>
      </c>
      <c r="M52" s="23">
        <f t="shared" ref="M52" si="8">SUM(M14:M51)</f>
        <v>0</v>
      </c>
    </row>
    <row r="54" spans="2:13" x14ac:dyDescent="0.2">
      <c r="B54" s="14" t="s">
        <v>17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3" right="0.53" top="0.48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90" zoomScaleNormal="90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50" t="s">
        <v>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15.75" x14ac:dyDescent="0.25">
      <c r="B8" s="2" t="s">
        <v>14</v>
      </c>
    </row>
    <row r="9" spans="2:13" x14ac:dyDescent="0.2">
      <c r="B9" s="3" t="s">
        <v>2</v>
      </c>
    </row>
    <row r="11" spans="2:13" x14ac:dyDescent="0.25">
      <c r="B11" s="4"/>
      <c r="J11" s="56"/>
      <c r="K11" s="56"/>
      <c r="L11" s="56"/>
    </row>
    <row r="12" spans="2:13" s="5" customFormat="1" ht="15" customHeight="1" x14ac:dyDescent="0.25">
      <c r="B12" s="54" t="s">
        <v>1</v>
      </c>
      <c r="C12" s="53" t="s">
        <v>0</v>
      </c>
      <c r="D12" s="53"/>
      <c r="E12" s="51" t="s">
        <v>9</v>
      </c>
      <c r="F12" s="51" t="s">
        <v>10</v>
      </c>
      <c r="G12" s="51" t="s">
        <v>18</v>
      </c>
      <c r="H12" s="51" t="s">
        <v>19</v>
      </c>
      <c r="I12" s="51" t="s">
        <v>20</v>
      </c>
      <c r="J12" s="57" t="s">
        <v>61</v>
      </c>
      <c r="K12" s="57"/>
      <c r="L12" s="57"/>
      <c r="M12" s="48" t="s">
        <v>60</v>
      </c>
    </row>
    <row r="13" spans="2:13" s="5" customFormat="1" ht="40.5" customHeight="1" x14ac:dyDescent="0.25">
      <c r="B13" s="55"/>
      <c r="C13" s="28" t="s">
        <v>4</v>
      </c>
      <c r="D13" s="28" t="s">
        <v>3</v>
      </c>
      <c r="E13" s="52"/>
      <c r="F13" s="52"/>
      <c r="G13" s="52"/>
      <c r="H13" s="52"/>
      <c r="I13" s="52"/>
      <c r="J13" s="28" t="s">
        <v>11</v>
      </c>
      <c r="K13" s="28" t="s">
        <v>12</v>
      </c>
      <c r="L13" s="29" t="s">
        <v>13</v>
      </c>
      <c r="M13" s="49"/>
    </row>
    <row r="14" spans="2:13" ht="20.100000000000001" customHeight="1" x14ac:dyDescent="0.25">
      <c r="B14" s="6" t="s">
        <v>22</v>
      </c>
      <c r="C14" s="9">
        <v>0</v>
      </c>
      <c r="D14" s="9">
        <v>0</v>
      </c>
      <c r="E14" s="40">
        <v>0</v>
      </c>
      <c r="F14" s="24">
        <v>0</v>
      </c>
      <c r="G14" s="9">
        <v>0</v>
      </c>
      <c r="H14" s="9">
        <v>0</v>
      </c>
      <c r="I14" s="9"/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+D14-H14</f>
        <v>0</v>
      </c>
    </row>
    <row r="15" spans="2:13" ht="20.100000000000001" customHeight="1" x14ac:dyDescent="0.25">
      <c r="B15" s="7" t="s">
        <v>23</v>
      </c>
      <c r="C15" s="10">
        <v>0</v>
      </c>
      <c r="D15" s="10">
        <v>0</v>
      </c>
      <c r="E15" s="41">
        <v>0</v>
      </c>
      <c r="F15" s="25">
        <v>0</v>
      </c>
      <c r="G15" s="10">
        <v>0</v>
      </c>
      <c r="H15" s="10">
        <v>0</v>
      </c>
      <c r="I15" s="10"/>
      <c r="J15" s="16">
        <f t="shared" ref="J15:J52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51" si="3">+D15-H15</f>
        <v>0</v>
      </c>
    </row>
    <row r="16" spans="2:13" ht="20.100000000000001" customHeight="1" x14ac:dyDescent="0.25">
      <c r="B16" s="7" t="s">
        <v>24</v>
      </c>
      <c r="C16" s="10">
        <v>0</v>
      </c>
      <c r="D16" s="10">
        <v>0</v>
      </c>
      <c r="E16" s="41">
        <v>0</v>
      </c>
      <c r="F16" s="25">
        <v>0</v>
      </c>
      <c r="G16" s="10">
        <v>0</v>
      </c>
      <c r="H16" s="10">
        <v>0</v>
      </c>
      <c r="I16" s="10"/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</row>
    <row r="17" spans="2:13" ht="20.100000000000001" customHeight="1" x14ac:dyDescent="0.25">
      <c r="B17" s="7" t="s">
        <v>25</v>
      </c>
      <c r="C17" s="10">
        <v>0</v>
      </c>
      <c r="D17" s="10">
        <v>0</v>
      </c>
      <c r="E17" s="41">
        <v>0</v>
      </c>
      <c r="F17" s="25">
        <v>0</v>
      </c>
      <c r="G17" s="10">
        <v>0</v>
      </c>
      <c r="H17" s="10">
        <v>0</v>
      </c>
      <c r="I17" s="10"/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</row>
    <row r="18" spans="2:13" ht="20.100000000000001" customHeight="1" x14ac:dyDescent="0.25">
      <c r="B18" s="7" t="s">
        <v>26</v>
      </c>
      <c r="C18" s="10">
        <v>0</v>
      </c>
      <c r="D18" s="10">
        <v>0</v>
      </c>
      <c r="E18" s="41">
        <v>0</v>
      </c>
      <c r="F18" s="25">
        <v>0</v>
      </c>
      <c r="G18" s="10">
        <v>0</v>
      </c>
      <c r="H18" s="10">
        <v>0</v>
      </c>
      <c r="I18" s="10"/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</row>
    <row r="19" spans="2:13" ht="20.100000000000001" customHeight="1" x14ac:dyDescent="0.25">
      <c r="B19" s="7" t="s">
        <v>27</v>
      </c>
      <c r="C19" s="10">
        <v>0</v>
      </c>
      <c r="D19" s="10">
        <v>0</v>
      </c>
      <c r="E19" s="41">
        <v>0</v>
      </c>
      <c r="F19" s="25">
        <v>0</v>
      </c>
      <c r="G19" s="10">
        <v>0</v>
      </c>
      <c r="H19" s="10">
        <v>0</v>
      </c>
      <c r="I19" s="10"/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</row>
    <row r="20" spans="2:13" ht="20.100000000000001" customHeight="1" x14ac:dyDescent="0.25">
      <c r="B20" s="7" t="s">
        <v>28</v>
      </c>
      <c r="C20" s="10">
        <v>0</v>
      </c>
      <c r="D20" s="10">
        <v>0</v>
      </c>
      <c r="E20" s="41">
        <v>0</v>
      </c>
      <c r="F20" s="25">
        <v>0</v>
      </c>
      <c r="G20" s="10">
        <v>0</v>
      </c>
      <c r="H20" s="10">
        <v>0</v>
      </c>
      <c r="I20" s="10"/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</row>
    <row r="21" spans="2:13" ht="20.100000000000001" customHeight="1" x14ac:dyDescent="0.25">
      <c r="B21" s="7" t="s">
        <v>29</v>
      </c>
      <c r="C21" s="10">
        <v>0</v>
      </c>
      <c r="D21" s="10">
        <v>0</v>
      </c>
      <c r="E21" s="41">
        <v>0</v>
      </c>
      <c r="F21" s="25">
        <v>0</v>
      </c>
      <c r="G21" s="10">
        <v>0</v>
      </c>
      <c r="H21" s="10">
        <v>0</v>
      </c>
      <c r="I21" s="10"/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</row>
    <row r="22" spans="2:13" ht="20.100000000000001" customHeight="1" x14ac:dyDescent="0.25">
      <c r="B22" s="7" t="s">
        <v>30</v>
      </c>
      <c r="C22" s="10">
        <v>0</v>
      </c>
      <c r="D22" s="10">
        <v>0</v>
      </c>
      <c r="E22" s="41">
        <v>0</v>
      </c>
      <c r="F22" s="25">
        <v>0</v>
      </c>
      <c r="G22" s="10">
        <v>0</v>
      </c>
      <c r="H22" s="10">
        <v>0</v>
      </c>
      <c r="I22" s="10"/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</row>
    <row r="23" spans="2:13" ht="20.100000000000001" customHeight="1" x14ac:dyDescent="0.25">
      <c r="B23" s="7" t="s">
        <v>31</v>
      </c>
      <c r="C23" s="10">
        <v>0</v>
      </c>
      <c r="D23" s="10">
        <v>0</v>
      </c>
      <c r="E23" s="41">
        <v>0</v>
      </c>
      <c r="F23" s="25">
        <v>0</v>
      </c>
      <c r="G23" s="10">
        <v>0</v>
      </c>
      <c r="H23" s="10">
        <v>0</v>
      </c>
      <c r="I23" s="10"/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</row>
    <row r="24" spans="2:13" ht="20.100000000000001" customHeight="1" x14ac:dyDescent="0.25">
      <c r="B24" s="7" t="s">
        <v>32</v>
      </c>
      <c r="C24" s="10">
        <v>0</v>
      </c>
      <c r="D24" s="10">
        <v>0</v>
      </c>
      <c r="E24" s="41">
        <v>0</v>
      </c>
      <c r="F24" s="25">
        <v>0</v>
      </c>
      <c r="G24" s="10">
        <v>0</v>
      </c>
      <c r="H24" s="10">
        <v>0</v>
      </c>
      <c r="I24" s="10"/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</row>
    <row r="25" spans="2:13" ht="20.100000000000001" customHeight="1" x14ac:dyDescent="0.25">
      <c r="B25" s="7" t="s">
        <v>33</v>
      </c>
      <c r="C25" s="10">
        <v>0</v>
      </c>
      <c r="D25" s="10">
        <v>0</v>
      </c>
      <c r="E25" s="41">
        <v>0</v>
      </c>
      <c r="F25" s="25">
        <v>0</v>
      </c>
      <c r="G25" s="10">
        <v>0</v>
      </c>
      <c r="H25" s="10">
        <v>0</v>
      </c>
      <c r="I25" s="10"/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</row>
    <row r="26" spans="2:13" ht="20.100000000000001" customHeight="1" x14ac:dyDescent="0.25">
      <c r="B26" s="7" t="s">
        <v>34</v>
      </c>
      <c r="C26" s="10">
        <v>0</v>
      </c>
      <c r="D26" s="10">
        <v>0</v>
      </c>
      <c r="E26" s="41">
        <v>0</v>
      </c>
      <c r="F26" s="25">
        <v>0</v>
      </c>
      <c r="G26" s="10">
        <v>0</v>
      </c>
      <c r="H26" s="10">
        <v>0</v>
      </c>
      <c r="I26" s="10"/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</row>
    <row r="27" spans="2:13" ht="20.100000000000001" customHeight="1" x14ac:dyDescent="0.25">
      <c r="B27" s="7" t="s">
        <v>35</v>
      </c>
      <c r="C27" s="10">
        <v>0</v>
      </c>
      <c r="D27" s="10">
        <v>0</v>
      </c>
      <c r="E27" s="41">
        <v>0</v>
      </c>
      <c r="F27" s="25">
        <v>0</v>
      </c>
      <c r="G27" s="10">
        <v>0</v>
      </c>
      <c r="H27" s="10">
        <v>0</v>
      </c>
      <c r="I27" s="10"/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</row>
    <row r="28" spans="2:13" ht="20.100000000000001" customHeight="1" x14ac:dyDescent="0.25">
      <c r="B28" s="7" t="s">
        <v>36</v>
      </c>
      <c r="C28" s="10">
        <v>0</v>
      </c>
      <c r="D28" s="10">
        <v>0</v>
      </c>
      <c r="E28" s="41">
        <v>0</v>
      </c>
      <c r="F28" s="25">
        <v>0</v>
      </c>
      <c r="G28" s="10">
        <v>0</v>
      </c>
      <c r="H28" s="10">
        <v>0</v>
      </c>
      <c r="I28" s="10"/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</row>
    <row r="29" spans="2:13" ht="20.100000000000001" customHeight="1" x14ac:dyDescent="0.25">
      <c r="B29" s="7" t="s">
        <v>37</v>
      </c>
      <c r="C29" s="10">
        <v>0</v>
      </c>
      <c r="D29" s="10">
        <v>0</v>
      </c>
      <c r="E29" s="41">
        <v>0</v>
      </c>
      <c r="F29" s="25">
        <v>0</v>
      </c>
      <c r="G29" s="10">
        <v>0</v>
      </c>
      <c r="H29" s="10">
        <v>0</v>
      </c>
      <c r="I29" s="10"/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</row>
    <row r="30" spans="2:13" ht="20.100000000000001" customHeight="1" x14ac:dyDescent="0.25">
      <c r="B30" s="7" t="s">
        <v>38</v>
      </c>
      <c r="C30" s="10">
        <v>0</v>
      </c>
      <c r="D30" s="10">
        <v>0</v>
      </c>
      <c r="E30" s="41">
        <v>0</v>
      </c>
      <c r="F30" s="25">
        <v>0</v>
      </c>
      <c r="G30" s="10">
        <v>0</v>
      </c>
      <c r="H30" s="10">
        <v>0</v>
      </c>
      <c r="I30" s="10"/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</row>
    <row r="31" spans="2:13" ht="20.100000000000001" customHeight="1" x14ac:dyDescent="0.25">
      <c r="B31" s="7" t="s">
        <v>39</v>
      </c>
      <c r="C31" s="10">
        <v>0</v>
      </c>
      <c r="D31" s="10">
        <v>0</v>
      </c>
      <c r="E31" s="41">
        <v>0</v>
      </c>
      <c r="F31" s="25">
        <v>0</v>
      </c>
      <c r="G31" s="10">
        <v>0</v>
      </c>
      <c r="H31" s="10">
        <v>0</v>
      </c>
      <c r="I31" s="10"/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</row>
    <row r="32" spans="2:13" ht="20.100000000000001" customHeight="1" x14ac:dyDescent="0.25">
      <c r="B32" s="7" t="s">
        <v>40</v>
      </c>
      <c r="C32" s="10">
        <v>0</v>
      </c>
      <c r="D32" s="10">
        <v>0</v>
      </c>
      <c r="E32" s="41">
        <v>0</v>
      </c>
      <c r="F32" s="25">
        <v>0</v>
      </c>
      <c r="G32" s="10">
        <v>0</v>
      </c>
      <c r="H32" s="10">
        <v>0</v>
      </c>
      <c r="I32" s="10"/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</row>
    <row r="33" spans="2:13" ht="20.100000000000001" customHeight="1" x14ac:dyDescent="0.25">
      <c r="B33" s="7" t="s">
        <v>41</v>
      </c>
      <c r="C33" s="10">
        <v>0</v>
      </c>
      <c r="D33" s="10">
        <v>0</v>
      </c>
      <c r="E33" s="41">
        <v>0</v>
      </c>
      <c r="F33" s="25">
        <v>0</v>
      </c>
      <c r="G33" s="10">
        <v>0</v>
      </c>
      <c r="H33" s="10">
        <v>0</v>
      </c>
      <c r="I33" s="10"/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</row>
    <row r="34" spans="2:13" ht="20.100000000000001" customHeight="1" x14ac:dyDescent="0.25">
      <c r="B34" s="7" t="s">
        <v>42</v>
      </c>
      <c r="C34" s="10">
        <v>0</v>
      </c>
      <c r="D34" s="10">
        <v>0</v>
      </c>
      <c r="E34" s="41">
        <v>0</v>
      </c>
      <c r="F34" s="25">
        <v>0</v>
      </c>
      <c r="G34" s="10">
        <v>0</v>
      </c>
      <c r="H34" s="10">
        <v>0</v>
      </c>
      <c r="I34" s="10"/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</row>
    <row r="35" spans="2:13" ht="20.100000000000001" customHeight="1" x14ac:dyDescent="0.25">
      <c r="B35" s="7" t="s">
        <v>43</v>
      </c>
      <c r="C35" s="10">
        <v>0</v>
      </c>
      <c r="D35" s="10">
        <v>0</v>
      </c>
      <c r="E35" s="41">
        <v>0</v>
      </c>
      <c r="F35" s="25">
        <v>0</v>
      </c>
      <c r="G35" s="10">
        <v>0</v>
      </c>
      <c r="H35" s="10">
        <v>0</v>
      </c>
      <c r="I35" s="10"/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</row>
    <row r="36" spans="2:13" ht="20.100000000000001" customHeight="1" x14ac:dyDescent="0.25">
      <c r="B36" s="7" t="s">
        <v>44</v>
      </c>
      <c r="C36" s="10">
        <v>0</v>
      </c>
      <c r="D36" s="10">
        <v>0</v>
      </c>
      <c r="E36" s="41">
        <v>0</v>
      </c>
      <c r="F36" s="25">
        <v>0</v>
      </c>
      <c r="G36" s="10">
        <v>0</v>
      </c>
      <c r="H36" s="10">
        <v>0</v>
      </c>
      <c r="I36" s="10"/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</row>
    <row r="37" spans="2:13" ht="20.100000000000001" customHeight="1" x14ac:dyDescent="0.25">
      <c r="B37" s="7" t="s">
        <v>45</v>
      </c>
      <c r="C37" s="10">
        <v>0</v>
      </c>
      <c r="D37" s="10">
        <v>0</v>
      </c>
      <c r="E37" s="41">
        <v>0</v>
      </c>
      <c r="F37" s="25">
        <v>0</v>
      </c>
      <c r="G37" s="10">
        <v>0</v>
      </c>
      <c r="H37" s="10">
        <v>0</v>
      </c>
      <c r="I37" s="10"/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</row>
    <row r="38" spans="2:13" ht="20.100000000000001" customHeight="1" x14ac:dyDescent="0.25">
      <c r="B38" s="7" t="s">
        <v>46</v>
      </c>
      <c r="C38" s="10">
        <v>0</v>
      </c>
      <c r="D38" s="10">
        <v>0</v>
      </c>
      <c r="E38" s="41">
        <v>0</v>
      </c>
      <c r="F38" s="25">
        <v>0</v>
      </c>
      <c r="G38" s="10">
        <v>0</v>
      </c>
      <c r="H38" s="10">
        <v>0</v>
      </c>
      <c r="I38" s="10"/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</row>
    <row r="39" spans="2:13" ht="20.100000000000001" customHeight="1" x14ac:dyDescent="0.25">
      <c r="B39" s="7" t="s">
        <v>47</v>
      </c>
      <c r="C39" s="10">
        <v>0</v>
      </c>
      <c r="D39" s="10">
        <v>0</v>
      </c>
      <c r="E39" s="41">
        <v>0</v>
      </c>
      <c r="F39" s="25">
        <v>0</v>
      </c>
      <c r="G39" s="10">
        <v>0</v>
      </c>
      <c r="H39" s="10">
        <v>0</v>
      </c>
      <c r="I39" s="10"/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</row>
    <row r="40" spans="2:13" ht="20.100000000000001" customHeight="1" x14ac:dyDescent="0.25">
      <c r="B40" s="7" t="s">
        <v>48</v>
      </c>
      <c r="C40" s="10">
        <v>0</v>
      </c>
      <c r="D40" s="10">
        <v>0</v>
      </c>
      <c r="E40" s="41">
        <v>0</v>
      </c>
      <c r="F40" s="25">
        <v>0</v>
      </c>
      <c r="G40" s="10">
        <v>0</v>
      </c>
      <c r="H40" s="10">
        <v>0</v>
      </c>
      <c r="I40" s="10"/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</row>
    <row r="41" spans="2:13" ht="20.100000000000001" customHeight="1" x14ac:dyDescent="0.25">
      <c r="B41" s="7" t="s">
        <v>49</v>
      </c>
      <c r="C41" s="10">
        <v>0</v>
      </c>
      <c r="D41" s="10">
        <v>0</v>
      </c>
      <c r="E41" s="41">
        <v>0</v>
      </c>
      <c r="F41" s="25">
        <v>0</v>
      </c>
      <c r="G41" s="10">
        <v>0</v>
      </c>
      <c r="H41" s="10">
        <v>0</v>
      </c>
      <c r="I41" s="10"/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</row>
    <row r="42" spans="2:13" ht="20.100000000000001" customHeight="1" x14ac:dyDescent="0.25">
      <c r="B42" s="7" t="s">
        <v>50</v>
      </c>
      <c r="C42" s="10">
        <v>0</v>
      </c>
      <c r="D42" s="10">
        <v>0</v>
      </c>
      <c r="E42" s="41">
        <v>0</v>
      </c>
      <c r="F42" s="25">
        <v>0</v>
      </c>
      <c r="G42" s="10">
        <v>0</v>
      </c>
      <c r="H42" s="10">
        <v>0</v>
      </c>
      <c r="I42" s="10"/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</row>
    <row r="43" spans="2:13" ht="20.100000000000001" customHeight="1" x14ac:dyDescent="0.25">
      <c r="B43" s="7" t="s">
        <v>51</v>
      </c>
      <c r="C43" s="10">
        <v>0</v>
      </c>
      <c r="D43" s="10">
        <v>0</v>
      </c>
      <c r="E43" s="41">
        <v>0</v>
      </c>
      <c r="F43" s="25">
        <v>0</v>
      </c>
      <c r="G43" s="10">
        <v>0</v>
      </c>
      <c r="H43" s="10">
        <v>0</v>
      </c>
      <c r="I43" s="10"/>
      <c r="J43" s="16">
        <f t="shared" ref="J43:J45" si="4">IF(ISERROR(+G43/E43)=TRUE,0,++G43/E43)</f>
        <v>0</v>
      </c>
      <c r="K43" s="16">
        <f t="shared" ref="K43:K45" si="5">IF(ISERROR(+H43/E43)=TRUE,0,++H43/E43)</f>
        <v>0</v>
      </c>
      <c r="L43" s="16">
        <f t="shared" ref="L43:L45" si="6">IF(ISERROR(+I43/E43)=TRUE,0,++I43/E43)</f>
        <v>0</v>
      </c>
      <c r="M43" s="21">
        <f t="shared" si="3"/>
        <v>0</v>
      </c>
    </row>
    <row r="44" spans="2:13" ht="20.100000000000001" customHeight="1" x14ac:dyDescent="0.25">
      <c r="B44" s="7" t="s">
        <v>52</v>
      </c>
      <c r="C44" s="10">
        <v>0</v>
      </c>
      <c r="D44" s="10">
        <v>0</v>
      </c>
      <c r="E44" s="41">
        <v>0</v>
      </c>
      <c r="F44" s="25">
        <v>0</v>
      </c>
      <c r="G44" s="10">
        <v>0</v>
      </c>
      <c r="H44" s="10">
        <v>0</v>
      </c>
      <c r="I44" s="10"/>
      <c r="J44" s="16">
        <f t="shared" si="4"/>
        <v>0</v>
      </c>
      <c r="K44" s="16">
        <f t="shared" si="5"/>
        <v>0</v>
      </c>
      <c r="L44" s="16">
        <f t="shared" si="6"/>
        <v>0</v>
      </c>
      <c r="M44" s="21">
        <f t="shared" si="3"/>
        <v>0</v>
      </c>
    </row>
    <row r="45" spans="2:13" ht="20.100000000000001" customHeight="1" x14ac:dyDescent="0.25">
      <c r="B45" s="7" t="s">
        <v>53</v>
      </c>
      <c r="C45" s="10">
        <v>0</v>
      </c>
      <c r="D45" s="10">
        <v>0</v>
      </c>
      <c r="E45" s="41">
        <v>0</v>
      </c>
      <c r="F45" s="25">
        <v>0</v>
      </c>
      <c r="G45" s="10">
        <v>0</v>
      </c>
      <c r="H45" s="10">
        <v>0</v>
      </c>
      <c r="I45" s="10"/>
      <c r="J45" s="16">
        <f t="shared" si="4"/>
        <v>0</v>
      </c>
      <c r="K45" s="16">
        <f t="shared" si="5"/>
        <v>0</v>
      </c>
      <c r="L45" s="16">
        <f t="shared" si="6"/>
        <v>0</v>
      </c>
      <c r="M45" s="21">
        <f t="shared" si="3"/>
        <v>0</v>
      </c>
    </row>
    <row r="46" spans="2:13" ht="20.100000000000001" customHeight="1" x14ac:dyDescent="0.25">
      <c r="B46" s="7" t="s">
        <v>54</v>
      </c>
      <c r="C46" s="10">
        <v>0</v>
      </c>
      <c r="D46" s="10">
        <v>0</v>
      </c>
      <c r="E46" s="41">
        <v>0</v>
      </c>
      <c r="F46" s="25">
        <v>0</v>
      </c>
      <c r="G46" s="10">
        <v>0</v>
      </c>
      <c r="H46" s="10">
        <v>0</v>
      </c>
      <c r="I46" s="10"/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</row>
    <row r="47" spans="2:13" ht="20.100000000000001" customHeight="1" x14ac:dyDescent="0.25">
      <c r="B47" s="7" t="s">
        <v>55</v>
      </c>
      <c r="C47" s="10">
        <v>16066664</v>
      </c>
      <c r="D47" s="10">
        <v>16066664</v>
      </c>
      <c r="E47" s="41">
        <f>+C47*30/100</f>
        <v>4819999.2</v>
      </c>
      <c r="F47" s="25">
        <v>2640937</v>
      </c>
      <c r="G47" s="10">
        <v>0</v>
      </c>
      <c r="H47" s="10">
        <v>690217.8899999999</v>
      </c>
      <c r="I47" s="10"/>
      <c r="J47" s="16">
        <f t="shared" si="2"/>
        <v>0</v>
      </c>
      <c r="K47" s="16">
        <f t="shared" si="0"/>
        <v>0.1431987561325736</v>
      </c>
      <c r="L47" s="16">
        <f t="shared" si="1"/>
        <v>0</v>
      </c>
      <c r="M47" s="21">
        <f t="shared" si="3"/>
        <v>15376446.109999999</v>
      </c>
    </row>
    <row r="48" spans="2:13" ht="20.100000000000001" customHeight="1" x14ac:dyDescent="0.25">
      <c r="B48" s="7" t="s">
        <v>56</v>
      </c>
      <c r="C48" s="10">
        <v>0</v>
      </c>
      <c r="D48" s="10">
        <v>0</v>
      </c>
      <c r="E48" s="41">
        <v>0</v>
      </c>
      <c r="F48" s="25">
        <v>0</v>
      </c>
      <c r="G48" s="10">
        <v>0</v>
      </c>
      <c r="H48" s="10">
        <v>0</v>
      </c>
      <c r="I48" s="10"/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</row>
    <row r="49" spans="2:13" ht="20.100000000000001" customHeight="1" x14ac:dyDescent="0.25">
      <c r="B49" s="7" t="s">
        <v>57</v>
      </c>
      <c r="C49" s="10">
        <v>0</v>
      </c>
      <c r="D49" s="10">
        <v>0</v>
      </c>
      <c r="E49" s="41">
        <v>0</v>
      </c>
      <c r="F49" s="25">
        <v>0</v>
      </c>
      <c r="G49" s="10">
        <v>0</v>
      </c>
      <c r="H49" s="10">
        <v>0</v>
      </c>
      <c r="I49" s="10"/>
      <c r="J49" s="16">
        <f t="shared" si="2"/>
        <v>0</v>
      </c>
      <c r="K49" s="16">
        <f t="shared" si="0"/>
        <v>0</v>
      </c>
      <c r="L49" s="16">
        <f t="shared" si="1"/>
        <v>0</v>
      </c>
      <c r="M49" s="21">
        <f t="shared" si="3"/>
        <v>0</v>
      </c>
    </row>
    <row r="50" spans="2:13" ht="20.100000000000001" customHeight="1" x14ac:dyDescent="0.25">
      <c r="B50" s="7" t="s">
        <v>58</v>
      </c>
      <c r="C50" s="10">
        <v>0</v>
      </c>
      <c r="D50" s="10">
        <v>0</v>
      </c>
      <c r="E50" s="41">
        <v>0</v>
      </c>
      <c r="F50" s="25">
        <v>0</v>
      </c>
      <c r="G50" s="10">
        <v>0</v>
      </c>
      <c r="H50" s="10">
        <v>0</v>
      </c>
      <c r="I50" s="10"/>
      <c r="J50" s="16">
        <f t="shared" si="2"/>
        <v>0</v>
      </c>
      <c r="K50" s="16">
        <f t="shared" si="0"/>
        <v>0</v>
      </c>
      <c r="L50" s="16">
        <f t="shared" si="1"/>
        <v>0</v>
      </c>
      <c r="M50" s="21">
        <f t="shared" si="3"/>
        <v>0</v>
      </c>
    </row>
    <row r="51" spans="2:13" ht="20.100000000000001" customHeight="1" x14ac:dyDescent="0.25">
      <c r="B51" s="8" t="s">
        <v>59</v>
      </c>
      <c r="C51" s="11">
        <v>0</v>
      </c>
      <c r="D51" s="11">
        <v>0</v>
      </c>
      <c r="E51" s="42">
        <v>0</v>
      </c>
      <c r="F51" s="26">
        <v>0</v>
      </c>
      <c r="G51" s="11">
        <v>0</v>
      </c>
      <c r="H51" s="11">
        <v>0</v>
      </c>
      <c r="I51" s="11"/>
      <c r="J51" s="19">
        <f t="shared" si="2"/>
        <v>0</v>
      </c>
      <c r="K51" s="19">
        <f t="shared" si="0"/>
        <v>0</v>
      </c>
      <c r="L51" s="17">
        <f t="shared" si="1"/>
        <v>0</v>
      </c>
      <c r="M51" s="22">
        <f t="shared" si="3"/>
        <v>0</v>
      </c>
    </row>
    <row r="52" spans="2:13" ht="23.25" customHeight="1" x14ac:dyDescent="0.25">
      <c r="B52" s="13" t="s">
        <v>5</v>
      </c>
      <c r="C52" s="13">
        <f>SUM(C14:C51)</f>
        <v>16066664</v>
      </c>
      <c r="D52" s="13">
        <f t="shared" ref="D52:I52" si="7">SUM(D14:D51)</f>
        <v>16066664</v>
      </c>
      <c r="E52" s="27">
        <f t="shared" si="7"/>
        <v>4819999.2</v>
      </c>
      <c r="F52" s="27">
        <f t="shared" si="7"/>
        <v>2640937</v>
      </c>
      <c r="G52" s="13">
        <f t="shared" si="7"/>
        <v>0</v>
      </c>
      <c r="H52" s="13">
        <f t="shared" si="7"/>
        <v>690217.8899999999</v>
      </c>
      <c r="I52" s="13">
        <f t="shared" si="7"/>
        <v>0</v>
      </c>
      <c r="J52" s="18">
        <f t="shared" si="2"/>
        <v>0</v>
      </c>
      <c r="K52" s="18">
        <f t="shared" si="0"/>
        <v>0.1431987561325736</v>
      </c>
      <c r="L52" s="18">
        <f t="shared" si="1"/>
        <v>0</v>
      </c>
      <c r="M52" s="23">
        <f t="shared" ref="M52" si="8">SUM(M14:M51)</f>
        <v>15376446.109999999</v>
      </c>
    </row>
    <row r="54" spans="2:13" x14ac:dyDescent="0.2">
      <c r="B54" s="14" t="s">
        <v>17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zoomScale="90" zoomScaleNormal="90" workbookViewId="0">
      <selection activeCell="M14" sqref="M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50" t="s">
        <v>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15.75" x14ac:dyDescent="0.25">
      <c r="B8" s="2" t="s">
        <v>16</v>
      </c>
    </row>
    <row r="9" spans="2:13" x14ac:dyDescent="0.2">
      <c r="B9" s="3" t="s">
        <v>2</v>
      </c>
    </row>
    <row r="11" spans="2:13" x14ac:dyDescent="0.25">
      <c r="B11" s="4"/>
      <c r="J11" s="56"/>
      <c r="K11" s="56"/>
      <c r="L11" s="56"/>
    </row>
    <row r="12" spans="2:13" s="5" customFormat="1" ht="15" customHeight="1" x14ac:dyDescent="0.25">
      <c r="B12" s="54" t="s">
        <v>1</v>
      </c>
      <c r="C12" s="53" t="s">
        <v>0</v>
      </c>
      <c r="D12" s="53"/>
      <c r="E12" s="51" t="s">
        <v>9</v>
      </c>
      <c r="F12" s="51" t="s">
        <v>10</v>
      </c>
      <c r="G12" s="51" t="s">
        <v>18</v>
      </c>
      <c r="H12" s="51" t="s">
        <v>19</v>
      </c>
      <c r="I12" s="51" t="s">
        <v>20</v>
      </c>
      <c r="J12" s="57" t="s">
        <v>61</v>
      </c>
      <c r="K12" s="57"/>
      <c r="L12" s="57"/>
      <c r="M12" s="48" t="s">
        <v>60</v>
      </c>
    </row>
    <row r="13" spans="2:13" s="5" customFormat="1" ht="40.5" customHeight="1" x14ac:dyDescent="0.25">
      <c r="B13" s="55"/>
      <c r="C13" s="28" t="s">
        <v>4</v>
      </c>
      <c r="D13" s="28" t="s">
        <v>3</v>
      </c>
      <c r="E13" s="52"/>
      <c r="F13" s="52"/>
      <c r="G13" s="52"/>
      <c r="H13" s="52"/>
      <c r="I13" s="52"/>
      <c r="J13" s="28" t="s">
        <v>11</v>
      </c>
      <c r="K13" s="28" t="s">
        <v>12</v>
      </c>
      <c r="L13" s="29" t="s">
        <v>13</v>
      </c>
      <c r="M13" s="49"/>
    </row>
    <row r="14" spans="2:13" ht="20.100000000000001" customHeight="1" x14ac:dyDescent="0.25">
      <c r="B14" s="33" t="s">
        <v>22</v>
      </c>
      <c r="C14" s="34">
        <v>0</v>
      </c>
      <c r="D14" s="34">
        <v>0</v>
      </c>
      <c r="E14" s="43">
        <v>0</v>
      </c>
      <c r="F14" s="35">
        <v>0</v>
      </c>
      <c r="G14" s="9">
        <v>0</v>
      </c>
      <c r="H14" s="9">
        <v>0</v>
      </c>
      <c r="I14" s="9"/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+D14-H14</f>
        <v>0</v>
      </c>
    </row>
    <row r="15" spans="2:13" ht="20.100000000000001" customHeight="1" x14ac:dyDescent="0.25">
      <c r="B15" s="32" t="s">
        <v>23</v>
      </c>
      <c r="C15" s="36">
        <v>0</v>
      </c>
      <c r="D15" s="36">
        <v>0</v>
      </c>
      <c r="E15" s="44">
        <v>0</v>
      </c>
      <c r="F15" s="30">
        <v>0</v>
      </c>
      <c r="G15" s="10">
        <v>0</v>
      </c>
      <c r="H15" s="10">
        <v>0</v>
      </c>
      <c r="I15" s="10"/>
      <c r="J15" s="16">
        <f t="shared" ref="J15:J52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51" si="3">+D15-H15</f>
        <v>0</v>
      </c>
    </row>
    <row r="16" spans="2:13" ht="20.100000000000001" customHeight="1" x14ac:dyDescent="0.25">
      <c r="B16" s="32" t="s">
        <v>24</v>
      </c>
      <c r="C16" s="36">
        <v>0</v>
      </c>
      <c r="D16" s="36">
        <v>0</v>
      </c>
      <c r="E16" s="44">
        <v>0</v>
      </c>
      <c r="F16" s="30">
        <v>0</v>
      </c>
      <c r="G16" s="10">
        <v>0</v>
      </c>
      <c r="H16" s="10">
        <v>0</v>
      </c>
      <c r="I16" s="10"/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</row>
    <row r="17" spans="2:13" ht="20.100000000000001" customHeight="1" x14ac:dyDescent="0.25">
      <c r="B17" s="32" t="s">
        <v>25</v>
      </c>
      <c r="C17" s="36">
        <v>0</v>
      </c>
      <c r="D17" s="36">
        <v>0</v>
      </c>
      <c r="E17" s="44">
        <v>0</v>
      </c>
      <c r="F17" s="30">
        <v>0</v>
      </c>
      <c r="G17" s="10">
        <v>0</v>
      </c>
      <c r="H17" s="10">
        <v>0</v>
      </c>
      <c r="I17" s="10"/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</row>
    <row r="18" spans="2:13" ht="20.100000000000001" customHeight="1" x14ac:dyDescent="0.25">
      <c r="B18" s="32" t="s">
        <v>26</v>
      </c>
      <c r="C18" s="36">
        <v>0</v>
      </c>
      <c r="D18" s="36">
        <v>0</v>
      </c>
      <c r="E18" s="44">
        <v>0</v>
      </c>
      <c r="F18" s="30">
        <v>0</v>
      </c>
      <c r="G18" s="10">
        <v>0</v>
      </c>
      <c r="H18" s="10">
        <v>0</v>
      </c>
      <c r="I18" s="10"/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</row>
    <row r="19" spans="2:13" ht="20.100000000000001" customHeight="1" x14ac:dyDescent="0.25">
      <c r="B19" s="32" t="s">
        <v>27</v>
      </c>
      <c r="C19" s="36">
        <v>0</v>
      </c>
      <c r="D19" s="36">
        <v>0</v>
      </c>
      <c r="E19" s="44">
        <v>0</v>
      </c>
      <c r="F19" s="30">
        <v>0</v>
      </c>
      <c r="G19" s="10">
        <v>0</v>
      </c>
      <c r="H19" s="10">
        <v>0</v>
      </c>
      <c r="I19" s="10"/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</row>
    <row r="20" spans="2:13" ht="20.100000000000001" customHeight="1" x14ac:dyDescent="0.25">
      <c r="B20" s="32" t="s">
        <v>28</v>
      </c>
      <c r="C20" s="36">
        <v>0</v>
      </c>
      <c r="D20" s="36">
        <v>0</v>
      </c>
      <c r="E20" s="44">
        <v>0</v>
      </c>
      <c r="F20" s="30">
        <v>0</v>
      </c>
      <c r="G20" s="10">
        <v>0</v>
      </c>
      <c r="H20" s="10">
        <v>0</v>
      </c>
      <c r="I20" s="10"/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</row>
    <row r="21" spans="2:13" ht="20.100000000000001" customHeight="1" x14ac:dyDescent="0.25">
      <c r="B21" s="32" t="s">
        <v>29</v>
      </c>
      <c r="C21" s="36">
        <v>0</v>
      </c>
      <c r="D21" s="36">
        <v>0</v>
      </c>
      <c r="E21" s="44">
        <v>0</v>
      </c>
      <c r="F21" s="30">
        <v>0</v>
      </c>
      <c r="G21" s="10">
        <v>0</v>
      </c>
      <c r="H21" s="10">
        <v>0</v>
      </c>
      <c r="I21" s="10"/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</row>
    <row r="22" spans="2:13" ht="20.100000000000001" customHeight="1" x14ac:dyDescent="0.25">
      <c r="B22" s="32" t="s">
        <v>30</v>
      </c>
      <c r="C22" s="36">
        <v>0</v>
      </c>
      <c r="D22" s="36">
        <v>0</v>
      </c>
      <c r="E22" s="44">
        <v>0</v>
      </c>
      <c r="F22" s="30">
        <v>0</v>
      </c>
      <c r="G22" s="10">
        <v>0</v>
      </c>
      <c r="H22" s="10">
        <v>0</v>
      </c>
      <c r="I22" s="10"/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</row>
    <row r="23" spans="2:13" ht="20.100000000000001" customHeight="1" x14ac:dyDescent="0.25">
      <c r="B23" s="32" t="s">
        <v>31</v>
      </c>
      <c r="C23" s="36">
        <v>0</v>
      </c>
      <c r="D23" s="36">
        <v>0</v>
      </c>
      <c r="E23" s="44">
        <v>0</v>
      </c>
      <c r="F23" s="30">
        <v>0</v>
      </c>
      <c r="G23" s="10">
        <v>0</v>
      </c>
      <c r="H23" s="10">
        <v>0</v>
      </c>
      <c r="I23" s="10"/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</row>
    <row r="24" spans="2:13" ht="20.100000000000001" customHeight="1" x14ac:dyDescent="0.25">
      <c r="B24" s="32" t="s">
        <v>32</v>
      </c>
      <c r="C24" s="36">
        <v>0</v>
      </c>
      <c r="D24" s="36">
        <v>0</v>
      </c>
      <c r="E24" s="44">
        <v>0</v>
      </c>
      <c r="F24" s="30">
        <v>0</v>
      </c>
      <c r="G24" s="10">
        <v>0</v>
      </c>
      <c r="H24" s="10">
        <v>0</v>
      </c>
      <c r="I24" s="10"/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</row>
    <row r="25" spans="2:13" ht="20.100000000000001" customHeight="1" x14ac:dyDescent="0.25">
      <c r="B25" s="32" t="s">
        <v>33</v>
      </c>
      <c r="C25" s="36">
        <v>0</v>
      </c>
      <c r="D25" s="36">
        <v>0</v>
      </c>
      <c r="E25" s="44">
        <v>0</v>
      </c>
      <c r="F25" s="30">
        <v>0</v>
      </c>
      <c r="G25" s="10">
        <v>0</v>
      </c>
      <c r="H25" s="10">
        <v>0</v>
      </c>
      <c r="I25" s="10"/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</row>
    <row r="26" spans="2:13" ht="20.100000000000001" customHeight="1" x14ac:dyDescent="0.25">
      <c r="B26" s="32" t="s">
        <v>34</v>
      </c>
      <c r="C26" s="36">
        <v>0</v>
      </c>
      <c r="D26" s="36">
        <v>0</v>
      </c>
      <c r="E26" s="44">
        <v>0</v>
      </c>
      <c r="F26" s="30">
        <v>0</v>
      </c>
      <c r="G26" s="10">
        <v>0</v>
      </c>
      <c r="H26" s="10">
        <v>0</v>
      </c>
      <c r="I26" s="10"/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</row>
    <row r="27" spans="2:13" ht="20.100000000000001" customHeight="1" x14ac:dyDescent="0.25">
      <c r="B27" s="32" t="s">
        <v>35</v>
      </c>
      <c r="C27" s="36">
        <v>0</v>
      </c>
      <c r="D27" s="36">
        <v>0</v>
      </c>
      <c r="E27" s="44">
        <v>0</v>
      </c>
      <c r="F27" s="30">
        <v>0</v>
      </c>
      <c r="G27" s="10">
        <v>0</v>
      </c>
      <c r="H27" s="10">
        <v>0</v>
      </c>
      <c r="I27" s="10"/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</row>
    <row r="28" spans="2:13" ht="20.100000000000001" customHeight="1" x14ac:dyDescent="0.25">
      <c r="B28" s="32" t="s">
        <v>36</v>
      </c>
      <c r="C28" s="36">
        <v>0</v>
      </c>
      <c r="D28" s="36">
        <v>0</v>
      </c>
      <c r="E28" s="44">
        <v>0</v>
      </c>
      <c r="F28" s="30">
        <v>0</v>
      </c>
      <c r="G28" s="10">
        <v>0</v>
      </c>
      <c r="H28" s="10">
        <v>0</v>
      </c>
      <c r="I28" s="10"/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</row>
    <row r="29" spans="2:13" ht="20.100000000000001" customHeight="1" x14ac:dyDescent="0.25">
      <c r="B29" s="32" t="s">
        <v>37</v>
      </c>
      <c r="C29" s="36">
        <v>0</v>
      </c>
      <c r="D29" s="36">
        <v>0</v>
      </c>
      <c r="E29" s="44">
        <v>0</v>
      </c>
      <c r="F29" s="30">
        <v>0</v>
      </c>
      <c r="G29" s="10">
        <v>0</v>
      </c>
      <c r="H29" s="10">
        <v>0</v>
      </c>
      <c r="I29" s="10"/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</row>
    <row r="30" spans="2:13" ht="20.100000000000001" customHeight="1" x14ac:dyDescent="0.25">
      <c r="B30" s="32" t="s">
        <v>38</v>
      </c>
      <c r="C30" s="36">
        <v>0</v>
      </c>
      <c r="D30" s="36">
        <v>0</v>
      </c>
      <c r="E30" s="44">
        <v>0</v>
      </c>
      <c r="F30" s="30">
        <v>0</v>
      </c>
      <c r="G30" s="10">
        <v>0</v>
      </c>
      <c r="H30" s="10">
        <v>0</v>
      </c>
      <c r="I30" s="10"/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</row>
    <row r="31" spans="2:13" ht="20.100000000000001" customHeight="1" x14ac:dyDescent="0.25">
      <c r="B31" s="32" t="s">
        <v>39</v>
      </c>
      <c r="C31" s="36">
        <v>0</v>
      </c>
      <c r="D31" s="36">
        <v>0</v>
      </c>
      <c r="E31" s="44">
        <v>0</v>
      </c>
      <c r="F31" s="30">
        <v>0</v>
      </c>
      <c r="G31" s="10">
        <v>0</v>
      </c>
      <c r="H31" s="10">
        <v>0</v>
      </c>
      <c r="I31" s="10"/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</row>
    <row r="32" spans="2:13" ht="20.100000000000001" customHeight="1" x14ac:dyDescent="0.25">
      <c r="B32" s="32" t="s">
        <v>40</v>
      </c>
      <c r="C32" s="36">
        <v>0</v>
      </c>
      <c r="D32" s="36">
        <v>0</v>
      </c>
      <c r="E32" s="44">
        <v>0</v>
      </c>
      <c r="F32" s="30">
        <v>0</v>
      </c>
      <c r="G32" s="10">
        <v>0</v>
      </c>
      <c r="H32" s="10">
        <v>0</v>
      </c>
      <c r="I32" s="10"/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</row>
    <row r="33" spans="2:13" ht="20.100000000000001" customHeight="1" x14ac:dyDescent="0.25">
      <c r="B33" s="32" t="s">
        <v>41</v>
      </c>
      <c r="C33" s="36">
        <v>0</v>
      </c>
      <c r="D33" s="36">
        <v>0</v>
      </c>
      <c r="E33" s="44">
        <v>0</v>
      </c>
      <c r="F33" s="30">
        <v>0</v>
      </c>
      <c r="G33" s="10">
        <v>0</v>
      </c>
      <c r="H33" s="10">
        <v>0</v>
      </c>
      <c r="I33" s="10"/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</row>
    <row r="34" spans="2:13" ht="20.100000000000001" customHeight="1" x14ac:dyDescent="0.25">
      <c r="B34" s="32" t="s">
        <v>42</v>
      </c>
      <c r="C34" s="36">
        <v>0</v>
      </c>
      <c r="D34" s="36">
        <v>0</v>
      </c>
      <c r="E34" s="44">
        <v>0</v>
      </c>
      <c r="F34" s="30">
        <v>0</v>
      </c>
      <c r="G34" s="10">
        <v>0</v>
      </c>
      <c r="H34" s="10">
        <v>0</v>
      </c>
      <c r="I34" s="10"/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</row>
    <row r="35" spans="2:13" ht="20.100000000000001" customHeight="1" x14ac:dyDescent="0.25">
      <c r="B35" s="32" t="s">
        <v>43</v>
      </c>
      <c r="C35" s="36">
        <v>0</v>
      </c>
      <c r="D35" s="36">
        <v>0</v>
      </c>
      <c r="E35" s="44">
        <v>0</v>
      </c>
      <c r="F35" s="30">
        <v>0</v>
      </c>
      <c r="G35" s="10">
        <v>0</v>
      </c>
      <c r="H35" s="10">
        <v>0</v>
      </c>
      <c r="I35" s="10"/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</row>
    <row r="36" spans="2:13" ht="20.100000000000001" customHeight="1" x14ac:dyDescent="0.25">
      <c r="B36" s="32" t="s">
        <v>44</v>
      </c>
      <c r="C36" s="36">
        <v>0</v>
      </c>
      <c r="D36" s="36">
        <v>0</v>
      </c>
      <c r="E36" s="44">
        <v>0</v>
      </c>
      <c r="F36" s="30">
        <v>0</v>
      </c>
      <c r="G36" s="10">
        <v>0</v>
      </c>
      <c r="H36" s="10">
        <v>0</v>
      </c>
      <c r="I36" s="10"/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</row>
    <row r="37" spans="2:13" ht="20.100000000000001" customHeight="1" x14ac:dyDescent="0.25">
      <c r="B37" s="32" t="s">
        <v>45</v>
      </c>
      <c r="C37" s="36">
        <v>0</v>
      </c>
      <c r="D37" s="36">
        <v>0</v>
      </c>
      <c r="E37" s="44">
        <v>0</v>
      </c>
      <c r="F37" s="30">
        <v>0</v>
      </c>
      <c r="G37" s="10">
        <v>0</v>
      </c>
      <c r="H37" s="10">
        <v>0</v>
      </c>
      <c r="I37" s="10"/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</row>
    <row r="38" spans="2:13" ht="20.100000000000001" customHeight="1" x14ac:dyDescent="0.25">
      <c r="B38" s="32" t="s">
        <v>46</v>
      </c>
      <c r="C38" s="36">
        <v>0</v>
      </c>
      <c r="D38" s="36">
        <v>0</v>
      </c>
      <c r="E38" s="44">
        <v>0</v>
      </c>
      <c r="F38" s="30">
        <v>0</v>
      </c>
      <c r="G38" s="10">
        <v>0</v>
      </c>
      <c r="H38" s="10">
        <v>0</v>
      </c>
      <c r="I38" s="10"/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</row>
    <row r="39" spans="2:13" ht="20.100000000000001" customHeight="1" x14ac:dyDescent="0.25">
      <c r="B39" s="32" t="s">
        <v>47</v>
      </c>
      <c r="C39" s="36">
        <v>0</v>
      </c>
      <c r="D39" s="36">
        <v>0</v>
      </c>
      <c r="E39" s="44">
        <v>0</v>
      </c>
      <c r="F39" s="30">
        <v>0</v>
      </c>
      <c r="G39" s="10">
        <v>0</v>
      </c>
      <c r="H39" s="10">
        <v>0</v>
      </c>
      <c r="I39" s="10"/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</row>
    <row r="40" spans="2:13" ht="20.100000000000001" customHeight="1" x14ac:dyDescent="0.25">
      <c r="B40" s="32" t="s">
        <v>48</v>
      </c>
      <c r="C40" s="36">
        <v>0</v>
      </c>
      <c r="D40" s="36">
        <v>0</v>
      </c>
      <c r="E40" s="44">
        <v>0</v>
      </c>
      <c r="F40" s="30">
        <v>0</v>
      </c>
      <c r="G40" s="10">
        <v>0</v>
      </c>
      <c r="H40" s="10">
        <v>0</v>
      </c>
      <c r="I40" s="10"/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</row>
    <row r="41" spans="2:13" ht="20.100000000000001" customHeight="1" x14ac:dyDescent="0.25">
      <c r="B41" s="32" t="s">
        <v>49</v>
      </c>
      <c r="C41" s="36">
        <v>0</v>
      </c>
      <c r="D41" s="36">
        <v>0</v>
      </c>
      <c r="E41" s="44">
        <v>0</v>
      </c>
      <c r="F41" s="30">
        <v>0</v>
      </c>
      <c r="G41" s="10">
        <v>0</v>
      </c>
      <c r="H41" s="10">
        <v>0</v>
      </c>
      <c r="I41" s="10"/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</row>
    <row r="42" spans="2:13" ht="20.100000000000001" customHeight="1" x14ac:dyDescent="0.25">
      <c r="B42" s="32" t="s">
        <v>50</v>
      </c>
      <c r="C42" s="36">
        <v>0</v>
      </c>
      <c r="D42" s="36">
        <v>0</v>
      </c>
      <c r="E42" s="44">
        <v>0</v>
      </c>
      <c r="F42" s="30">
        <v>0</v>
      </c>
      <c r="G42" s="10">
        <v>0</v>
      </c>
      <c r="H42" s="10">
        <v>0</v>
      </c>
      <c r="I42" s="10"/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</row>
    <row r="43" spans="2:13" ht="20.100000000000001" customHeight="1" x14ac:dyDescent="0.25">
      <c r="B43" s="32" t="s">
        <v>51</v>
      </c>
      <c r="C43" s="36">
        <v>0</v>
      </c>
      <c r="D43" s="36">
        <v>0</v>
      </c>
      <c r="E43" s="44">
        <v>0</v>
      </c>
      <c r="F43" s="30">
        <v>0</v>
      </c>
      <c r="G43" s="10">
        <v>0</v>
      </c>
      <c r="H43" s="10">
        <v>0</v>
      </c>
      <c r="I43" s="10"/>
      <c r="J43" s="16">
        <f t="shared" ref="J43:J45" si="4">IF(ISERROR(+G43/E43)=TRUE,0,++G43/E43)</f>
        <v>0</v>
      </c>
      <c r="K43" s="16">
        <f t="shared" ref="K43:K45" si="5">IF(ISERROR(+H43/E43)=TRUE,0,++H43/E43)</f>
        <v>0</v>
      </c>
      <c r="L43" s="16">
        <f t="shared" ref="L43:L45" si="6">IF(ISERROR(+I43/E43)=TRUE,0,++I43/E43)</f>
        <v>0</v>
      </c>
      <c r="M43" s="21">
        <f t="shared" si="3"/>
        <v>0</v>
      </c>
    </row>
    <row r="44" spans="2:13" ht="20.100000000000001" customHeight="1" x14ac:dyDescent="0.25">
      <c r="B44" s="32" t="s">
        <v>52</v>
      </c>
      <c r="C44" s="36">
        <v>0</v>
      </c>
      <c r="D44" s="36">
        <v>0</v>
      </c>
      <c r="E44" s="44">
        <v>0</v>
      </c>
      <c r="F44" s="30">
        <v>0</v>
      </c>
      <c r="G44" s="10">
        <v>0</v>
      </c>
      <c r="H44" s="10">
        <v>0</v>
      </c>
      <c r="I44" s="10"/>
      <c r="J44" s="16">
        <f t="shared" si="4"/>
        <v>0</v>
      </c>
      <c r="K44" s="16">
        <f t="shared" si="5"/>
        <v>0</v>
      </c>
      <c r="L44" s="16">
        <f t="shared" si="6"/>
        <v>0</v>
      </c>
      <c r="M44" s="21">
        <f t="shared" si="3"/>
        <v>0</v>
      </c>
    </row>
    <row r="45" spans="2:13" ht="20.100000000000001" customHeight="1" x14ac:dyDescent="0.25">
      <c r="B45" s="32" t="s">
        <v>53</v>
      </c>
      <c r="C45" s="36">
        <v>0</v>
      </c>
      <c r="D45" s="36">
        <v>0</v>
      </c>
      <c r="E45" s="44">
        <v>0</v>
      </c>
      <c r="F45" s="30">
        <v>0</v>
      </c>
      <c r="G45" s="10">
        <v>0</v>
      </c>
      <c r="H45" s="10">
        <v>0</v>
      </c>
      <c r="I45" s="10"/>
      <c r="J45" s="16">
        <f t="shared" si="4"/>
        <v>0</v>
      </c>
      <c r="K45" s="16">
        <f t="shared" si="5"/>
        <v>0</v>
      </c>
      <c r="L45" s="16">
        <f t="shared" si="6"/>
        <v>0</v>
      </c>
      <c r="M45" s="21">
        <f t="shared" si="3"/>
        <v>0</v>
      </c>
    </row>
    <row r="46" spans="2:13" ht="20.100000000000001" customHeight="1" x14ac:dyDescent="0.25">
      <c r="B46" s="32" t="s">
        <v>54</v>
      </c>
      <c r="C46" s="36">
        <v>0</v>
      </c>
      <c r="D46" s="36">
        <v>0</v>
      </c>
      <c r="E46" s="44">
        <v>0</v>
      </c>
      <c r="F46" s="30">
        <v>0</v>
      </c>
      <c r="G46" s="10">
        <v>0</v>
      </c>
      <c r="H46" s="10">
        <v>0</v>
      </c>
      <c r="I46" s="10"/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</row>
    <row r="47" spans="2:13" ht="20.100000000000001" customHeight="1" x14ac:dyDescent="0.25">
      <c r="B47" s="32" t="s">
        <v>55</v>
      </c>
      <c r="C47" s="36">
        <v>0</v>
      </c>
      <c r="D47" s="36">
        <v>0</v>
      </c>
      <c r="E47" s="44">
        <v>0</v>
      </c>
      <c r="F47" s="30">
        <v>0</v>
      </c>
      <c r="G47" s="10">
        <v>0</v>
      </c>
      <c r="H47" s="10">
        <v>0</v>
      </c>
      <c r="I47" s="10"/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</row>
    <row r="48" spans="2:13" ht="20.100000000000001" customHeight="1" x14ac:dyDescent="0.25">
      <c r="B48" s="32" t="s">
        <v>56</v>
      </c>
      <c r="C48" s="36">
        <v>0</v>
      </c>
      <c r="D48" s="36">
        <v>0</v>
      </c>
      <c r="E48" s="44">
        <v>0</v>
      </c>
      <c r="F48" s="30">
        <v>0</v>
      </c>
      <c r="G48" s="10">
        <v>0</v>
      </c>
      <c r="H48" s="10">
        <v>0</v>
      </c>
      <c r="I48" s="10"/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</row>
    <row r="49" spans="2:13" ht="20.100000000000001" customHeight="1" x14ac:dyDescent="0.25">
      <c r="B49" s="32" t="s">
        <v>57</v>
      </c>
      <c r="C49" s="36">
        <v>0</v>
      </c>
      <c r="D49" s="36">
        <v>0</v>
      </c>
      <c r="E49" s="44">
        <v>0</v>
      </c>
      <c r="F49" s="30">
        <v>0</v>
      </c>
      <c r="G49" s="10">
        <v>0</v>
      </c>
      <c r="H49" s="10">
        <v>0</v>
      </c>
      <c r="I49" s="10"/>
      <c r="J49" s="16">
        <f t="shared" si="2"/>
        <v>0</v>
      </c>
      <c r="K49" s="16">
        <f t="shared" si="0"/>
        <v>0</v>
      </c>
      <c r="L49" s="16">
        <f t="shared" si="1"/>
        <v>0</v>
      </c>
      <c r="M49" s="21">
        <f t="shared" si="3"/>
        <v>0</v>
      </c>
    </row>
    <row r="50" spans="2:13" ht="20.100000000000001" customHeight="1" x14ac:dyDescent="0.25">
      <c r="B50" s="32" t="s">
        <v>58</v>
      </c>
      <c r="C50" s="36">
        <v>0</v>
      </c>
      <c r="D50" s="36">
        <v>0</v>
      </c>
      <c r="E50" s="44">
        <v>0</v>
      </c>
      <c r="F50" s="30">
        <v>0</v>
      </c>
      <c r="G50" s="10">
        <v>0</v>
      </c>
      <c r="H50" s="10">
        <v>0</v>
      </c>
      <c r="I50" s="10"/>
      <c r="J50" s="16">
        <f t="shared" si="2"/>
        <v>0</v>
      </c>
      <c r="K50" s="16">
        <f t="shared" si="0"/>
        <v>0</v>
      </c>
      <c r="L50" s="16">
        <f t="shared" si="1"/>
        <v>0</v>
      </c>
      <c r="M50" s="21">
        <f t="shared" si="3"/>
        <v>0</v>
      </c>
    </row>
    <row r="51" spans="2:13" ht="20.100000000000001" customHeight="1" x14ac:dyDescent="0.25">
      <c r="B51" s="37" t="s">
        <v>59</v>
      </c>
      <c r="C51" s="38">
        <v>0</v>
      </c>
      <c r="D51" s="38">
        <v>0</v>
      </c>
      <c r="E51" s="45">
        <v>0</v>
      </c>
      <c r="F51" s="31">
        <v>0</v>
      </c>
      <c r="G51" s="11">
        <v>0</v>
      </c>
      <c r="H51" s="11">
        <v>0</v>
      </c>
      <c r="I51" s="11"/>
      <c r="J51" s="19">
        <f t="shared" si="2"/>
        <v>0</v>
      </c>
      <c r="K51" s="19">
        <f t="shared" si="0"/>
        <v>0</v>
      </c>
      <c r="L51" s="17">
        <f t="shared" si="1"/>
        <v>0</v>
      </c>
      <c r="M51" s="22">
        <f t="shared" si="3"/>
        <v>0</v>
      </c>
    </row>
    <row r="52" spans="2:13" ht="23.25" customHeight="1" x14ac:dyDescent="0.25">
      <c r="B52" s="13" t="s">
        <v>5</v>
      </c>
      <c r="C52" s="13">
        <f>SUM(C14:C51)</f>
        <v>0</v>
      </c>
      <c r="D52" s="13">
        <f t="shared" ref="D52:I52" si="7">SUM(D14:D51)</f>
        <v>0</v>
      </c>
      <c r="E52" s="27">
        <f t="shared" si="7"/>
        <v>0</v>
      </c>
      <c r="F52" s="27">
        <f t="shared" si="7"/>
        <v>0</v>
      </c>
      <c r="G52" s="13">
        <f t="shared" si="7"/>
        <v>0</v>
      </c>
      <c r="H52" s="13">
        <f t="shared" si="7"/>
        <v>0</v>
      </c>
      <c r="I52" s="13">
        <f t="shared" si="7"/>
        <v>0</v>
      </c>
      <c r="J52" s="18">
        <f t="shared" si="2"/>
        <v>0</v>
      </c>
      <c r="K52" s="18">
        <f t="shared" si="0"/>
        <v>0</v>
      </c>
      <c r="L52" s="18">
        <f t="shared" si="1"/>
        <v>0</v>
      </c>
      <c r="M52" s="23">
        <f t="shared" ref="M52" si="8">SUM(M14:M51)</f>
        <v>0</v>
      </c>
    </row>
    <row r="54" spans="2:13" x14ac:dyDescent="0.2">
      <c r="B54" s="14" t="s">
        <v>17</v>
      </c>
    </row>
  </sheetData>
  <mergeCells count="11">
    <mergeCell ref="M12:M13"/>
    <mergeCell ref="B2:M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2014-05-15T17:43:49Z</cp:lastPrinted>
  <dcterms:created xsi:type="dcterms:W3CDTF">2011-03-09T14:32:28Z</dcterms:created>
  <dcterms:modified xsi:type="dcterms:W3CDTF">2014-05-15T17:43:51Z</dcterms:modified>
</cp:coreProperties>
</file>