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7595" windowHeight="991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DYT!$B$2:$M$54</definedName>
    <definedName name="_xlnm.Print_Area" localSheetId="4">RD!$B$2:$M$54</definedName>
    <definedName name="_xlnm.Print_Area" localSheetId="1">RDR!$B$2:$M$54</definedName>
    <definedName name="_xlnm.Print_Area" localSheetId="0">RO!$B$2:$M$54</definedName>
    <definedName name="_xlnm.Print_Area" localSheetId="3">ROOC!$B$2:$M$54</definedName>
  </definedNames>
  <calcPr calcId="14562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2" i="6"/>
  <c r="G52" i="6"/>
  <c r="F52" i="6"/>
  <c r="E52" i="6"/>
  <c r="D52" i="6"/>
  <c r="H52" i="5"/>
  <c r="G52" i="5"/>
  <c r="F52" i="5"/>
  <c r="E52" i="5"/>
  <c r="D52" i="5"/>
  <c r="H52" i="7"/>
  <c r="G52" i="7"/>
  <c r="F52" i="7"/>
  <c r="E52" i="7"/>
  <c r="D52" i="7"/>
  <c r="H52" i="1"/>
  <c r="G52" i="1"/>
  <c r="F52" i="1"/>
  <c r="E52" i="1"/>
  <c r="D52" i="1"/>
  <c r="C52" i="4"/>
  <c r="C52" i="6"/>
  <c r="C52" i="5"/>
  <c r="C52" i="7"/>
  <c r="C52" i="1"/>
  <c r="M51" i="4" l="1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4"/>
  <c r="M14" i="6"/>
  <c r="M14" i="5"/>
  <c r="M14" i="7"/>
  <c r="M14" i="1"/>
  <c r="E47" i="5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51" i="4"/>
  <c r="E50" i="4"/>
  <c r="L50" i="4" s="1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51" i="1"/>
  <c r="E50" i="1"/>
  <c r="E49" i="1"/>
  <c r="L49" i="1" s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L51" i="4"/>
  <c r="K51" i="4"/>
  <c r="K50" i="4"/>
  <c r="L49" i="4"/>
  <c r="K49" i="4"/>
  <c r="K51" i="6"/>
  <c r="K50" i="6"/>
  <c r="L49" i="6"/>
  <c r="K49" i="6"/>
  <c r="L51" i="5"/>
  <c r="K51" i="5"/>
  <c r="L50" i="5"/>
  <c r="K50" i="5"/>
  <c r="L49" i="5"/>
  <c r="K49" i="5"/>
  <c r="L51" i="7"/>
  <c r="K51" i="7"/>
  <c r="L50" i="7"/>
  <c r="K50" i="7"/>
  <c r="L49" i="7"/>
  <c r="K49" i="7"/>
  <c r="L51" i="1"/>
  <c r="K51" i="1"/>
  <c r="L50" i="1"/>
  <c r="K50" i="1"/>
  <c r="K49" i="1"/>
  <c r="L50" i="6" l="1"/>
  <c r="L51" i="6"/>
  <c r="I52" i="7" l="1"/>
  <c r="L48" i="7"/>
  <c r="K48" i="7"/>
  <c r="J48" i="7"/>
  <c r="L47" i="7"/>
  <c r="K47" i="7"/>
  <c r="J47" i="7"/>
  <c r="L46" i="7"/>
  <c r="K46" i="7"/>
  <c r="J46" i="7"/>
  <c r="L45" i="7"/>
  <c r="K45" i="7"/>
  <c r="J45" i="7"/>
  <c r="L44" i="7"/>
  <c r="K44" i="7"/>
  <c r="J44" i="7"/>
  <c r="L43" i="7"/>
  <c r="K43" i="7"/>
  <c r="J43" i="7"/>
  <c r="L42" i="7"/>
  <c r="K42" i="7"/>
  <c r="J42" i="7"/>
  <c r="L41" i="7"/>
  <c r="K41" i="7"/>
  <c r="J41" i="7"/>
  <c r="L40" i="7"/>
  <c r="K40" i="7"/>
  <c r="J40" i="7"/>
  <c r="L39" i="7"/>
  <c r="K39" i="7"/>
  <c r="J39" i="7"/>
  <c r="L38" i="7"/>
  <c r="K38" i="7"/>
  <c r="J38" i="7"/>
  <c r="L37" i="7"/>
  <c r="K37" i="7"/>
  <c r="J37" i="7"/>
  <c r="L36" i="7"/>
  <c r="K36" i="7"/>
  <c r="J36" i="7"/>
  <c r="L35" i="7"/>
  <c r="K35" i="7"/>
  <c r="J35" i="7"/>
  <c r="L34" i="7"/>
  <c r="K34" i="7"/>
  <c r="J34" i="7"/>
  <c r="L33" i="7"/>
  <c r="K33" i="7"/>
  <c r="J33" i="7"/>
  <c r="L32" i="7"/>
  <c r="K32" i="7"/>
  <c r="J32" i="7"/>
  <c r="L31" i="7"/>
  <c r="K31" i="7"/>
  <c r="J31" i="7"/>
  <c r="L30" i="7"/>
  <c r="K30" i="7"/>
  <c r="J30" i="7"/>
  <c r="L29" i="7"/>
  <c r="K29" i="7"/>
  <c r="J29" i="7"/>
  <c r="L28" i="7"/>
  <c r="K28" i="7"/>
  <c r="J28" i="7"/>
  <c r="L27" i="7"/>
  <c r="K27" i="7"/>
  <c r="J27" i="7"/>
  <c r="L26" i="7"/>
  <c r="K26" i="7"/>
  <c r="J26" i="7"/>
  <c r="L25" i="7"/>
  <c r="K25" i="7"/>
  <c r="J25" i="7"/>
  <c r="L24" i="7"/>
  <c r="K24" i="7"/>
  <c r="J24" i="7"/>
  <c r="L23" i="7"/>
  <c r="K23" i="7"/>
  <c r="J23" i="7"/>
  <c r="L22" i="7"/>
  <c r="K22" i="7"/>
  <c r="J22" i="7"/>
  <c r="L21" i="7"/>
  <c r="K21" i="7"/>
  <c r="J21" i="7"/>
  <c r="L20" i="7"/>
  <c r="K20" i="7"/>
  <c r="J20" i="7"/>
  <c r="L19" i="7"/>
  <c r="K19" i="7"/>
  <c r="J19" i="7"/>
  <c r="L18" i="7"/>
  <c r="K18" i="7"/>
  <c r="J18" i="7"/>
  <c r="L17" i="7"/>
  <c r="K17" i="7"/>
  <c r="J17" i="7"/>
  <c r="L16" i="7"/>
  <c r="K16" i="7"/>
  <c r="J16" i="7"/>
  <c r="L15" i="7"/>
  <c r="K15" i="7"/>
  <c r="J15" i="7"/>
  <c r="M52" i="7"/>
  <c r="L14" i="7"/>
  <c r="K14" i="7"/>
  <c r="J14" i="7"/>
  <c r="I5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I52" i="6"/>
  <c r="L48" i="6"/>
  <c r="K48" i="6"/>
  <c r="J48" i="6"/>
  <c r="L47" i="6"/>
  <c r="K47" i="6"/>
  <c r="J47" i="6"/>
  <c r="L46" i="6"/>
  <c r="K46" i="6"/>
  <c r="J46" i="6"/>
  <c r="L45" i="6"/>
  <c r="K45" i="6"/>
  <c r="J45" i="6"/>
  <c r="L44" i="6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I52" i="5"/>
  <c r="L48" i="5"/>
  <c r="K48" i="5"/>
  <c r="J48" i="5"/>
  <c r="L47" i="5"/>
  <c r="K47" i="5"/>
  <c r="J47" i="5"/>
  <c r="L46" i="5"/>
  <c r="K46" i="5"/>
  <c r="J46" i="5"/>
  <c r="L45" i="5"/>
  <c r="K45" i="5"/>
  <c r="J45" i="5"/>
  <c r="L44" i="5"/>
  <c r="K44" i="5"/>
  <c r="J44" i="5"/>
  <c r="L43" i="5"/>
  <c r="K43" i="5"/>
  <c r="J43" i="5"/>
  <c r="L42" i="5"/>
  <c r="K42" i="5"/>
  <c r="J42" i="5"/>
  <c r="L41" i="5"/>
  <c r="K41" i="5"/>
  <c r="J41" i="5"/>
  <c r="L40" i="5"/>
  <c r="K40" i="5"/>
  <c r="J40" i="5"/>
  <c r="L39" i="5"/>
  <c r="K39" i="5"/>
  <c r="J39" i="5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L24" i="5"/>
  <c r="K24" i="5"/>
  <c r="J24" i="5"/>
  <c r="L23" i="5"/>
  <c r="K23" i="5"/>
  <c r="J23" i="5"/>
  <c r="L22" i="5"/>
  <c r="K22" i="5"/>
  <c r="J22" i="5"/>
  <c r="L21" i="5"/>
  <c r="K21" i="5"/>
  <c r="J21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I52" i="4"/>
  <c r="L48" i="4"/>
  <c r="K48" i="4"/>
  <c r="J48" i="4"/>
  <c r="L47" i="4"/>
  <c r="K47" i="4"/>
  <c r="J47" i="4"/>
  <c r="L46" i="4"/>
  <c r="K46" i="4"/>
  <c r="J46" i="4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M52" i="5" l="1"/>
  <c r="M52" i="6"/>
  <c r="M52" i="4"/>
  <c r="M52" i="1"/>
  <c r="J52" i="7"/>
  <c r="L52" i="7"/>
  <c r="K52" i="7"/>
  <c r="K52" i="6"/>
  <c r="J52" i="6"/>
  <c r="L52" i="6"/>
  <c r="J52" i="5"/>
  <c r="L52" i="5"/>
  <c r="K52" i="5"/>
  <c r="J52" i="4"/>
  <c r="L52" i="4"/>
  <c r="K52" i="4"/>
  <c r="L52" i="1"/>
  <c r="J52" i="1" l="1"/>
  <c r="K52" i="1"/>
</calcChain>
</file>

<file path=xl/sharedStrings.xml><?xml version="1.0" encoding="utf-8"?>
<sst xmlns="http://schemas.openxmlformats.org/spreadsheetml/2006/main" count="285" uniqueCount="62">
  <si>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</si>
  <si>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</si>
  <si>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</si>
  <si>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</si>
  <si>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</si>
  <si>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</si>
  <si>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</si>
  <si>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</si>
  <si>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</si>
  <si>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</si>
  <si>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</si>
  <si>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</si>
  <si>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</si>
  <si>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</si>
  <si>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</si>
  <si>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</si>
  <si>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</si>
  <si>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</si>
  <si>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</si>
  <si>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</si>
  <si>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</si>
  <si>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</si>
  <si>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</si>
  <si>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</si>
  <si>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</si>
  <si>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</si>
  <si>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</si>
  <si>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</si>
  <si>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</si>
  <si>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</si>
  <si>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</si>
  <si>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</si>
  <si>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</si>
  <si>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</si>
  <si>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</si>
  <si>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</si>
  <si>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</si>
  <si>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</si>
  <si>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</si>
  <si>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</si>
  <si>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</si>
  <si>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</si>
  <si>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</si>
  <si>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</si>
  <si>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</si>
  <si>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</si>
  <si>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</si>
  <si>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</si>
  <si>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</si>
  <si>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</si>
  <si>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</si>
  <si>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007 Instituto Nacional de  Ciencias Neurologicas</t>
  </si>
  <si>
    <t>COMPROMETIDO
ENE-SET
(3)</t>
  </si>
  <si>
    <t>GIRO
ENE-SET
(5)</t>
  </si>
  <si>
    <t>EJECUCION PRESUPUESTAL MENSUALIZADA DE GASTOS 
MINISTERIO DE SALUD 2014
AL MES DE FEBRERO</t>
  </si>
  <si>
    <t>Fuente: Consulta Amigable y Base de Datos  MEF al 28 de Febrero del 2014</t>
  </si>
  <si>
    <t>139. INSTITUTO NACIONAL DE SALUD DEL NIÑO - SAN BORJA</t>
  </si>
  <si>
    <t>140. HOSPITAL DE HUAYCAN</t>
  </si>
  <si>
    <t>141. RED DE SALUD LIMA NORTE IV</t>
  </si>
  <si>
    <t>SALDO
PIM - DEV</t>
  </si>
  <si>
    <t>INDICADOR</t>
  </si>
  <si>
    <t>DEVENGADO
ENE-FEB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</si>
</sst>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2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2:13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2:13" ht="15.75" x14ac:dyDescent="0.25">
      <c r="B8" s="2" t="s">
        <v>40</v>
      </c>
    </row>
    <row r="9" spans="2:13" x14ac:dyDescent="0.2">
      <c r="B9" s="3" t="s">
        <v>2</v>
      </c>
    </row>
    <row r="11" spans="2:13" x14ac:dyDescent="0.25">
      <c r="B11" s="4"/>
      <c r="J11" s="38"/>
      <c r="K11" s="38"/>
      <c r="L11" s="38"/>
    </row>
    <row r="12" spans="2:13" s="5" customFormat="1" ht="15" customHeight="1" x14ac:dyDescent="0.25">
      <c r="B12" s="36" t="s">
        <v>1</v>
      </c>
      <c r="C12" s="35" t="s">
        <v>0</v>
      </c>
      <c r="D12" s="35"/>
      <c r="E12" s="33" t="s">
        <v>49</v>
      </c>
      <c r="F12" s="33" t="s">
        <v>44</v>
      </c>
      <c r="G12" s="33" t="s">
        <v>52</v>
      </c>
      <c r="H12" s="33" t="s">
        <v>61</v>
      </c>
      <c r="I12" s="33" t="s">
        <v>53</v>
      </c>
      <c r="J12" s="39" t="s">
        <v>60</v>
      </c>
      <c r="K12" s="39"/>
      <c r="L12" s="39"/>
      <c r="M12" s="30" t="s">
        <v>59</v>
      </c>
    </row>
    <row r="13" spans="2:13" s="5" customFormat="1" ht="40.5" customHeight="1" x14ac:dyDescent="0.25">
      <c r="B13" s="37"/>
      <c r="C13" s="21" t="s">
        <v>38</v>
      </c>
      <c r="D13" s="21" t="s">
        <v>37</v>
      </c>
      <c r="E13" s="34"/>
      <c r="F13" s="34"/>
      <c r="G13" s="34"/>
      <c r="H13" s="34"/>
      <c r="I13" s="34"/>
      <c r="J13" s="21" t="s">
        <v>45</v>
      </c>
      <c r="K13" s="21" t="s">
        <v>46</v>
      </c>
      <c r="L13" s="22" t="s">
        <v>47</v>
      </c>
      <c r="M13" s="31"/>
    </row>
    <row r="14" spans="2:13" ht="20.100000000000001" customHeight="1" x14ac:dyDescent="0.25">
      <c r="B14" s="6" t="s">
        <v>3</v>
      </c>
      <c r="C14" s="8">
        <v>2259275830</v>
      </c>
      <c r="D14" s="8">
        <v>2246345827</v>
      </c>
      <c r="E14" s="19">
        <f>+C14*30/100</f>
        <v>677782749</v>
      </c>
      <c r="F14" s="19">
        <v>203901555</v>
      </c>
      <c r="G14" s="8">
        <v>0</v>
      </c>
      <c r="H14" s="8">
        <v>118111829.07999997</v>
      </c>
      <c r="I14" s="8"/>
      <c r="J14" s="13">
        <f>IF(ISERROR(+G14/E14)=TRUE,0,++G14/E14)</f>
        <v>0</v>
      </c>
      <c r="K14" s="13">
        <f t="shared" ref="K14:K52" si="0">IF(ISERROR(+H14/E14)=TRUE,0,++H14/E14)</f>
        <v>0.1742620762394175</v>
      </c>
      <c r="L14" s="13">
        <f t="shared" ref="L14:L52" si="1">IF(ISERROR(+I14/E14)=TRUE,0,++I14/E14)</f>
        <v>0</v>
      </c>
      <c r="M14" s="16">
        <f>+D14-H14</f>
        <v>2128233997.9200001</v>
      </c>
    </row>
    <row r="15" spans="2:13" ht="20.100000000000001" customHeight="1" x14ac:dyDescent="0.25">
      <c r="B15" s="7" t="s">
        <v>4</v>
      </c>
      <c r="C15" s="9">
        <v>25212923</v>
      </c>
      <c r="D15" s="9">
        <v>25402965</v>
      </c>
      <c r="E15" s="20">
        <f t="shared" ref="E15:E51" si="2">+C15*30/100</f>
        <v>7563876.9000000004</v>
      </c>
      <c r="F15" s="20">
        <v>6929511</v>
      </c>
      <c r="G15" s="9">
        <v>0</v>
      </c>
      <c r="H15" s="9">
        <v>3873973.7300000004</v>
      </c>
      <c r="I15" s="9"/>
      <c r="J15" s="14">
        <f t="shared" ref="J15:J52" si="3">IF(ISERROR(+G15/E15)=TRUE,0,++G15/E15)</f>
        <v>0</v>
      </c>
      <c r="K15" s="14">
        <f t="shared" si="0"/>
        <v>0.51216773900696355</v>
      </c>
      <c r="L15" s="14">
        <f t="shared" si="1"/>
        <v>0</v>
      </c>
      <c r="M15" s="17">
        <f t="shared" ref="M15:M51" si="4">+D15-H15</f>
        <v>21528991.27</v>
      </c>
    </row>
    <row r="16" spans="2:13" ht="20.100000000000001" customHeight="1" x14ac:dyDescent="0.25">
      <c r="B16" s="7" t="s">
        <v>51</v>
      </c>
      <c r="C16" s="9">
        <v>27006765</v>
      </c>
      <c r="D16" s="9">
        <v>27667081</v>
      </c>
      <c r="E16" s="20">
        <f t="shared" si="2"/>
        <v>8102029.5</v>
      </c>
      <c r="F16" s="20">
        <v>6126587</v>
      </c>
      <c r="G16" s="9">
        <v>0</v>
      </c>
      <c r="H16" s="9">
        <v>5464920.6400000006</v>
      </c>
      <c r="I16" s="9"/>
      <c r="J16" s="14">
        <f t="shared" si="3"/>
        <v>0</v>
      </c>
      <c r="K16" s="14">
        <f t="shared" si="0"/>
        <v>0.67451255762522222</v>
      </c>
      <c r="L16" s="14">
        <f t="shared" si="1"/>
        <v>0</v>
      </c>
      <c r="M16" s="17">
        <f t="shared" si="4"/>
        <v>22202160.359999999</v>
      </c>
    </row>
    <row r="17" spans="2:13" ht="20.100000000000001" customHeight="1" x14ac:dyDescent="0.25">
      <c r="B17" s="7" t="s">
        <v>5</v>
      </c>
      <c r="C17" s="9">
        <v>15623020</v>
      </c>
      <c r="D17" s="9">
        <v>15844427</v>
      </c>
      <c r="E17" s="20">
        <f t="shared" si="2"/>
        <v>4686906</v>
      </c>
      <c r="F17" s="20">
        <v>4358469</v>
      </c>
      <c r="G17" s="9">
        <v>0</v>
      </c>
      <c r="H17" s="9">
        <v>2704584.0800000005</v>
      </c>
      <c r="I17" s="9"/>
      <c r="J17" s="14">
        <f t="shared" si="3"/>
        <v>0</v>
      </c>
      <c r="K17" s="14">
        <f t="shared" si="0"/>
        <v>0.57705106097711378</v>
      </c>
      <c r="L17" s="14">
        <f t="shared" si="1"/>
        <v>0</v>
      </c>
      <c r="M17" s="17">
        <f t="shared" si="4"/>
        <v>13139842.92</v>
      </c>
    </row>
    <row r="18" spans="2:13" ht="20.100000000000001" customHeight="1" x14ac:dyDescent="0.25">
      <c r="B18" s="7" t="s">
        <v>6</v>
      </c>
      <c r="C18" s="9">
        <v>35852743</v>
      </c>
      <c r="D18" s="9">
        <v>42580218</v>
      </c>
      <c r="E18" s="20">
        <f t="shared" si="2"/>
        <v>10755822.9</v>
      </c>
      <c r="F18" s="20">
        <v>6186659</v>
      </c>
      <c r="G18" s="9">
        <v>0</v>
      </c>
      <c r="H18" s="9">
        <v>3849741.8499999982</v>
      </c>
      <c r="I18" s="9"/>
      <c r="J18" s="14">
        <f t="shared" si="3"/>
        <v>0</v>
      </c>
      <c r="K18" s="14">
        <f t="shared" si="0"/>
        <v>0.35792164725955072</v>
      </c>
      <c r="L18" s="14">
        <f t="shared" si="1"/>
        <v>0</v>
      </c>
      <c r="M18" s="17">
        <f t="shared" si="4"/>
        <v>38730476.149999999</v>
      </c>
    </row>
    <row r="19" spans="2:13" ht="20.100000000000001" customHeight="1" x14ac:dyDescent="0.25">
      <c r="B19" s="7" t="s">
        <v>7</v>
      </c>
      <c r="C19" s="9">
        <v>111171339</v>
      </c>
      <c r="D19" s="9">
        <v>113004588</v>
      </c>
      <c r="E19" s="20">
        <f t="shared" si="2"/>
        <v>33351401.699999999</v>
      </c>
      <c r="F19" s="20">
        <v>33430445</v>
      </c>
      <c r="G19" s="9">
        <v>0</v>
      </c>
      <c r="H19" s="9">
        <v>21862564.390000001</v>
      </c>
      <c r="I19" s="9"/>
      <c r="J19" s="14">
        <f t="shared" si="3"/>
        <v>0</v>
      </c>
      <c r="K19" s="14">
        <f t="shared" si="0"/>
        <v>0.65552160555818562</v>
      </c>
      <c r="L19" s="14">
        <f t="shared" si="1"/>
        <v>0</v>
      </c>
      <c r="M19" s="17">
        <f t="shared" si="4"/>
        <v>91142023.609999999</v>
      </c>
    </row>
    <row r="20" spans="2:13" ht="20.100000000000001" customHeight="1" x14ac:dyDescent="0.25">
      <c r="B20" s="7" t="s">
        <v>8</v>
      </c>
      <c r="C20" s="9">
        <v>71246778</v>
      </c>
      <c r="D20" s="9">
        <v>73240091</v>
      </c>
      <c r="E20" s="20">
        <f t="shared" si="2"/>
        <v>21374033.399999999</v>
      </c>
      <c r="F20" s="20">
        <v>21275041</v>
      </c>
      <c r="G20" s="9">
        <v>0</v>
      </c>
      <c r="H20" s="9">
        <v>15479626.830000002</v>
      </c>
      <c r="I20" s="9"/>
      <c r="J20" s="14">
        <f t="shared" si="3"/>
        <v>0</v>
      </c>
      <c r="K20" s="14">
        <f t="shared" si="0"/>
        <v>0.72422581832402311</v>
      </c>
      <c r="L20" s="14">
        <f t="shared" si="1"/>
        <v>0</v>
      </c>
      <c r="M20" s="17">
        <f t="shared" si="4"/>
        <v>57760464.170000002</v>
      </c>
    </row>
    <row r="21" spans="2:13" ht="20.100000000000001" customHeight="1" x14ac:dyDescent="0.25">
      <c r="B21" s="7" t="s">
        <v>9</v>
      </c>
      <c r="C21" s="9">
        <v>78684430</v>
      </c>
      <c r="D21" s="9">
        <v>68044622</v>
      </c>
      <c r="E21" s="20">
        <f t="shared" si="2"/>
        <v>23605329</v>
      </c>
      <c r="F21" s="20">
        <v>17443344</v>
      </c>
      <c r="G21" s="9">
        <v>0</v>
      </c>
      <c r="H21" s="9">
        <v>13741471.879999999</v>
      </c>
      <c r="I21" s="9"/>
      <c r="J21" s="14">
        <f t="shared" si="3"/>
        <v>0</v>
      </c>
      <c r="K21" s="14">
        <f t="shared" si="0"/>
        <v>0.58213430874020011</v>
      </c>
      <c r="L21" s="14">
        <f t="shared" si="1"/>
        <v>0</v>
      </c>
      <c r="M21" s="17">
        <f t="shared" si="4"/>
        <v>54303150.120000005</v>
      </c>
    </row>
    <row r="22" spans="2:13" ht="20.100000000000001" customHeight="1" x14ac:dyDescent="0.25">
      <c r="B22" s="7" t="s">
        <v>10</v>
      </c>
      <c r="C22" s="9">
        <v>73519497</v>
      </c>
      <c r="D22" s="9">
        <v>81550479</v>
      </c>
      <c r="E22" s="20">
        <f t="shared" si="2"/>
        <v>22055849.100000001</v>
      </c>
      <c r="F22" s="20">
        <v>17499586</v>
      </c>
      <c r="G22" s="9">
        <v>0</v>
      </c>
      <c r="H22" s="9">
        <v>16290531.129999999</v>
      </c>
      <c r="I22" s="9"/>
      <c r="J22" s="14">
        <f t="shared" si="3"/>
        <v>0</v>
      </c>
      <c r="K22" s="14">
        <f t="shared" si="0"/>
        <v>0.73860367180332209</v>
      </c>
      <c r="L22" s="14">
        <f t="shared" si="1"/>
        <v>0</v>
      </c>
      <c r="M22" s="17">
        <f t="shared" si="4"/>
        <v>65259947.870000005</v>
      </c>
    </row>
    <row r="23" spans="2:13" ht="20.100000000000001" customHeight="1" x14ac:dyDescent="0.25">
      <c r="B23" s="7" t="s">
        <v>11</v>
      </c>
      <c r="C23" s="9">
        <v>25937415</v>
      </c>
      <c r="D23" s="9">
        <v>26553244</v>
      </c>
      <c r="E23" s="20">
        <f t="shared" si="2"/>
        <v>7781224.5</v>
      </c>
      <c r="F23" s="20">
        <v>5752532</v>
      </c>
      <c r="G23" s="9">
        <v>0</v>
      </c>
      <c r="H23" s="9">
        <v>4332645.9799999995</v>
      </c>
      <c r="I23" s="9"/>
      <c r="J23" s="14">
        <f t="shared" si="3"/>
        <v>0</v>
      </c>
      <c r="K23" s="14">
        <f t="shared" si="0"/>
        <v>0.55680773379562554</v>
      </c>
      <c r="L23" s="14">
        <f t="shared" si="1"/>
        <v>0</v>
      </c>
      <c r="M23" s="17">
        <f t="shared" si="4"/>
        <v>22220598.02</v>
      </c>
    </row>
    <row r="24" spans="2:13" ht="20.100000000000001" customHeight="1" x14ac:dyDescent="0.25">
      <c r="B24" s="7" t="s">
        <v>12</v>
      </c>
      <c r="C24" s="9">
        <v>47028363</v>
      </c>
      <c r="D24" s="9">
        <v>47277065</v>
      </c>
      <c r="E24" s="20">
        <f t="shared" si="2"/>
        <v>14108508.9</v>
      </c>
      <c r="F24" s="20">
        <v>11821644</v>
      </c>
      <c r="G24" s="9">
        <v>0</v>
      </c>
      <c r="H24" s="9">
        <v>9753302.1800000034</v>
      </c>
      <c r="I24" s="9"/>
      <c r="J24" s="14">
        <f t="shared" si="3"/>
        <v>0</v>
      </c>
      <c r="K24" s="14">
        <f t="shared" si="0"/>
        <v>0.69130637752937896</v>
      </c>
      <c r="L24" s="14">
        <f t="shared" si="1"/>
        <v>0</v>
      </c>
      <c r="M24" s="17">
        <f t="shared" si="4"/>
        <v>37523762.819999993</v>
      </c>
    </row>
    <row r="25" spans="2:13" ht="20.100000000000001" customHeight="1" x14ac:dyDescent="0.25">
      <c r="B25" s="7" t="s">
        <v>13</v>
      </c>
      <c r="C25" s="9">
        <v>73382398</v>
      </c>
      <c r="D25" s="9">
        <v>75782787</v>
      </c>
      <c r="E25" s="20">
        <f t="shared" si="2"/>
        <v>22014719.399999999</v>
      </c>
      <c r="F25" s="20">
        <v>25944069</v>
      </c>
      <c r="G25" s="9">
        <v>0</v>
      </c>
      <c r="H25" s="9">
        <v>18711159.090000004</v>
      </c>
      <c r="I25" s="9"/>
      <c r="J25" s="14">
        <f t="shared" si="3"/>
        <v>0</v>
      </c>
      <c r="K25" s="14">
        <f t="shared" si="0"/>
        <v>0.8499385683743943</v>
      </c>
      <c r="L25" s="14">
        <f t="shared" si="1"/>
        <v>0</v>
      </c>
      <c r="M25" s="17">
        <f t="shared" si="4"/>
        <v>57071627.909999996</v>
      </c>
    </row>
    <row r="26" spans="2:13" ht="20.100000000000001" customHeight="1" x14ac:dyDescent="0.25">
      <c r="B26" s="7" t="s">
        <v>14</v>
      </c>
      <c r="C26" s="9">
        <v>21573166</v>
      </c>
      <c r="D26" s="9">
        <v>23059129</v>
      </c>
      <c r="E26" s="20">
        <f t="shared" si="2"/>
        <v>6471949.7999999998</v>
      </c>
      <c r="F26" s="20">
        <v>5308468</v>
      </c>
      <c r="G26" s="9">
        <v>0</v>
      </c>
      <c r="H26" s="9">
        <v>3321231.8900000011</v>
      </c>
      <c r="I26" s="9"/>
      <c r="J26" s="14">
        <f t="shared" si="3"/>
        <v>0</v>
      </c>
      <c r="K26" s="14">
        <f t="shared" si="0"/>
        <v>0.51317330829729257</v>
      </c>
      <c r="L26" s="14">
        <f t="shared" si="1"/>
        <v>0</v>
      </c>
      <c r="M26" s="17">
        <f t="shared" si="4"/>
        <v>19737897.109999999</v>
      </c>
    </row>
    <row r="27" spans="2:13" ht="20.100000000000001" customHeight="1" x14ac:dyDescent="0.25">
      <c r="B27" s="7" t="s">
        <v>15</v>
      </c>
      <c r="C27" s="9">
        <v>71642637</v>
      </c>
      <c r="D27" s="9">
        <v>72519263</v>
      </c>
      <c r="E27" s="20">
        <f t="shared" si="2"/>
        <v>21492791.100000001</v>
      </c>
      <c r="F27" s="23">
        <v>21545919</v>
      </c>
      <c r="G27" s="9">
        <v>0</v>
      </c>
      <c r="H27" s="9">
        <v>13590662.810000001</v>
      </c>
      <c r="I27" s="9"/>
      <c r="J27" s="14">
        <f t="shared" si="3"/>
        <v>0</v>
      </c>
      <c r="K27" s="14">
        <f t="shared" si="0"/>
        <v>0.63233587237536593</v>
      </c>
      <c r="L27" s="14">
        <f t="shared" si="1"/>
        <v>0</v>
      </c>
      <c r="M27" s="17">
        <f t="shared" si="4"/>
        <v>58928600.189999998</v>
      </c>
    </row>
    <row r="28" spans="2:13" ht="20.100000000000001" customHeight="1" x14ac:dyDescent="0.25">
      <c r="B28" s="7" t="s">
        <v>16</v>
      </c>
      <c r="C28" s="9">
        <v>17893543</v>
      </c>
      <c r="D28" s="9">
        <v>18195824</v>
      </c>
      <c r="E28" s="20">
        <f t="shared" si="2"/>
        <v>5368062.9000000004</v>
      </c>
      <c r="F28" s="23">
        <v>5547740</v>
      </c>
      <c r="G28" s="9">
        <v>0</v>
      </c>
      <c r="H28" s="9">
        <v>2908976.78</v>
      </c>
      <c r="I28" s="9"/>
      <c r="J28" s="14">
        <f t="shared" si="3"/>
        <v>0</v>
      </c>
      <c r="K28" s="14">
        <f t="shared" si="0"/>
        <v>0.54190437671659908</v>
      </c>
      <c r="L28" s="14">
        <f t="shared" si="1"/>
        <v>0</v>
      </c>
      <c r="M28" s="17">
        <f t="shared" si="4"/>
        <v>15286847.220000001</v>
      </c>
    </row>
    <row r="29" spans="2:13" ht="20.100000000000001" customHeight="1" x14ac:dyDescent="0.25">
      <c r="B29" s="7" t="s">
        <v>17</v>
      </c>
      <c r="C29" s="9">
        <v>97672565</v>
      </c>
      <c r="D29" s="9">
        <v>99706037</v>
      </c>
      <c r="E29" s="20">
        <f t="shared" si="2"/>
        <v>29301769.5</v>
      </c>
      <c r="F29" s="23">
        <v>29775550</v>
      </c>
      <c r="G29" s="9">
        <v>0</v>
      </c>
      <c r="H29" s="9">
        <v>23288744.91</v>
      </c>
      <c r="I29" s="9"/>
      <c r="J29" s="14">
        <f t="shared" si="3"/>
        <v>0</v>
      </c>
      <c r="K29" s="14">
        <f t="shared" si="0"/>
        <v>0.79478971090807327</v>
      </c>
      <c r="L29" s="14">
        <f t="shared" si="1"/>
        <v>0</v>
      </c>
      <c r="M29" s="17">
        <f t="shared" si="4"/>
        <v>76417292.090000004</v>
      </c>
    </row>
    <row r="30" spans="2:13" ht="20.100000000000001" customHeight="1" x14ac:dyDescent="0.25">
      <c r="B30" s="7" t="s">
        <v>18</v>
      </c>
      <c r="C30" s="9">
        <v>89021808</v>
      </c>
      <c r="D30" s="9">
        <v>91475023</v>
      </c>
      <c r="E30" s="20">
        <f t="shared" si="2"/>
        <v>26706542.399999999</v>
      </c>
      <c r="F30" s="23">
        <v>21604733</v>
      </c>
      <c r="G30" s="9">
        <v>0</v>
      </c>
      <c r="H30" s="9">
        <v>19749294.09</v>
      </c>
      <c r="I30" s="9"/>
      <c r="J30" s="14">
        <f t="shared" si="3"/>
        <v>0</v>
      </c>
      <c r="K30" s="14">
        <f t="shared" si="0"/>
        <v>0.73949273530818427</v>
      </c>
      <c r="L30" s="14">
        <f t="shared" si="1"/>
        <v>0</v>
      </c>
      <c r="M30" s="17">
        <f t="shared" si="4"/>
        <v>71725728.909999996</v>
      </c>
    </row>
    <row r="31" spans="2:13" ht="20.100000000000001" customHeight="1" x14ac:dyDescent="0.25">
      <c r="B31" s="7" t="s">
        <v>19</v>
      </c>
      <c r="C31" s="9">
        <v>50900685</v>
      </c>
      <c r="D31" s="9">
        <v>52899166</v>
      </c>
      <c r="E31" s="20">
        <f t="shared" si="2"/>
        <v>15270205.5</v>
      </c>
      <c r="F31" s="23">
        <v>13193160</v>
      </c>
      <c r="G31" s="9">
        <v>0</v>
      </c>
      <c r="H31" s="9">
        <v>11459511.949999996</v>
      </c>
      <c r="I31" s="9"/>
      <c r="J31" s="14">
        <f t="shared" si="3"/>
        <v>0</v>
      </c>
      <c r="K31" s="14">
        <f t="shared" si="0"/>
        <v>0.75044909840931717</v>
      </c>
      <c r="L31" s="14">
        <f t="shared" si="1"/>
        <v>0</v>
      </c>
      <c r="M31" s="17">
        <f t="shared" si="4"/>
        <v>41439654.050000004</v>
      </c>
    </row>
    <row r="32" spans="2:13" ht="20.100000000000001" customHeight="1" x14ac:dyDescent="0.25">
      <c r="B32" s="7" t="s">
        <v>20</v>
      </c>
      <c r="C32" s="9">
        <v>28800017</v>
      </c>
      <c r="D32" s="9">
        <v>30093347</v>
      </c>
      <c r="E32" s="20">
        <f t="shared" si="2"/>
        <v>8640005.0999999996</v>
      </c>
      <c r="F32" s="23">
        <v>9075089</v>
      </c>
      <c r="G32" s="9">
        <v>0</v>
      </c>
      <c r="H32" s="9">
        <v>6371289.5300000012</v>
      </c>
      <c r="I32" s="9"/>
      <c r="J32" s="14">
        <f t="shared" si="3"/>
        <v>0</v>
      </c>
      <c r="K32" s="14">
        <f t="shared" si="0"/>
        <v>0.73741733439486068</v>
      </c>
      <c r="L32" s="14">
        <f t="shared" si="1"/>
        <v>0</v>
      </c>
      <c r="M32" s="17">
        <f t="shared" si="4"/>
        <v>23722057.469999999</v>
      </c>
    </row>
    <row r="33" spans="2:13" ht="20.100000000000001" customHeight="1" x14ac:dyDescent="0.25">
      <c r="B33" s="7" t="s">
        <v>21</v>
      </c>
      <c r="C33" s="9">
        <v>28783673</v>
      </c>
      <c r="D33" s="9">
        <v>29120213</v>
      </c>
      <c r="E33" s="20">
        <f t="shared" si="2"/>
        <v>8635101.9000000004</v>
      </c>
      <c r="F33" s="23">
        <v>8778281</v>
      </c>
      <c r="G33" s="9">
        <v>0</v>
      </c>
      <c r="H33" s="9">
        <v>4009961.4899999974</v>
      </c>
      <c r="I33" s="9"/>
      <c r="J33" s="14">
        <f t="shared" si="3"/>
        <v>0</v>
      </c>
      <c r="K33" s="14">
        <f t="shared" si="0"/>
        <v>0.46437917426313141</v>
      </c>
      <c r="L33" s="14">
        <f t="shared" si="1"/>
        <v>0</v>
      </c>
      <c r="M33" s="17">
        <f t="shared" si="4"/>
        <v>25110251.510000002</v>
      </c>
    </row>
    <row r="34" spans="2:13" ht="20.100000000000001" customHeight="1" x14ac:dyDescent="0.25">
      <c r="B34" s="7" t="s">
        <v>22</v>
      </c>
      <c r="C34" s="9">
        <v>40993248</v>
      </c>
      <c r="D34" s="9">
        <v>41463175</v>
      </c>
      <c r="E34" s="20">
        <f t="shared" si="2"/>
        <v>12297974.4</v>
      </c>
      <c r="F34" s="23">
        <v>11851291</v>
      </c>
      <c r="G34" s="9">
        <v>0</v>
      </c>
      <c r="H34" s="9">
        <v>8145407.6599999983</v>
      </c>
      <c r="I34" s="9"/>
      <c r="J34" s="14">
        <f t="shared" si="3"/>
        <v>0</v>
      </c>
      <c r="K34" s="14">
        <f t="shared" si="0"/>
        <v>0.66233734069246375</v>
      </c>
      <c r="L34" s="14">
        <f t="shared" si="1"/>
        <v>0</v>
      </c>
      <c r="M34" s="17">
        <f t="shared" si="4"/>
        <v>33317767.340000004</v>
      </c>
    </row>
    <row r="35" spans="2:13" ht="20.100000000000001" customHeight="1" x14ac:dyDescent="0.25">
      <c r="B35" s="7" t="s">
        <v>23</v>
      </c>
      <c r="C35" s="9">
        <v>50409053</v>
      </c>
      <c r="D35" s="9">
        <v>51063722</v>
      </c>
      <c r="E35" s="20">
        <f t="shared" si="2"/>
        <v>15122715.9</v>
      </c>
      <c r="F35" s="23">
        <v>14195612</v>
      </c>
      <c r="G35" s="9">
        <v>0</v>
      </c>
      <c r="H35" s="9">
        <v>11882374.550000001</v>
      </c>
      <c r="I35" s="9"/>
      <c r="J35" s="14">
        <f t="shared" si="3"/>
        <v>0</v>
      </c>
      <c r="K35" s="14">
        <f t="shared" si="0"/>
        <v>0.78573019744423023</v>
      </c>
      <c r="L35" s="14">
        <f t="shared" si="1"/>
        <v>0</v>
      </c>
      <c r="M35" s="17">
        <f t="shared" si="4"/>
        <v>39181347.450000003</v>
      </c>
    </row>
    <row r="36" spans="2:13" ht="20.100000000000001" customHeight="1" x14ac:dyDescent="0.25">
      <c r="B36" s="7" t="s">
        <v>24</v>
      </c>
      <c r="C36" s="9">
        <v>38398054</v>
      </c>
      <c r="D36" s="9">
        <v>27499773</v>
      </c>
      <c r="E36" s="20">
        <f t="shared" si="2"/>
        <v>11519416.199999999</v>
      </c>
      <c r="F36" s="23">
        <v>7696564</v>
      </c>
      <c r="G36" s="9">
        <v>0</v>
      </c>
      <c r="H36" s="9">
        <v>6551214.5599999996</v>
      </c>
      <c r="I36" s="9"/>
      <c r="J36" s="14">
        <f t="shared" si="3"/>
        <v>0</v>
      </c>
      <c r="K36" s="14">
        <f t="shared" si="0"/>
        <v>0.56871064004094241</v>
      </c>
      <c r="L36" s="14">
        <f t="shared" si="1"/>
        <v>0</v>
      </c>
      <c r="M36" s="17">
        <f t="shared" si="4"/>
        <v>20948558.440000001</v>
      </c>
    </row>
    <row r="37" spans="2:13" ht="20.100000000000001" customHeight="1" x14ac:dyDescent="0.25">
      <c r="B37" s="7" t="s">
        <v>25</v>
      </c>
      <c r="C37" s="9">
        <v>15214925</v>
      </c>
      <c r="D37" s="9">
        <v>15551723</v>
      </c>
      <c r="E37" s="20">
        <f t="shared" si="2"/>
        <v>4564477.5</v>
      </c>
      <c r="F37" s="23">
        <v>2793147</v>
      </c>
      <c r="G37" s="9">
        <v>0</v>
      </c>
      <c r="H37" s="9">
        <v>2384119.9600000023</v>
      </c>
      <c r="I37" s="9"/>
      <c r="J37" s="14">
        <f t="shared" si="3"/>
        <v>0</v>
      </c>
      <c r="K37" s="14">
        <f t="shared" si="0"/>
        <v>0.52232045398405458</v>
      </c>
      <c r="L37" s="14">
        <f t="shared" si="1"/>
        <v>0</v>
      </c>
      <c r="M37" s="17">
        <f t="shared" si="4"/>
        <v>13167603.039999997</v>
      </c>
    </row>
    <row r="38" spans="2:13" ht="20.100000000000001" customHeight="1" x14ac:dyDescent="0.25">
      <c r="B38" s="7" t="s">
        <v>26</v>
      </c>
      <c r="C38" s="9">
        <v>36960622</v>
      </c>
      <c r="D38" s="9">
        <v>38320901</v>
      </c>
      <c r="E38" s="20">
        <f t="shared" si="2"/>
        <v>11088186.6</v>
      </c>
      <c r="F38" s="23">
        <v>10492416</v>
      </c>
      <c r="G38" s="9">
        <v>0</v>
      </c>
      <c r="H38" s="9">
        <v>8480068.1000000052</v>
      </c>
      <c r="I38" s="9"/>
      <c r="J38" s="14">
        <f>IF(ISERROR(+G38/E44)=TRUE,0,++G38/E44)</f>
        <v>0</v>
      </c>
      <c r="K38" s="14">
        <f>IF(ISERROR(+H38/E44)=TRUE,0,++H38/E44)</f>
        <v>1.1947297989508503</v>
      </c>
      <c r="L38" s="14">
        <f>IF(ISERROR(+I38/E44)=TRUE,0,++I38/E44)</f>
        <v>0</v>
      </c>
      <c r="M38" s="17">
        <f t="shared" si="4"/>
        <v>29840832.899999995</v>
      </c>
    </row>
    <row r="39" spans="2:13" ht="20.100000000000001" customHeight="1" x14ac:dyDescent="0.25">
      <c r="B39" s="7" t="s">
        <v>27</v>
      </c>
      <c r="C39" s="9">
        <v>35563732</v>
      </c>
      <c r="D39" s="9">
        <v>36984272</v>
      </c>
      <c r="E39" s="20">
        <f t="shared" si="2"/>
        <v>10669119.6</v>
      </c>
      <c r="F39" s="23">
        <v>8987729</v>
      </c>
      <c r="G39" s="9">
        <v>0</v>
      </c>
      <c r="H39" s="9">
        <v>8845346.040000001</v>
      </c>
      <c r="I39" s="9"/>
      <c r="J39" s="14">
        <f t="shared" si="3"/>
        <v>0</v>
      </c>
      <c r="K39" s="14">
        <f t="shared" si="0"/>
        <v>0.82906053841593463</v>
      </c>
      <c r="L39" s="14">
        <f t="shared" si="1"/>
        <v>0</v>
      </c>
      <c r="M39" s="17">
        <f t="shared" si="4"/>
        <v>28138925.960000001</v>
      </c>
    </row>
    <row r="40" spans="2:13" ht="20.100000000000001" customHeight="1" x14ac:dyDescent="0.25">
      <c r="B40" s="7" t="s">
        <v>28</v>
      </c>
      <c r="C40" s="9">
        <v>43761972</v>
      </c>
      <c r="D40" s="9">
        <v>52735740</v>
      </c>
      <c r="E40" s="20">
        <f t="shared" si="2"/>
        <v>13128591.6</v>
      </c>
      <c r="F40" s="23">
        <v>14589743</v>
      </c>
      <c r="G40" s="9">
        <v>0</v>
      </c>
      <c r="H40" s="9">
        <v>9372140.4399999995</v>
      </c>
      <c r="I40" s="9"/>
      <c r="J40" s="14">
        <f t="shared" si="3"/>
        <v>0</v>
      </c>
      <c r="K40" s="14">
        <f t="shared" si="0"/>
        <v>0.71387249489884352</v>
      </c>
      <c r="L40" s="14">
        <f t="shared" si="1"/>
        <v>0</v>
      </c>
      <c r="M40" s="17">
        <f t="shared" si="4"/>
        <v>43363599.560000002</v>
      </c>
    </row>
    <row r="41" spans="2:13" ht="20.100000000000001" customHeight="1" x14ac:dyDescent="0.25">
      <c r="B41" s="7" t="s">
        <v>29</v>
      </c>
      <c r="C41" s="9">
        <v>28842086</v>
      </c>
      <c r="D41" s="9">
        <v>29445916</v>
      </c>
      <c r="E41" s="20">
        <f t="shared" si="2"/>
        <v>8652625.8000000007</v>
      </c>
      <c r="F41" s="23">
        <v>9358704</v>
      </c>
      <c r="G41" s="9">
        <v>0</v>
      </c>
      <c r="H41" s="9">
        <v>6598709.9200000018</v>
      </c>
      <c r="I41" s="9"/>
      <c r="J41" s="14">
        <f t="shared" si="3"/>
        <v>0</v>
      </c>
      <c r="K41" s="14">
        <f t="shared" si="0"/>
        <v>0.76262513513527896</v>
      </c>
      <c r="L41" s="14">
        <f t="shared" si="1"/>
        <v>0</v>
      </c>
      <c r="M41" s="17">
        <f t="shared" si="4"/>
        <v>22847206.079999998</v>
      </c>
    </row>
    <row r="42" spans="2:13" ht="20.100000000000001" customHeight="1" x14ac:dyDescent="0.25">
      <c r="B42" s="7" t="s">
        <v>30</v>
      </c>
      <c r="C42" s="9">
        <v>40256338</v>
      </c>
      <c r="D42" s="9">
        <v>41201218</v>
      </c>
      <c r="E42" s="20">
        <f t="shared" si="2"/>
        <v>12076901.4</v>
      </c>
      <c r="F42" s="23">
        <v>12012535</v>
      </c>
      <c r="G42" s="9">
        <v>0</v>
      </c>
      <c r="H42" s="9">
        <v>10031124.579999998</v>
      </c>
      <c r="I42" s="9"/>
      <c r="J42" s="14">
        <f t="shared" si="3"/>
        <v>0</v>
      </c>
      <c r="K42" s="14">
        <f t="shared" si="0"/>
        <v>0.83060416308441487</v>
      </c>
      <c r="L42" s="14">
        <f t="shared" si="1"/>
        <v>0</v>
      </c>
      <c r="M42" s="17">
        <f t="shared" si="4"/>
        <v>31170093.420000002</v>
      </c>
    </row>
    <row r="43" spans="2:13" ht="20.100000000000001" customHeight="1" x14ac:dyDescent="0.25">
      <c r="B43" s="7" t="s">
        <v>31</v>
      </c>
      <c r="C43" s="9">
        <v>38237576</v>
      </c>
      <c r="D43" s="9">
        <v>39534436</v>
      </c>
      <c r="E43" s="20">
        <f t="shared" si="2"/>
        <v>11471272.800000001</v>
      </c>
      <c r="F43" s="23">
        <v>10680505</v>
      </c>
      <c r="G43" s="9">
        <v>0</v>
      </c>
      <c r="H43" s="9">
        <v>8161192.4099999974</v>
      </c>
      <c r="I43" s="9"/>
      <c r="J43" s="14">
        <f t="shared" si="3"/>
        <v>0</v>
      </c>
      <c r="K43" s="14">
        <f t="shared" si="0"/>
        <v>0.71144610997307955</v>
      </c>
      <c r="L43" s="14">
        <f t="shared" si="1"/>
        <v>0</v>
      </c>
      <c r="M43" s="17">
        <f t="shared" si="4"/>
        <v>31373243.590000004</v>
      </c>
    </row>
    <row r="44" spans="2:13" ht="20.100000000000001" customHeight="1" x14ac:dyDescent="0.25">
      <c r="B44" s="7" t="s">
        <v>32</v>
      </c>
      <c r="C44" s="9">
        <v>23659654</v>
      </c>
      <c r="D44" s="9">
        <v>24895712</v>
      </c>
      <c r="E44" s="20">
        <f t="shared" si="2"/>
        <v>7097896.2000000002</v>
      </c>
      <c r="F44" s="23">
        <v>6682086</v>
      </c>
      <c r="G44" s="9">
        <v>0</v>
      </c>
      <c r="H44" s="9">
        <v>6083481.8800000008</v>
      </c>
      <c r="I44" s="9"/>
      <c r="J44" s="14">
        <f>IF(ISERROR(+G44/#REF!)=TRUE,0,++G44/#REF!)</f>
        <v>0</v>
      </c>
      <c r="K44" s="14">
        <f>IF(ISERROR(+H44/#REF!)=TRUE,0,++H44/#REF!)</f>
        <v>0</v>
      </c>
      <c r="L44" s="14">
        <f>IF(ISERROR(+I44/#REF!)=TRUE,0,++I44/#REF!)</f>
        <v>0</v>
      </c>
      <c r="M44" s="17">
        <f t="shared" si="4"/>
        <v>18812230.119999997</v>
      </c>
    </row>
    <row r="45" spans="2:13" ht="20.100000000000001" customHeight="1" x14ac:dyDescent="0.25">
      <c r="B45" s="7" t="s">
        <v>33</v>
      </c>
      <c r="C45" s="9">
        <v>22138498</v>
      </c>
      <c r="D45" s="9">
        <v>23106800</v>
      </c>
      <c r="E45" s="20">
        <f t="shared" si="2"/>
        <v>6641549.4000000004</v>
      </c>
      <c r="F45" s="23">
        <v>9728035</v>
      </c>
      <c r="G45" s="9">
        <v>0</v>
      </c>
      <c r="H45" s="9">
        <v>5834032.6500000013</v>
      </c>
      <c r="I45" s="9"/>
      <c r="J45" s="14">
        <f t="shared" si="3"/>
        <v>0</v>
      </c>
      <c r="K45" s="14">
        <f t="shared" si="0"/>
        <v>0.87841440281992045</v>
      </c>
      <c r="L45" s="14">
        <f t="shared" si="1"/>
        <v>0</v>
      </c>
      <c r="M45" s="17">
        <f t="shared" si="4"/>
        <v>17272767.349999998</v>
      </c>
    </row>
    <row r="46" spans="2:13" ht="20.100000000000001" customHeight="1" x14ac:dyDescent="0.25">
      <c r="B46" s="7" t="s">
        <v>34</v>
      </c>
      <c r="C46" s="9">
        <v>62047504</v>
      </c>
      <c r="D46" s="9">
        <v>63696269</v>
      </c>
      <c r="E46" s="20">
        <f t="shared" si="2"/>
        <v>18614251.199999999</v>
      </c>
      <c r="F46" s="23">
        <v>17433733</v>
      </c>
      <c r="G46" s="9">
        <v>0</v>
      </c>
      <c r="H46" s="9">
        <v>14698863.649999999</v>
      </c>
      <c r="I46" s="9"/>
      <c r="J46" s="14">
        <f t="shared" si="3"/>
        <v>0</v>
      </c>
      <c r="K46" s="14">
        <f t="shared" si="0"/>
        <v>0.78965645687643882</v>
      </c>
      <c r="L46" s="14">
        <f t="shared" si="1"/>
        <v>0</v>
      </c>
      <c r="M46" s="17">
        <f t="shared" si="4"/>
        <v>48997405.350000001</v>
      </c>
    </row>
    <row r="47" spans="2:13" ht="20.100000000000001" customHeight="1" x14ac:dyDescent="0.25">
      <c r="B47" s="7" t="s">
        <v>35</v>
      </c>
      <c r="C47" s="9">
        <v>102132480</v>
      </c>
      <c r="D47" s="9">
        <v>105132480</v>
      </c>
      <c r="E47" s="20">
        <f t="shared" si="2"/>
        <v>30639744</v>
      </c>
      <c r="F47" s="23">
        <v>60149496</v>
      </c>
      <c r="G47" s="9">
        <v>0</v>
      </c>
      <c r="H47" s="9">
        <v>11362772.280000003</v>
      </c>
      <c r="I47" s="9"/>
      <c r="J47" s="14">
        <f t="shared" si="3"/>
        <v>0</v>
      </c>
      <c r="K47" s="14">
        <f t="shared" si="0"/>
        <v>0.37085075776090043</v>
      </c>
      <c r="L47" s="14">
        <f t="shared" si="1"/>
        <v>0</v>
      </c>
      <c r="M47" s="17">
        <f t="shared" si="4"/>
        <v>93769707.719999999</v>
      </c>
    </row>
    <row r="48" spans="2:13" ht="20.100000000000001" customHeight="1" x14ac:dyDescent="0.25">
      <c r="B48" s="7" t="s">
        <v>36</v>
      </c>
      <c r="C48" s="9">
        <v>349246275</v>
      </c>
      <c r="D48" s="9">
        <v>349246275</v>
      </c>
      <c r="E48" s="20">
        <f t="shared" si="2"/>
        <v>104773882.5</v>
      </c>
      <c r="F48" s="23">
        <v>120400751</v>
      </c>
      <c r="G48" s="9">
        <v>0</v>
      </c>
      <c r="H48" s="9">
        <v>58702382.81000001</v>
      </c>
      <c r="I48" s="9"/>
      <c r="J48" s="14">
        <f t="shared" si="3"/>
        <v>0</v>
      </c>
      <c r="K48" s="14">
        <f t="shared" si="0"/>
        <v>0.56027686871296389</v>
      </c>
      <c r="L48" s="14">
        <f t="shared" si="1"/>
        <v>0</v>
      </c>
      <c r="M48" s="17">
        <f t="shared" si="4"/>
        <v>290543892.19</v>
      </c>
    </row>
    <row r="49" spans="2:13" ht="20.100000000000001" customHeight="1" x14ac:dyDescent="0.25">
      <c r="B49" s="7" t="s">
        <v>56</v>
      </c>
      <c r="C49" s="9">
        <v>18523100</v>
      </c>
      <c r="D49" s="9">
        <v>18523100</v>
      </c>
      <c r="E49" s="20">
        <f t="shared" si="2"/>
        <v>5556930</v>
      </c>
      <c r="F49" s="23">
        <v>9007445</v>
      </c>
      <c r="G49" s="9">
        <v>0</v>
      </c>
      <c r="H49" s="9">
        <v>4545970.58</v>
      </c>
      <c r="I49" s="9"/>
      <c r="J49" s="14"/>
      <c r="K49" s="14">
        <f t="shared" ref="K49:K51" si="5">IF(ISERROR(+H49/E49)=TRUE,0,++H49/E49)</f>
        <v>0.81807231330968722</v>
      </c>
      <c r="L49" s="14">
        <f t="shared" ref="L49:L51" si="6">IF(ISERROR(+I49/E49)=TRUE,0,++I49/E49)</f>
        <v>0</v>
      </c>
      <c r="M49" s="17">
        <f t="shared" si="4"/>
        <v>13977129.42</v>
      </c>
    </row>
    <row r="50" spans="2:13" ht="20.100000000000001" customHeight="1" x14ac:dyDescent="0.25">
      <c r="B50" s="7" t="s">
        <v>57</v>
      </c>
      <c r="C50" s="9">
        <v>0</v>
      </c>
      <c r="D50" s="9">
        <v>12307601</v>
      </c>
      <c r="E50" s="20">
        <f t="shared" si="2"/>
        <v>0</v>
      </c>
      <c r="F50" s="23">
        <v>970188</v>
      </c>
      <c r="G50" s="9">
        <v>0</v>
      </c>
      <c r="H50" s="9">
        <v>833988.73</v>
      </c>
      <c r="I50" s="9"/>
      <c r="J50" s="14"/>
      <c r="K50" s="14">
        <f t="shared" si="5"/>
        <v>0</v>
      </c>
      <c r="L50" s="14">
        <f t="shared" si="6"/>
        <v>0</v>
      </c>
      <c r="M50" s="17">
        <f t="shared" si="4"/>
        <v>11473612.27</v>
      </c>
    </row>
    <row r="51" spans="2:13" ht="20.100000000000001" customHeight="1" x14ac:dyDescent="0.25">
      <c r="B51" s="7" t="s">
        <v>58</v>
      </c>
      <c r="C51" s="9">
        <v>0</v>
      </c>
      <c r="D51" s="9">
        <v>12089095</v>
      </c>
      <c r="E51" s="20">
        <f t="shared" si="2"/>
        <v>0</v>
      </c>
      <c r="F51" s="23">
        <v>1492353</v>
      </c>
      <c r="G51" s="9">
        <v>0</v>
      </c>
      <c r="H51" s="9">
        <v>1381508</v>
      </c>
      <c r="I51" s="9"/>
      <c r="J51" s="14"/>
      <c r="K51" s="14">
        <f t="shared" si="5"/>
        <v>0</v>
      </c>
      <c r="L51" s="14">
        <f t="shared" si="6"/>
        <v>0</v>
      </c>
      <c r="M51" s="17">
        <f t="shared" si="4"/>
        <v>10707587</v>
      </c>
    </row>
    <row r="52" spans="2:13" ht="23.25" customHeight="1" x14ac:dyDescent="0.25">
      <c r="B52" s="11" t="s">
        <v>39</v>
      </c>
      <c r="C52" s="11">
        <f>SUM(C14:C51)</f>
        <v>4196614712</v>
      </c>
      <c r="D52" s="11">
        <f t="shared" ref="D52:H52" si="7">SUM(D14:D51)</f>
        <v>4243159604</v>
      </c>
      <c r="E52" s="11">
        <f t="shared" si="7"/>
        <v>1258984413.6000001</v>
      </c>
      <c r="F52" s="11">
        <f t="shared" si="7"/>
        <v>804020715</v>
      </c>
      <c r="G52" s="11">
        <f t="shared" si="7"/>
        <v>0</v>
      </c>
      <c r="H52" s="11">
        <f t="shared" si="7"/>
        <v>502770723.11000001</v>
      </c>
      <c r="I52" s="11">
        <f t="shared" ref="I52" si="8">SUM(I14:I48)</f>
        <v>0</v>
      </c>
      <c r="J52" s="15">
        <f t="shared" si="3"/>
        <v>0</v>
      </c>
      <c r="K52" s="15">
        <f t="shared" si="0"/>
        <v>0.39934626487738112</v>
      </c>
      <c r="L52" s="15">
        <f t="shared" si="1"/>
        <v>0</v>
      </c>
      <c r="M52" s="18">
        <f>SUM(M14:M51)</f>
        <v>3740388880.8900003</v>
      </c>
    </row>
    <row r="54" spans="2:13" x14ac:dyDescent="0.2">
      <c r="B54" s="12" t="s">
        <v>55</v>
      </c>
    </row>
  </sheetData>
  <mergeCells count="11">
    <mergeCell ref="M12:M13"/>
    <mergeCell ref="B2:M6"/>
    <mergeCell ref="I12:I13"/>
    <mergeCell ref="C12:D12"/>
    <mergeCell ref="B12:B13"/>
    <mergeCell ref="F12:F13"/>
    <mergeCell ref="H12:H13"/>
    <mergeCell ref="J11:L11"/>
    <mergeCell ref="E12:E13"/>
    <mergeCell ref="J12:L12"/>
    <mergeCell ref="G12:G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2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2:13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2:13" ht="15.75" x14ac:dyDescent="0.25">
      <c r="B8" s="2" t="s">
        <v>41</v>
      </c>
    </row>
    <row r="9" spans="2:13" x14ac:dyDescent="0.2">
      <c r="B9" s="3" t="s">
        <v>2</v>
      </c>
    </row>
    <row r="11" spans="2:13" x14ac:dyDescent="0.25">
      <c r="B11" s="4"/>
      <c r="J11" s="38"/>
      <c r="K11" s="38"/>
      <c r="L11" s="38"/>
    </row>
    <row r="12" spans="2:13" s="5" customFormat="1" ht="15" customHeight="1" x14ac:dyDescent="0.25">
      <c r="B12" s="36" t="s">
        <v>1</v>
      </c>
      <c r="C12" s="35" t="s">
        <v>0</v>
      </c>
      <c r="D12" s="35"/>
      <c r="E12" s="33" t="s">
        <v>43</v>
      </c>
      <c r="F12" s="33" t="s">
        <v>44</v>
      </c>
      <c r="G12" s="33" t="s">
        <v>52</v>
      </c>
      <c r="H12" s="33" t="s">
        <v>61</v>
      </c>
      <c r="I12" s="33" t="s">
        <v>53</v>
      </c>
      <c r="J12" s="39" t="s">
        <v>60</v>
      </c>
      <c r="K12" s="39"/>
      <c r="L12" s="39"/>
      <c r="M12" s="30" t="s">
        <v>59</v>
      </c>
    </row>
    <row r="13" spans="2:13" s="5" customFormat="1" ht="40.5" customHeight="1" x14ac:dyDescent="0.25">
      <c r="B13" s="37"/>
      <c r="C13" s="21" t="s">
        <v>38</v>
      </c>
      <c r="D13" s="21" t="s">
        <v>37</v>
      </c>
      <c r="E13" s="34"/>
      <c r="F13" s="34"/>
      <c r="G13" s="34"/>
      <c r="H13" s="34"/>
      <c r="I13" s="34"/>
      <c r="J13" s="21" t="s">
        <v>45</v>
      </c>
      <c r="K13" s="21" t="s">
        <v>46</v>
      </c>
      <c r="L13" s="22" t="s">
        <v>47</v>
      </c>
      <c r="M13" s="31"/>
    </row>
    <row r="14" spans="2:13" ht="20.100000000000001" customHeight="1" x14ac:dyDescent="0.25">
      <c r="B14" s="6" t="s">
        <v>3</v>
      </c>
      <c r="C14" s="8">
        <v>45071322</v>
      </c>
      <c r="D14" s="8">
        <v>76696734</v>
      </c>
      <c r="E14" s="19">
        <f>+C14*30/100</f>
        <v>13521396.6</v>
      </c>
      <c r="F14" s="19">
        <v>15135551</v>
      </c>
      <c r="G14" s="8">
        <v>0</v>
      </c>
      <c r="H14" s="8">
        <v>7142375.3100000005</v>
      </c>
      <c r="I14" s="8"/>
      <c r="J14" s="13">
        <f>IF(ISERROR(+G14/E14)=TRUE,0,++G14/E14)</f>
        <v>0</v>
      </c>
      <c r="K14" s="13">
        <f t="shared" ref="K14:K52" si="0">IF(ISERROR(+H14/E14)=TRUE,0,++H14/E14)</f>
        <v>0.52822763219592272</v>
      </c>
      <c r="L14" s="13">
        <f t="shared" ref="L14:L52" si="1">IF(ISERROR(+I14/E14)=TRUE,0,++I14/E14)</f>
        <v>0</v>
      </c>
      <c r="M14" s="16">
        <f>+D14-H14</f>
        <v>69554358.689999998</v>
      </c>
    </row>
    <row r="15" spans="2:13" ht="20.100000000000001" customHeight="1" x14ac:dyDescent="0.25">
      <c r="B15" s="7" t="s">
        <v>4</v>
      </c>
      <c r="C15" s="9">
        <v>1446061</v>
      </c>
      <c r="D15" s="9">
        <v>2839121</v>
      </c>
      <c r="E15" s="20">
        <f t="shared" ref="E15:E51" si="2">+C15*30/100</f>
        <v>433818.3</v>
      </c>
      <c r="F15" s="23">
        <v>286856</v>
      </c>
      <c r="G15" s="9">
        <v>0</v>
      </c>
      <c r="H15" s="9">
        <v>159981.65</v>
      </c>
      <c r="I15" s="9"/>
      <c r="J15" s="14">
        <f t="shared" ref="J15:J52" si="3">IF(ISERROR(+G15/E15)=TRUE,0,++G15/E15)</f>
        <v>0</v>
      </c>
      <c r="K15" s="14">
        <f t="shared" si="0"/>
        <v>0.36877570632681933</v>
      </c>
      <c r="L15" s="14">
        <f t="shared" si="1"/>
        <v>0</v>
      </c>
      <c r="M15" s="17">
        <f t="shared" ref="M15:M51" si="4">+D15-H15</f>
        <v>2679139.35</v>
      </c>
    </row>
    <row r="16" spans="2:13" ht="20.100000000000001" customHeight="1" x14ac:dyDescent="0.25">
      <c r="B16" s="7" t="s">
        <v>51</v>
      </c>
      <c r="C16" s="9">
        <v>12124454</v>
      </c>
      <c r="D16" s="9">
        <v>12396426</v>
      </c>
      <c r="E16" s="20">
        <f t="shared" si="2"/>
        <v>3637336.2</v>
      </c>
      <c r="F16" s="23">
        <v>1509044</v>
      </c>
      <c r="G16" s="9">
        <v>0</v>
      </c>
      <c r="H16" s="9">
        <v>764079.90999999992</v>
      </c>
      <c r="I16" s="9"/>
      <c r="J16" s="14">
        <f t="shared" si="3"/>
        <v>0</v>
      </c>
      <c r="K16" s="14">
        <f t="shared" si="0"/>
        <v>0.2100657921035729</v>
      </c>
      <c r="L16" s="14">
        <f t="shared" si="1"/>
        <v>0</v>
      </c>
      <c r="M16" s="17">
        <f t="shared" si="4"/>
        <v>11632346.09</v>
      </c>
    </row>
    <row r="17" spans="2:13" ht="20.100000000000001" customHeight="1" x14ac:dyDescent="0.25">
      <c r="B17" s="7" t="s">
        <v>5</v>
      </c>
      <c r="C17" s="9">
        <v>19416779</v>
      </c>
      <c r="D17" s="9">
        <v>20928086</v>
      </c>
      <c r="E17" s="20">
        <f t="shared" si="2"/>
        <v>5825033.7000000002</v>
      </c>
      <c r="F17" s="23">
        <v>5166978</v>
      </c>
      <c r="G17" s="9">
        <v>0</v>
      </c>
      <c r="H17" s="9">
        <v>2045582.32</v>
      </c>
      <c r="I17" s="9"/>
      <c r="J17" s="14">
        <f t="shared" si="3"/>
        <v>0</v>
      </c>
      <c r="K17" s="14">
        <f t="shared" si="0"/>
        <v>0.35117089880527214</v>
      </c>
      <c r="L17" s="14">
        <f t="shared" si="1"/>
        <v>0</v>
      </c>
      <c r="M17" s="17">
        <f t="shared" si="4"/>
        <v>18882503.68</v>
      </c>
    </row>
    <row r="18" spans="2:13" ht="20.100000000000001" customHeight="1" x14ac:dyDescent="0.25">
      <c r="B18" s="7" t="s">
        <v>6</v>
      </c>
      <c r="C18" s="9">
        <v>3255917</v>
      </c>
      <c r="D18" s="9">
        <v>4611964</v>
      </c>
      <c r="E18" s="20">
        <f t="shared" si="2"/>
        <v>976775.1</v>
      </c>
      <c r="F18" s="23">
        <v>172657</v>
      </c>
      <c r="G18" s="9">
        <v>0</v>
      </c>
      <c r="H18" s="9">
        <v>61188.56</v>
      </c>
      <c r="I18" s="9"/>
      <c r="J18" s="14">
        <f t="shared" si="3"/>
        <v>0</v>
      </c>
      <c r="K18" s="14">
        <f t="shared" si="0"/>
        <v>6.264344781106726E-2</v>
      </c>
      <c r="L18" s="14">
        <f t="shared" si="1"/>
        <v>0</v>
      </c>
      <c r="M18" s="17">
        <f t="shared" si="4"/>
        <v>4550775.4400000004</v>
      </c>
    </row>
    <row r="19" spans="2:13" ht="20.100000000000001" customHeight="1" x14ac:dyDescent="0.25">
      <c r="B19" s="7" t="s">
        <v>7</v>
      </c>
      <c r="C19" s="9">
        <v>26303233</v>
      </c>
      <c r="D19" s="9">
        <v>28767543</v>
      </c>
      <c r="E19" s="20">
        <f t="shared" si="2"/>
        <v>7890969.9000000004</v>
      </c>
      <c r="F19" s="23">
        <v>3856275</v>
      </c>
      <c r="G19" s="9">
        <v>0</v>
      </c>
      <c r="H19" s="9">
        <v>2153524.09</v>
      </c>
      <c r="I19" s="9"/>
      <c r="J19" s="14">
        <f t="shared" si="3"/>
        <v>0</v>
      </c>
      <c r="K19" s="14">
        <f t="shared" si="0"/>
        <v>0.27290993595096591</v>
      </c>
      <c r="L19" s="14">
        <f t="shared" si="1"/>
        <v>0</v>
      </c>
      <c r="M19" s="17">
        <f t="shared" si="4"/>
        <v>26614018.91</v>
      </c>
    </row>
    <row r="20" spans="2:13" ht="20.100000000000001" customHeight="1" x14ac:dyDescent="0.25">
      <c r="B20" s="7" t="s">
        <v>8</v>
      </c>
      <c r="C20" s="9">
        <v>24000000</v>
      </c>
      <c r="D20" s="9">
        <v>25136860</v>
      </c>
      <c r="E20" s="20">
        <f t="shared" si="2"/>
        <v>7200000</v>
      </c>
      <c r="F20" s="23">
        <v>6411717</v>
      </c>
      <c r="G20" s="9">
        <v>0</v>
      </c>
      <c r="H20" s="9">
        <v>3139002.0200000005</v>
      </c>
      <c r="I20" s="9"/>
      <c r="J20" s="14">
        <f t="shared" si="3"/>
        <v>0</v>
      </c>
      <c r="K20" s="14">
        <f t="shared" si="0"/>
        <v>0.43597250277777783</v>
      </c>
      <c r="L20" s="14">
        <f t="shared" si="1"/>
        <v>0</v>
      </c>
      <c r="M20" s="17">
        <f t="shared" si="4"/>
        <v>21997857.98</v>
      </c>
    </row>
    <row r="21" spans="2:13" ht="20.100000000000001" customHeight="1" x14ac:dyDescent="0.25">
      <c r="B21" s="7" t="s">
        <v>9</v>
      </c>
      <c r="C21" s="9">
        <v>7200000</v>
      </c>
      <c r="D21" s="9">
        <v>6420000</v>
      </c>
      <c r="E21" s="20">
        <f t="shared" si="2"/>
        <v>2160000</v>
      </c>
      <c r="F21" s="23">
        <v>875019</v>
      </c>
      <c r="G21" s="9">
        <v>0</v>
      </c>
      <c r="H21" s="9">
        <v>249878.35</v>
      </c>
      <c r="I21" s="9"/>
      <c r="J21" s="14">
        <f t="shared" si="3"/>
        <v>0</v>
      </c>
      <c r="K21" s="14">
        <f t="shared" si="0"/>
        <v>0.1156844212962963</v>
      </c>
      <c r="L21" s="14">
        <f t="shared" si="1"/>
        <v>0</v>
      </c>
      <c r="M21" s="17">
        <f t="shared" si="4"/>
        <v>6170121.6500000004</v>
      </c>
    </row>
    <row r="22" spans="2:13" ht="20.100000000000001" customHeight="1" x14ac:dyDescent="0.25">
      <c r="B22" s="7" t="s">
        <v>10</v>
      </c>
      <c r="C22" s="9">
        <v>16000000</v>
      </c>
      <c r="D22" s="9">
        <v>16566572</v>
      </c>
      <c r="E22" s="20">
        <f t="shared" si="2"/>
        <v>4800000</v>
      </c>
      <c r="F22" s="23">
        <v>2923077</v>
      </c>
      <c r="G22" s="9">
        <v>0</v>
      </c>
      <c r="H22" s="9">
        <v>1474576.7200000002</v>
      </c>
      <c r="I22" s="9"/>
      <c r="J22" s="14">
        <f t="shared" si="3"/>
        <v>0</v>
      </c>
      <c r="K22" s="14">
        <f t="shared" si="0"/>
        <v>0.30720348333333336</v>
      </c>
      <c r="L22" s="14">
        <f t="shared" si="1"/>
        <v>0</v>
      </c>
      <c r="M22" s="17">
        <f t="shared" si="4"/>
        <v>15091995.279999999</v>
      </c>
    </row>
    <row r="23" spans="2:13" ht="20.100000000000001" customHeight="1" x14ac:dyDescent="0.25">
      <c r="B23" s="7" t="s">
        <v>11</v>
      </c>
      <c r="C23" s="9">
        <v>5116146</v>
      </c>
      <c r="D23" s="9">
        <v>7127338</v>
      </c>
      <c r="E23" s="20">
        <f t="shared" si="2"/>
        <v>1534843.8</v>
      </c>
      <c r="F23" s="23">
        <v>859851</v>
      </c>
      <c r="G23" s="9">
        <v>0</v>
      </c>
      <c r="H23" s="9">
        <v>226884.26</v>
      </c>
      <c r="I23" s="9"/>
      <c r="J23" s="14">
        <f t="shared" si="3"/>
        <v>0</v>
      </c>
      <c r="K23" s="14">
        <f t="shared" si="0"/>
        <v>0.14782237775596449</v>
      </c>
      <c r="L23" s="14">
        <f t="shared" si="1"/>
        <v>0</v>
      </c>
      <c r="M23" s="17">
        <f t="shared" si="4"/>
        <v>6900453.7400000002</v>
      </c>
    </row>
    <row r="24" spans="2:13" ht="20.100000000000001" customHeight="1" x14ac:dyDescent="0.25">
      <c r="B24" s="7" t="s">
        <v>12</v>
      </c>
      <c r="C24" s="9">
        <v>7037300</v>
      </c>
      <c r="D24" s="9">
        <v>8535844</v>
      </c>
      <c r="E24" s="20">
        <f t="shared" si="2"/>
        <v>2111190</v>
      </c>
      <c r="F24" s="23">
        <v>1222833</v>
      </c>
      <c r="G24" s="9">
        <v>0</v>
      </c>
      <c r="H24" s="9">
        <v>33919.159999999996</v>
      </c>
      <c r="I24" s="9"/>
      <c r="J24" s="14">
        <f t="shared" si="3"/>
        <v>0</v>
      </c>
      <c r="K24" s="14">
        <f t="shared" si="0"/>
        <v>1.606637015143118E-2</v>
      </c>
      <c r="L24" s="14">
        <f t="shared" si="1"/>
        <v>0</v>
      </c>
      <c r="M24" s="17">
        <f t="shared" si="4"/>
        <v>8501924.8399999999</v>
      </c>
    </row>
    <row r="25" spans="2:13" ht="20.100000000000001" customHeight="1" x14ac:dyDescent="0.25">
      <c r="B25" s="7" t="s">
        <v>13</v>
      </c>
      <c r="C25" s="9">
        <v>23771601</v>
      </c>
      <c r="D25" s="9">
        <v>24679478</v>
      </c>
      <c r="E25" s="20">
        <f t="shared" si="2"/>
        <v>7131480.2999999998</v>
      </c>
      <c r="F25" s="23">
        <v>1642314</v>
      </c>
      <c r="G25" s="9">
        <v>0</v>
      </c>
      <c r="H25" s="9">
        <v>1072013.0900000001</v>
      </c>
      <c r="I25" s="9"/>
      <c r="J25" s="14">
        <f t="shared" si="3"/>
        <v>0</v>
      </c>
      <c r="K25" s="14">
        <f t="shared" si="0"/>
        <v>0.15032125798622764</v>
      </c>
      <c r="L25" s="14">
        <f t="shared" si="1"/>
        <v>0</v>
      </c>
      <c r="M25" s="17">
        <f t="shared" si="4"/>
        <v>23607464.91</v>
      </c>
    </row>
    <row r="26" spans="2:13" ht="20.100000000000001" customHeight="1" x14ac:dyDescent="0.25">
      <c r="B26" s="7" t="s">
        <v>14</v>
      </c>
      <c r="C26" s="9">
        <v>4607070</v>
      </c>
      <c r="D26" s="9">
        <v>5484888</v>
      </c>
      <c r="E26" s="20">
        <f t="shared" si="2"/>
        <v>1382121</v>
      </c>
      <c r="F26" s="23">
        <v>1088595</v>
      </c>
      <c r="G26" s="9">
        <v>0</v>
      </c>
      <c r="H26" s="9">
        <v>206591.34</v>
      </c>
      <c r="I26" s="9"/>
      <c r="J26" s="14">
        <f t="shared" si="3"/>
        <v>0</v>
      </c>
      <c r="K26" s="14">
        <f t="shared" si="0"/>
        <v>0.14947413431964351</v>
      </c>
      <c r="L26" s="14">
        <f t="shared" si="1"/>
        <v>0</v>
      </c>
      <c r="M26" s="17">
        <f t="shared" si="4"/>
        <v>5278296.66</v>
      </c>
    </row>
    <row r="27" spans="2:13" ht="20.100000000000001" customHeight="1" x14ac:dyDescent="0.25">
      <c r="B27" s="7" t="s">
        <v>15</v>
      </c>
      <c r="C27" s="9">
        <v>10665000</v>
      </c>
      <c r="D27" s="9">
        <v>12398205</v>
      </c>
      <c r="E27" s="20">
        <f t="shared" si="2"/>
        <v>3199500</v>
      </c>
      <c r="F27" s="23">
        <v>758673</v>
      </c>
      <c r="G27" s="9">
        <v>0</v>
      </c>
      <c r="H27" s="9">
        <v>99639.090000000026</v>
      </c>
      <c r="I27" s="9"/>
      <c r="J27" s="14">
        <f t="shared" si="3"/>
        <v>0</v>
      </c>
      <c r="K27" s="14">
        <f t="shared" si="0"/>
        <v>3.1142081575246141E-2</v>
      </c>
      <c r="L27" s="14">
        <f t="shared" si="1"/>
        <v>0</v>
      </c>
      <c r="M27" s="17">
        <f t="shared" si="4"/>
        <v>12298565.91</v>
      </c>
    </row>
    <row r="28" spans="2:13" ht="20.100000000000001" customHeight="1" x14ac:dyDescent="0.25">
      <c r="B28" s="7" t="s">
        <v>16</v>
      </c>
      <c r="C28" s="9">
        <v>6211107</v>
      </c>
      <c r="D28" s="9">
        <v>7219781</v>
      </c>
      <c r="E28" s="20">
        <f t="shared" si="2"/>
        <v>1863332.1</v>
      </c>
      <c r="F28" s="23">
        <v>1203562</v>
      </c>
      <c r="G28" s="9">
        <v>0</v>
      </c>
      <c r="H28" s="9">
        <v>185003.02</v>
      </c>
      <c r="I28" s="9"/>
      <c r="J28" s="14">
        <f t="shared" si="3"/>
        <v>0</v>
      </c>
      <c r="K28" s="14">
        <f t="shared" si="0"/>
        <v>9.9286122962192289E-2</v>
      </c>
      <c r="L28" s="14">
        <f t="shared" si="1"/>
        <v>0</v>
      </c>
      <c r="M28" s="17">
        <f t="shared" si="4"/>
        <v>7034777.9800000004</v>
      </c>
    </row>
    <row r="29" spans="2:13" ht="20.100000000000001" customHeight="1" x14ac:dyDescent="0.25">
      <c r="B29" s="7" t="s">
        <v>17</v>
      </c>
      <c r="C29" s="9">
        <v>45000000</v>
      </c>
      <c r="D29" s="9">
        <v>47602781</v>
      </c>
      <c r="E29" s="20">
        <f t="shared" si="2"/>
        <v>13500000</v>
      </c>
      <c r="F29" s="23">
        <v>6716411</v>
      </c>
      <c r="G29" s="9">
        <v>0</v>
      </c>
      <c r="H29" s="9">
        <v>1514892.9299999995</v>
      </c>
      <c r="I29" s="9"/>
      <c r="J29" s="14">
        <f t="shared" si="3"/>
        <v>0</v>
      </c>
      <c r="K29" s="14">
        <f t="shared" si="0"/>
        <v>0.11221429111111107</v>
      </c>
      <c r="L29" s="14">
        <f t="shared" si="1"/>
        <v>0</v>
      </c>
      <c r="M29" s="17">
        <f t="shared" si="4"/>
        <v>46087888.07</v>
      </c>
    </row>
    <row r="30" spans="2:13" ht="20.100000000000001" customHeight="1" x14ac:dyDescent="0.25">
      <c r="B30" s="7" t="s">
        <v>18</v>
      </c>
      <c r="C30" s="9">
        <v>17240662</v>
      </c>
      <c r="D30" s="9">
        <v>18347861</v>
      </c>
      <c r="E30" s="20">
        <f t="shared" si="2"/>
        <v>5172198.5999999996</v>
      </c>
      <c r="F30" s="23">
        <v>1232503</v>
      </c>
      <c r="G30" s="9">
        <v>0</v>
      </c>
      <c r="H30" s="9">
        <v>692945.12000000011</v>
      </c>
      <c r="I30" s="9"/>
      <c r="J30" s="14">
        <f t="shared" si="3"/>
        <v>0</v>
      </c>
      <c r="K30" s="14">
        <f t="shared" si="0"/>
        <v>0.13397496376105902</v>
      </c>
      <c r="L30" s="14">
        <f t="shared" si="1"/>
        <v>0</v>
      </c>
      <c r="M30" s="17">
        <f t="shared" si="4"/>
        <v>17654915.879999999</v>
      </c>
    </row>
    <row r="31" spans="2:13" ht="20.100000000000001" customHeight="1" x14ac:dyDescent="0.25">
      <c r="B31" s="7" t="s">
        <v>19</v>
      </c>
      <c r="C31" s="9">
        <v>8775387</v>
      </c>
      <c r="D31" s="9">
        <v>8787472</v>
      </c>
      <c r="E31" s="20">
        <f t="shared" si="2"/>
        <v>2632616.1</v>
      </c>
      <c r="F31" s="23">
        <v>1528818</v>
      </c>
      <c r="G31" s="9">
        <v>0</v>
      </c>
      <c r="H31" s="9">
        <v>1311182.49</v>
      </c>
      <c r="I31" s="9"/>
      <c r="J31" s="14">
        <f t="shared" si="3"/>
        <v>0</v>
      </c>
      <c r="K31" s="14">
        <f t="shared" si="0"/>
        <v>0.4980530545262562</v>
      </c>
      <c r="L31" s="14">
        <f t="shared" si="1"/>
        <v>0</v>
      </c>
      <c r="M31" s="17">
        <f t="shared" si="4"/>
        <v>7476289.5099999998</v>
      </c>
    </row>
    <row r="32" spans="2:13" ht="20.100000000000001" customHeight="1" x14ac:dyDescent="0.25">
      <c r="B32" s="7" t="s">
        <v>20</v>
      </c>
      <c r="C32" s="9">
        <v>10096174</v>
      </c>
      <c r="D32" s="9">
        <v>10885036</v>
      </c>
      <c r="E32" s="20">
        <f t="shared" si="2"/>
        <v>3028852.2</v>
      </c>
      <c r="F32" s="23">
        <v>1422493</v>
      </c>
      <c r="G32" s="9">
        <v>0</v>
      </c>
      <c r="H32" s="9">
        <v>876527.51</v>
      </c>
      <c r="I32" s="9"/>
      <c r="J32" s="14">
        <f t="shared" si="3"/>
        <v>0</v>
      </c>
      <c r="K32" s="14">
        <f t="shared" si="0"/>
        <v>0.28939263196797782</v>
      </c>
      <c r="L32" s="14">
        <f t="shared" si="1"/>
        <v>0</v>
      </c>
      <c r="M32" s="17">
        <f t="shared" si="4"/>
        <v>10008508.49</v>
      </c>
    </row>
    <row r="33" spans="2:13" ht="20.100000000000001" customHeight="1" x14ac:dyDescent="0.25">
      <c r="B33" s="7" t="s">
        <v>21</v>
      </c>
      <c r="C33" s="9">
        <v>4633802</v>
      </c>
      <c r="D33" s="9">
        <v>4669558</v>
      </c>
      <c r="E33" s="20">
        <f t="shared" si="2"/>
        <v>1390140.6</v>
      </c>
      <c r="F33" s="23">
        <v>751360</v>
      </c>
      <c r="G33" s="9">
        <v>0</v>
      </c>
      <c r="H33" s="9">
        <v>128166.84999999999</v>
      </c>
      <c r="I33" s="9"/>
      <c r="J33" s="14">
        <f t="shared" si="3"/>
        <v>0</v>
      </c>
      <c r="K33" s="14">
        <f t="shared" si="0"/>
        <v>9.2197041076276728E-2</v>
      </c>
      <c r="L33" s="14">
        <f t="shared" si="1"/>
        <v>0</v>
      </c>
      <c r="M33" s="17">
        <f t="shared" si="4"/>
        <v>4541391.1500000004</v>
      </c>
    </row>
    <row r="34" spans="2:13" ht="20.100000000000001" customHeight="1" x14ac:dyDescent="0.25">
      <c r="B34" s="7" t="s">
        <v>22</v>
      </c>
      <c r="C34" s="9">
        <v>3060000</v>
      </c>
      <c r="D34" s="9">
        <v>4141718</v>
      </c>
      <c r="E34" s="20">
        <f t="shared" si="2"/>
        <v>918000</v>
      </c>
      <c r="F34" s="23">
        <v>375236</v>
      </c>
      <c r="G34" s="9">
        <v>0</v>
      </c>
      <c r="H34" s="9">
        <v>219687.69999999998</v>
      </c>
      <c r="I34" s="9"/>
      <c r="J34" s="14">
        <f t="shared" si="3"/>
        <v>0</v>
      </c>
      <c r="K34" s="14">
        <f t="shared" si="0"/>
        <v>0.23931122004357297</v>
      </c>
      <c r="L34" s="14">
        <f t="shared" si="1"/>
        <v>0</v>
      </c>
      <c r="M34" s="17">
        <f t="shared" si="4"/>
        <v>3922030.3</v>
      </c>
    </row>
    <row r="35" spans="2:13" ht="20.100000000000001" customHeight="1" x14ac:dyDescent="0.25">
      <c r="B35" s="7" t="s">
        <v>23</v>
      </c>
      <c r="C35" s="9">
        <v>8874500</v>
      </c>
      <c r="D35" s="9">
        <v>9439157</v>
      </c>
      <c r="E35" s="20">
        <f t="shared" si="2"/>
        <v>2662350</v>
      </c>
      <c r="F35" s="23">
        <v>1402095</v>
      </c>
      <c r="G35" s="9">
        <v>0</v>
      </c>
      <c r="H35" s="9">
        <v>850580.77</v>
      </c>
      <c r="I35" s="9"/>
      <c r="J35" s="14">
        <f t="shared" si="3"/>
        <v>0</v>
      </c>
      <c r="K35" s="14">
        <f t="shared" si="0"/>
        <v>0.31948495502094015</v>
      </c>
      <c r="L35" s="14">
        <f t="shared" si="1"/>
        <v>0</v>
      </c>
      <c r="M35" s="17">
        <f t="shared" si="4"/>
        <v>8588576.2300000004</v>
      </c>
    </row>
    <row r="36" spans="2:13" ht="20.100000000000001" customHeight="1" x14ac:dyDescent="0.25">
      <c r="B36" s="7" t="s">
        <v>24</v>
      </c>
      <c r="C36" s="9">
        <v>5931765</v>
      </c>
      <c r="D36" s="9">
        <v>5334901</v>
      </c>
      <c r="E36" s="20">
        <f t="shared" si="2"/>
        <v>1779529.5</v>
      </c>
      <c r="F36" s="23">
        <v>137890</v>
      </c>
      <c r="G36" s="9">
        <v>0</v>
      </c>
      <c r="H36" s="9">
        <v>74084.800000000003</v>
      </c>
      <c r="I36" s="9"/>
      <c r="J36" s="14">
        <f t="shared" si="3"/>
        <v>0</v>
      </c>
      <c r="K36" s="14">
        <f t="shared" si="0"/>
        <v>4.1631678485802008E-2</v>
      </c>
      <c r="L36" s="14">
        <f t="shared" si="1"/>
        <v>0</v>
      </c>
      <c r="M36" s="17">
        <f t="shared" si="4"/>
        <v>5260816.2</v>
      </c>
    </row>
    <row r="37" spans="2:13" ht="20.100000000000001" customHeight="1" x14ac:dyDescent="0.25">
      <c r="B37" s="7" t="s">
        <v>25</v>
      </c>
      <c r="C37" s="9">
        <v>2907000</v>
      </c>
      <c r="D37" s="9">
        <v>3338213</v>
      </c>
      <c r="E37" s="20">
        <f t="shared" si="2"/>
        <v>872100</v>
      </c>
      <c r="F37" s="23">
        <v>252107</v>
      </c>
      <c r="G37" s="9">
        <v>0</v>
      </c>
      <c r="H37" s="9">
        <v>22514.720000000001</v>
      </c>
      <c r="I37" s="9"/>
      <c r="J37" s="14">
        <f t="shared" si="3"/>
        <v>0</v>
      </c>
      <c r="K37" s="14">
        <f t="shared" si="0"/>
        <v>2.5816672399954135E-2</v>
      </c>
      <c r="L37" s="14">
        <f t="shared" si="1"/>
        <v>0</v>
      </c>
      <c r="M37" s="17">
        <f t="shared" si="4"/>
        <v>3315698.28</v>
      </c>
    </row>
    <row r="38" spans="2:13" ht="20.100000000000001" customHeight="1" x14ac:dyDescent="0.25">
      <c r="B38" s="7" t="s">
        <v>26</v>
      </c>
      <c r="C38" s="9">
        <v>2787507</v>
      </c>
      <c r="D38" s="9">
        <v>2787507</v>
      </c>
      <c r="E38" s="20">
        <f t="shared" si="2"/>
        <v>836252.1</v>
      </c>
      <c r="F38" s="23">
        <v>640920</v>
      </c>
      <c r="G38" s="9">
        <v>0</v>
      </c>
      <c r="H38" s="9">
        <v>99077.39</v>
      </c>
      <c r="I38" s="9"/>
      <c r="J38" s="14">
        <f t="shared" si="3"/>
        <v>0</v>
      </c>
      <c r="K38" s="14">
        <f t="shared" si="0"/>
        <v>0.11847789679691088</v>
      </c>
      <c r="L38" s="14">
        <f t="shared" si="1"/>
        <v>0</v>
      </c>
      <c r="M38" s="17">
        <f t="shared" si="4"/>
        <v>2688429.61</v>
      </c>
    </row>
    <row r="39" spans="2:13" ht="20.100000000000001" customHeight="1" x14ac:dyDescent="0.25">
      <c r="B39" s="7" t="s">
        <v>27</v>
      </c>
      <c r="C39" s="9">
        <v>3449024</v>
      </c>
      <c r="D39" s="9">
        <v>3449024</v>
      </c>
      <c r="E39" s="20">
        <f t="shared" si="2"/>
        <v>1034707.2</v>
      </c>
      <c r="F39" s="23">
        <v>492371</v>
      </c>
      <c r="G39" s="9">
        <v>0</v>
      </c>
      <c r="H39" s="9">
        <v>247771.63</v>
      </c>
      <c r="I39" s="9"/>
      <c r="J39" s="14">
        <f t="shared" si="3"/>
        <v>0</v>
      </c>
      <c r="K39" s="14">
        <f t="shared" si="0"/>
        <v>0.23946062229005463</v>
      </c>
      <c r="L39" s="14">
        <f t="shared" si="1"/>
        <v>0</v>
      </c>
      <c r="M39" s="17">
        <f t="shared" si="4"/>
        <v>3201252.37</v>
      </c>
    </row>
    <row r="40" spans="2:13" ht="20.100000000000001" customHeight="1" x14ac:dyDescent="0.25">
      <c r="B40" s="7" t="s">
        <v>28</v>
      </c>
      <c r="C40" s="9">
        <v>3128480</v>
      </c>
      <c r="D40" s="9">
        <v>4493626</v>
      </c>
      <c r="E40" s="20">
        <f t="shared" si="2"/>
        <v>938544</v>
      </c>
      <c r="F40" s="23">
        <v>1511105</v>
      </c>
      <c r="G40" s="9">
        <v>0</v>
      </c>
      <c r="H40" s="9">
        <v>1368665.12</v>
      </c>
      <c r="I40" s="9"/>
      <c r="J40" s="14">
        <f t="shared" si="3"/>
        <v>0</v>
      </c>
      <c r="K40" s="14">
        <f t="shared" si="0"/>
        <v>1.4582855145842923</v>
      </c>
      <c r="L40" s="14">
        <f t="shared" si="1"/>
        <v>0</v>
      </c>
      <c r="M40" s="17">
        <f t="shared" si="4"/>
        <v>3124960.88</v>
      </c>
    </row>
    <row r="41" spans="2:13" ht="20.100000000000001" customHeight="1" x14ac:dyDescent="0.25">
      <c r="B41" s="7" t="s">
        <v>29</v>
      </c>
      <c r="C41" s="9">
        <v>2759807</v>
      </c>
      <c r="D41" s="9">
        <v>2821267</v>
      </c>
      <c r="E41" s="20">
        <f t="shared" si="2"/>
        <v>827942.1</v>
      </c>
      <c r="F41" s="23">
        <v>279157</v>
      </c>
      <c r="G41" s="9">
        <v>0</v>
      </c>
      <c r="H41" s="9">
        <v>254712.04</v>
      </c>
      <c r="I41" s="9"/>
      <c r="J41" s="14">
        <f t="shared" si="3"/>
        <v>0</v>
      </c>
      <c r="K41" s="14">
        <f t="shared" si="0"/>
        <v>0.3076447495543469</v>
      </c>
      <c r="L41" s="14">
        <f t="shared" si="1"/>
        <v>0</v>
      </c>
      <c r="M41" s="17">
        <f t="shared" si="4"/>
        <v>2566554.96</v>
      </c>
    </row>
    <row r="42" spans="2:13" ht="20.100000000000001" customHeight="1" x14ac:dyDescent="0.25">
      <c r="B42" s="7" t="s">
        <v>30</v>
      </c>
      <c r="C42" s="9">
        <v>3389646</v>
      </c>
      <c r="D42" s="9">
        <v>3674815</v>
      </c>
      <c r="E42" s="20">
        <f t="shared" si="2"/>
        <v>1016893.8</v>
      </c>
      <c r="F42" s="23">
        <v>809154</v>
      </c>
      <c r="G42" s="9">
        <v>0</v>
      </c>
      <c r="H42" s="9">
        <v>376137.5</v>
      </c>
      <c r="I42" s="9"/>
      <c r="J42" s="14">
        <f t="shared" si="3"/>
        <v>0</v>
      </c>
      <c r="K42" s="14">
        <f t="shared" si="0"/>
        <v>0.36988867470723097</v>
      </c>
      <c r="L42" s="14">
        <f t="shared" si="1"/>
        <v>0</v>
      </c>
      <c r="M42" s="17">
        <f t="shared" si="4"/>
        <v>3298677.5</v>
      </c>
    </row>
    <row r="43" spans="2:13" ht="20.100000000000001" customHeight="1" x14ac:dyDescent="0.25">
      <c r="B43" s="7" t="s">
        <v>31</v>
      </c>
      <c r="C43" s="9">
        <v>2992486</v>
      </c>
      <c r="D43" s="9">
        <v>3262886</v>
      </c>
      <c r="E43" s="20">
        <f t="shared" si="2"/>
        <v>897745.8</v>
      </c>
      <c r="F43" s="23">
        <v>150150</v>
      </c>
      <c r="G43" s="9">
        <v>0</v>
      </c>
      <c r="H43" s="9">
        <v>42700.000000000007</v>
      </c>
      <c r="I43" s="9"/>
      <c r="J43" s="14">
        <f t="shared" si="3"/>
        <v>0</v>
      </c>
      <c r="K43" s="14">
        <f t="shared" si="0"/>
        <v>4.7563575346161471E-2</v>
      </c>
      <c r="L43" s="14">
        <f t="shared" si="1"/>
        <v>0</v>
      </c>
      <c r="M43" s="17">
        <f t="shared" si="4"/>
        <v>3220186</v>
      </c>
    </row>
    <row r="44" spans="2:13" ht="20.100000000000001" customHeight="1" x14ac:dyDescent="0.25">
      <c r="B44" s="7" t="s">
        <v>32</v>
      </c>
      <c r="C44" s="9">
        <v>6591241</v>
      </c>
      <c r="D44" s="9">
        <v>6858244</v>
      </c>
      <c r="E44" s="20">
        <f t="shared" si="2"/>
        <v>1977372.3</v>
      </c>
      <c r="F44" s="23">
        <v>814802</v>
      </c>
      <c r="G44" s="9">
        <v>0</v>
      </c>
      <c r="H44" s="9">
        <v>258919.9</v>
      </c>
      <c r="I44" s="9"/>
      <c r="J44" s="14">
        <f t="shared" si="3"/>
        <v>0</v>
      </c>
      <c r="K44" s="14">
        <f t="shared" si="0"/>
        <v>0.13094140137393448</v>
      </c>
      <c r="L44" s="14">
        <f t="shared" si="1"/>
        <v>0</v>
      </c>
      <c r="M44" s="17">
        <f t="shared" si="4"/>
        <v>6599324.0999999996</v>
      </c>
    </row>
    <row r="45" spans="2:13" ht="20.100000000000001" customHeight="1" x14ac:dyDescent="0.25">
      <c r="B45" s="7" t="s">
        <v>33</v>
      </c>
      <c r="C45" s="9">
        <v>5523041</v>
      </c>
      <c r="D45" s="9">
        <v>5997734</v>
      </c>
      <c r="E45" s="20">
        <f t="shared" si="2"/>
        <v>1656912.3</v>
      </c>
      <c r="F45" s="23">
        <v>1161841</v>
      </c>
      <c r="G45" s="9">
        <v>0</v>
      </c>
      <c r="H45" s="9">
        <v>510157.73999999993</v>
      </c>
      <c r="I45" s="9"/>
      <c r="J45" s="14">
        <f t="shared" si="3"/>
        <v>0</v>
      </c>
      <c r="K45" s="14">
        <f t="shared" si="0"/>
        <v>0.30789664606871464</v>
      </c>
      <c r="L45" s="14">
        <f t="shared" si="1"/>
        <v>0</v>
      </c>
      <c r="M45" s="17">
        <f t="shared" si="4"/>
        <v>5487576.2599999998</v>
      </c>
    </row>
    <row r="46" spans="2:13" ht="20.100000000000001" customHeight="1" x14ac:dyDescent="0.25">
      <c r="B46" s="7" t="s">
        <v>34</v>
      </c>
      <c r="C46" s="9">
        <v>3498843</v>
      </c>
      <c r="D46" s="9">
        <v>4089212</v>
      </c>
      <c r="E46" s="20">
        <f t="shared" si="2"/>
        <v>1049652.8999999999</v>
      </c>
      <c r="F46" s="23">
        <v>1162335</v>
      </c>
      <c r="G46" s="9">
        <v>0</v>
      </c>
      <c r="H46" s="9">
        <v>185570</v>
      </c>
      <c r="I46" s="9"/>
      <c r="J46" s="14">
        <f t="shared" si="3"/>
        <v>0</v>
      </c>
      <c r="K46" s="14">
        <f t="shared" si="0"/>
        <v>0.17679177564316739</v>
      </c>
      <c r="L46" s="14">
        <f t="shared" si="1"/>
        <v>0</v>
      </c>
      <c r="M46" s="17">
        <f t="shared" si="4"/>
        <v>3903642</v>
      </c>
    </row>
    <row r="47" spans="2:13" ht="20.100000000000001" customHeight="1" x14ac:dyDescent="0.25">
      <c r="B47" s="7" t="s">
        <v>35</v>
      </c>
      <c r="C47" s="9">
        <v>120000</v>
      </c>
      <c r="D47" s="9">
        <v>3178852</v>
      </c>
      <c r="E47" s="20">
        <f t="shared" si="2"/>
        <v>36000</v>
      </c>
      <c r="F47" s="23">
        <v>456014</v>
      </c>
      <c r="G47" s="9">
        <v>0</v>
      </c>
      <c r="H47" s="9">
        <v>229211.70999999996</v>
      </c>
      <c r="I47" s="9"/>
      <c r="J47" s="14">
        <f t="shared" si="3"/>
        <v>0</v>
      </c>
      <c r="K47" s="14">
        <f t="shared" si="0"/>
        <v>6.3669919444444432</v>
      </c>
      <c r="L47" s="14">
        <f t="shared" si="1"/>
        <v>0</v>
      </c>
      <c r="M47" s="17">
        <f t="shared" si="4"/>
        <v>2949640.29</v>
      </c>
    </row>
    <row r="48" spans="2:13" ht="20.100000000000001" customHeight="1" x14ac:dyDescent="0.25">
      <c r="B48" s="7" t="s">
        <v>36</v>
      </c>
      <c r="C48" s="9">
        <v>100000</v>
      </c>
      <c r="D48" s="9">
        <v>2076159</v>
      </c>
      <c r="E48" s="20">
        <f t="shared" si="2"/>
        <v>30000</v>
      </c>
      <c r="F48" s="23">
        <v>324</v>
      </c>
      <c r="G48" s="9">
        <v>0</v>
      </c>
      <c r="H48" s="9">
        <v>323.83</v>
      </c>
      <c r="I48" s="9"/>
      <c r="J48" s="14">
        <f t="shared" si="3"/>
        <v>0</v>
      </c>
      <c r="K48" s="14">
        <f t="shared" si="0"/>
        <v>1.0794333333333333E-2</v>
      </c>
      <c r="L48" s="14">
        <f t="shared" si="1"/>
        <v>0</v>
      </c>
      <c r="M48" s="17">
        <f t="shared" si="4"/>
        <v>2075835.17</v>
      </c>
    </row>
    <row r="49" spans="2:13" ht="20.100000000000001" customHeight="1" x14ac:dyDescent="0.25">
      <c r="B49" s="7" t="s">
        <v>56</v>
      </c>
      <c r="C49" s="9">
        <v>6181868</v>
      </c>
      <c r="D49" s="9">
        <v>6185041</v>
      </c>
      <c r="E49" s="20">
        <f t="shared" si="2"/>
        <v>1854560.4</v>
      </c>
      <c r="F49" s="23">
        <v>0</v>
      </c>
      <c r="G49" s="9">
        <v>0</v>
      </c>
      <c r="H49" s="9">
        <v>0</v>
      </c>
      <c r="I49" s="9"/>
      <c r="J49" s="14"/>
      <c r="K49" s="14">
        <f t="shared" ref="K49:K51" si="5">IF(ISERROR(+H49/E49)=TRUE,0,++H49/E49)</f>
        <v>0</v>
      </c>
      <c r="L49" s="14">
        <f t="shared" ref="L49:L51" si="6">IF(ISERROR(+I49/E49)=TRUE,0,++I49/E49)</f>
        <v>0</v>
      </c>
      <c r="M49" s="17">
        <f t="shared" si="4"/>
        <v>6185041</v>
      </c>
    </row>
    <row r="50" spans="2:13" ht="20.100000000000001" customHeight="1" x14ac:dyDescent="0.25">
      <c r="B50" s="7" t="s">
        <v>57</v>
      </c>
      <c r="C50" s="9">
        <v>0</v>
      </c>
      <c r="D50" s="9">
        <v>780000</v>
      </c>
      <c r="E50" s="20">
        <f t="shared" si="2"/>
        <v>0</v>
      </c>
      <c r="F50" s="23">
        <v>0</v>
      </c>
      <c r="G50" s="9">
        <v>0</v>
      </c>
      <c r="H50" s="9">
        <v>0</v>
      </c>
      <c r="I50" s="9"/>
      <c r="J50" s="14"/>
      <c r="K50" s="14">
        <f t="shared" si="5"/>
        <v>0</v>
      </c>
      <c r="L50" s="14">
        <f t="shared" si="6"/>
        <v>0</v>
      </c>
      <c r="M50" s="17">
        <f t="shared" si="4"/>
        <v>780000</v>
      </c>
    </row>
    <row r="51" spans="2:13" ht="20.100000000000001" customHeight="1" x14ac:dyDescent="0.25">
      <c r="B51" s="7" t="s">
        <v>58</v>
      </c>
      <c r="C51" s="9">
        <v>0</v>
      </c>
      <c r="D51" s="9">
        <v>997998</v>
      </c>
      <c r="E51" s="20">
        <f t="shared" si="2"/>
        <v>0</v>
      </c>
      <c r="F51" s="23">
        <v>0</v>
      </c>
      <c r="G51" s="9">
        <v>0</v>
      </c>
      <c r="H51" s="9">
        <v>0</v>
      </c>
      <c r="I51" s="9"/>
      <c r="J51" s="14"/>
      <c r="K51" s="14">
        <f t="shared" si="5"/>
        <v>0</v>
      </c>
      <c r="L51" s="14">
        <f t="shared" si="6"/>
        <v>0</v>
      </c>
      <c r="M51" s="17">
        <f t="shared" si="4"/>
        <v>997998</v>
      </c>
    </row>
    <row r="52" spans="2:13" ht="23.25" customHeight="1" x14ac:dyDescent="0.25">
      <c r="B52" s="11" t="s">
        <v>39</v>
      </c>
      <c r="C52" s="11">
        <f>SUM(C14:C51)</f>
        <v>359267223</v>
      </c>
      <c r="D52" s="11">
        <f t="shared" ref="D52:H52" si="7">SUM(D14:D51)</f>
        <v>423007902</v>
      </c>
      <c r="E52" s="11">
        <f t="shared" si="7"/>
        <v>107780166.89999998</v>
      </c>
      <c r="F52" s="11">
        <f t="shared" si="7"/>
        <v>64410088</v>
      </c>
      <c r="G52" s="11">
        <f t="shared" si="7"/>
        <v>0</v>
      </c>
      <c r="H52" s="11">
        <f t="shared" si="7"/>
        <v>28278068.640000001</v>
      </c>
      <c r="I52" s="11">
        <f t="shared" ref="I52" si="8">SUM(I14:I48)</f>
        <v>0</v>
      </c>
      <c r="J52" s="15">
        <f t="shared" si="3"/>
        <v>0</v>
      </c>
      <c r="K52" s="15">
        <f t="shared" si="0"/>
        <v>0.26236801680068661</v>
      </c>
      <c r="L52" s="15">
        <f t="shared" si="1"/>
        <v>0</v>
      </c>
      <c r="M52" s="18">
        <f>SUM(M14:M51)</f>
        <v>394729833.36000001</v>
      </c>
    </row>
    <row r="54" spans="2:13" x14ac:dyDescent="0.2">
      <c r="B54" s="12" t="s">
        <v>55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2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2:13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2:13" ht="15.75" x14ac:dyDescent="0.25">
      <c r="B8" s="2" t="s">
        <v>42</v>
      </c>
    </row>
    <row r="9" spans="2:13" x14ac:dyDescent="0.2">
      <c r="B9" s="3" t="s">
        <v>2</v>
      </c>
    </row>
    <row r="11" spans="2:13" x14ac:dyDescent="0.25">
      <c r="B11" s="4"/>
      <c r="J11" s="38"/>
      <c r="K11" s="38"/>
      <c r="L11" s="38"/>
    </row>
    <row r="12" spans="2:13" s="5" customFormat="1" ht="15" customHeight="1" x14ac:dyDescent="0.25">
      <c r="B12" s="36" t="s">
        <v>1</v>
      </c>
      <c r="C12" s="35" t="s">
        <v>0</v>
      </c>
      <c r="D12" s="35"/>
      <c r="E12" s="33" t="s">
        <v>43</v>
      </c>
      <c r="F12" s="33" t="s">
        <v>44</v>
      </c>
      <c r="G12" s="33" t="s">
        <v>52</v>
      </c>
      <c r="H12" s="33" t="s">
        <v>61</v>
      </c>
      <c r="I12" s="33" t="s">
        <v>53</v>
      </c>
      <c r="J12" s="39" t="s">
        <v>60</v>
      </c>
      <c r="K12" s="39"/>
      <c r="L12" s="39"/>
      <c r="M12" s="30" t="s">
        <v>59</v>
      </c>
    </row>
    <row r="13" spans="2:13" s="5" customFormat="1" ht="40.5" customHeight="1" x14ac:dyDescent="0.25">
      <c r="B13" s="37"/>
      <c r="C13" s="21" t="s">
        <v>38</v>
      </c>
      <c r="D13" s="21" t="s">
        <v>37</v>
      </c>
      <c r="E13" s="34"/>
      <c r="F13" s="34"/>
      <c r="G13" s="34"/>
      <c r="H13" s="34"/>
      <c r="I13" s="34"/>
      <c r="J13" s="21" t="s">
        <v>45</v>
      </c>
      <c r="K13" s="21" t="s">
        <v>46</v>
      </c>
      <c r="L13" s="22" t="s">
        <v>47</v>
      </c>
      <c r="M13" s="31"/>
    </row>
    <row r="14" spans="2:13" ht="20.100000000000001" customHeight="1" x14ac:dyDescent="0.25">
      <c r="B14" s="25" t="s">
        <v>3</v>
      </c>
      <c r="C14" s="26">
        <v>0</v>
      </c>
      <c r="D14" s="26">
        <v>1650606</v>
      </c>
      <c r="E14" s="27">
        <f>+D14*30/100</f>
        <v>495181.8</v>
      </c>
      <c r="F14" s="27">
        <v>0</v>
      </c>
      <c r="G14" s="8">
        <v>0</v>
      </c>
      <c r="H14" s="8">
        <v>0</v>
      </c>
      <c r="I14" s="8"/>
      <c r="J14" s="13">
        <f>IF(ISERROR(+G14/E14)=TRUE,0,++G14/E14)</f>
        <v>0</v>
      </c>
      <c r="K14" s="13">
        <f t="shared" ref="K14:K52" si="0">IF(ISERROR(+H14/E14)=TRUE,0,++H14/E14)</f>
        <v>0</v>
      </c>
      <c r="L14" s="13">
        <f t="shared" ref="L14:L52" si="1">IF(ISERROR(+I14/E14)=TRUE,0,++I14/E14)</f>
        <v>0</v>
      </c>
      <c r="M14" s="16">
        <f>+D14-H14</f>
        <v>1650606</v>
      </c>
    </row>
    <row r="15" spans="2:13" ht="20.100000000000001" customHeight="1" x14ac:dyDescent="0.25">
      <c r="B15" s="24" t="s">
        <v>4</v>
      </c>
      <c r="C15" s="28">
        <v>0</v>
      </c>
      <c r="D15" s="28">
        <v>274568</v>
      </c>
      <c r="E15" s="23">
        <f t="shared" ref="E15:E51" si="2">+D15*30/100</f>
        <v>82370.399999999994</v>
      </c>
      <c r="F15" s="23">
        <v>0</v>
      </c>
      <c r="G15" s="9">
        <v>0</v>
      </c>
      <c r="H15" s="9">
        <v>0</v>
      </c>
      <c r="I15" s="9"/>
      <c r="J15" s="14">
        <f t="shared" ref="J15:J52" si="3">IF(ISERROR(+G15/E15)=TRUE,0,++G15/E15)</f>
        <v>0</v>
      </c>
      <c r="K15" s="14">
        <f t="shared" si="0"/>
        <v>0</v>
      </c>
      <c r="L15" s="14">
        <f t="shared" si="1"/>
        <v>0</v>
      </c>
      <c r="M15" s="17">
        <f t="shared" ref="M15:M51" si="4">+D15-H15</f>
        <v>274568</v>
      </c>
    </row>
    <row r="16" spans="2:13" ht="20.100000000000001" customHeight="1" x14ac:dyDescent="0.25">
      <c r="B16" s="24" t="s">
        <v>51</v>
      </c>
      <c r="C16" s="28">
        <v>0</v>
      </c>
      <c r="D16" s="28">
        <v>513726</v>
      </c>
      <c r="E16" s="23">
        <f t="shared" si="2"/>
        <v>154117.79999999999</v>
      </c>
      <c r="F16" s="23">
        <v>0</v>
      </c>
      <c r="G16" s="9">
        <v>0</v>
      </c>
      <c r="H16" s="9">
        <v>0</v>
      </c>
      <c r="I16" s="9"/>
      <c r="J16" s="14">
        <f t="shared" si="3"/>
        <v>0</v>
      </c>
      <c r="K16" s="14">
        <f t="shared" si="0"/>
        <v>0</v>
      </c>
      <c r="L16" s="14">
        <f t="shared" si="1"/>
        <v>0</v>
      </c>
      <c r="M16" s="17">
        <f t="shared" si="4"/>
        <v>513726</v>
      </c>
    </row>
    <row r="17" spans="2:13" ht="20.100000000000001" customHeight="1" x14ac:dyDescent="0.25">
      <c r="B17" s="24" t="s">
        <v>5</v>
      </c>
      <c r="C17" s="28">
        <v>0</v>
      </c>
      <c r="D17" s="28">
        <v>443945</v>
      </c>
      <c r="E17" s="23">
        <f t="shared" si="2"/>
        <v>133183.5</v>
      </c>
      <c r="F17" s="23">
        <v>0</v>
      </c>
      <c r="G17" s="9">
        <v>0</v>
      </c>
      <c r="H17" s="9">
        <v>0</v>
      </c>
      <c r="I17" s="9"/>
      <c r="J17" s="14">
        <f t="shared" si="3"/>
        <v>0</v>
      </c>
      <c r="K17" s="14">
        <f t="shared" si="0"/>
        <v>0</v>
      </c>
      <c r="L17" s="14">
        <f t="shared" si="1"/>
        <v>0</v>
      </c>
      <c r="M17" s="17">
        <f t="shared" si="4"/>
        <v>443945</v>
      </c>
    </row>
    <row r="18" spans="2:13" ht="20.100000000000001" customHeight="1" x14ac:dyDescent="0.25">
      <c r="B18" s="24" t="s">
        <v>6</v>
      </c>
      <c r="C18" s="28">
        <v>0</v>
      </c>
      <c r="D18" s="28">
        <v>0</v>
      </c>
      <c r="E18" s="23">
        <f t="shared" si="2"/>
        <v>0</v>
      </c>
      <c r="F18" s="23">
        <v>0</v>
      </c>
      <c r="G18" s="9">
        <v>0</v>
      </c>
      <c r="H18" s="9">
        <v>0</v>
      </c>
      <c r="I18" s="9"/>
      <c r="J18" s="14">
        <f t="shared" si="3"/>
        <v>0</v>
      </c>
      <c r="K18" s="14">
        <f t="shared" si="0"/>
        <v>0</v>
      </c>
      <c r="L18" s="14">
        <f t="shared" si="1"/>
        <v>0</v>
      </c>
      <c r="M18" s="17">
        <f t="shared" si="4"/>
        <v>0</v>
      </c>
    </row>
    <row r="19" spans="2:13" ht="20.100000000000001" customHeight="1" x14ac:dyDescent="0.25">
      <c r="B19" s="24" t="s">
        <v>7</v>
      </c>
      <c r="C19" s="28">
        <v>0</v>
      </c>
      <c r="D19" s="28">
        <v>5347566</v>
      </c>
      <c r="E19" s="23">
        <f t="shared" si="2"/>
        <v>1604269.8</v>
      </c>
      <c r="F19" s="23">
        <v>711374</v>
      </c>
      <c r="G19" s="9">
        <v>0</v>
      </c>
      <c r="H19" s="9">
        <v>0</v>
      </c>
      <c r="I19" s="9"/>
      <c r="J19" s="14">
        <f t="shared" si="3"/>
        <v>0</v>
      </c>
      <c r="K19" s="14">
        <f t="shared" si="0"/>
        <v>0</v>
      </c>
      <c r="L19" s="14">
        <f t="shared" si="1"/>
        <v>0</v>
      </c>
      <c r="M19" s="17">
        <f t="shared" si="4"/>
        <v>5347566</v>
      </c>
    </row>
    <row r="20" spans="2:13" ht="20.100000000000001" customHeight="1" x14ac:dyDescent="0.25">
      <c r="B20" s="24" t="s">
        <v>8</v>
      </c>
      <c r="C20" s="28">
        <v>0</v>
      </c>
      <c r="D20" s="28">
        <v>2248151</v>
      </c>
      <c r="E20" s="23">
        <f t="shared" si="2"/>
        <v>674445.3</v>
      </c>
      <c r="F20" s="23">
        <v>1062822</v>
      </c>
      <c r="G20" s="9">
        <v>0</v>
      </c>
      <c r="H20" s="9">
        <v>0</v>
      </c>
      <c r="I20" s="9"/>
      <c r="J20" s="14">
        <f t="shared" si="3"/>
        <v>0</v>
      </c>
      <c r="K20" s="14">
        <f t="shared" si="0"/>
        <v>0</v>
      </c>
      <c r="L20" s="14">
        <f t="shared" si="1"/>
        <v>0</v>
      </c>
      <c r="M20" s="17">
        <f t="shared" si="4"/>
        <v>2248151</v>
      </c>
    </row>
    <row r="21" spans="2:13" ht="20.100000000000001" customHeight="1" x14ac:dyDescent="0.25">
      <c r="B21" s="24" t="s">
        <v>9</v>
      </c>
      <c r="C21" s="28">
        <v>0</v>
      </c>
      <c r="D21" s="28">
        <v>3590923</v>
      </c>
      <c r="E21" s="23">
        <f t="shared" si="2"/>
        <v>1077276.8999999999</v>
      </c>
      <c r="F21" s="23">
        <v>10050</v>
      </c>
      <c r="G21" s="9">
        <v>0</v>
      </c>
      <c r="H21" s="9">
        <v>0</v>
      </c>
      <c r="I21" s="9"/>
      <c r="J21" s="14">
        <f t="shared" si="3"/>
        <v>0</v>
      </c>
      <c r="K21" s="14">
        <f t="shared" si="0"/>
        <v>0</v>
      </c>
      <c r="L21" s="14">
        <f t="shared" si="1"/>
        <v>0</v>
      </c>
      <c r="M21" s="17">
        <f t="shared" si="4"/>
        <v>3590923</v>
      </c>
    </row>
    <row r="22" spans="2:13" ht="20.100000000000001" customHeight="1" x14ac:dyDescent="0.25">
      <c r="B22" s="24" t="s">
        <v>10</v>
      </c>
      <c r="C22" s="28">
        <v>0</v>
      </c>
      <c r="D22" s="28">
        <v>7661853</v>
      </c>
      <c r="E22" s="23">
        <f t="shared" si="2"/>
        <v>2298555.9</v>
      </c>
      <c r="F22" s="23">
        <v>699122</v>
      </c>
      <c r="G22" s="9">
        <v>0</v>
      </c>
      <c r="H22" s="9">
        <v>0</v>
      </c>
      <c r="I22" s="9"/>
      <c r="J22" s="14">
        <f t="shared" si="3"/>
        <v>0</v>
      </c>
      <c r="K22" s="14">
        <f t="shared" si="0"/>
        <v>0</v>
      </c>
      <c r="L22" s="14">
        <f t="shared" si="1"/>
        <v>0</v>
      </c>
      <c r="M22" s="17">
        <f t="shared" si="4"/>
        <v>7661853</v>
      </c>
    </row>
    <row r="23" spans="2:13" ht="20.100000000000001" customHeight="1" x14ac:dyDescent="0.25">
      <c r="B23" s="24" t="s">
        <v>11</v>
      </c>
      <c r="C23" s="28">
        <v>0</v>
      </c>
      <c r="D23" s="28">
        <v>578018</v>
      </c>
      <c r="E23" s="23">
        <f t="shared" si="2"/>
        <v>173405.4</v>
      </c>
      <c r="F23" s="23">
        <v>0</v>
      </c>
      <c r="G23" s="9">
        <v>0</v>
      </c>
      <c r="H23" s="9">
        <v>0</v>
      </c>
      <c r="I23" s="9"/>
      <c r="J23" s="14">
        <f t="shared" si="3"/>
        <v>0</v>
      </c>
      <c r="K23" s="14">
        <f t="shared" si="0"/>
        <v>0</v>
      </c>
      <c r="L23" s="14">
        <f t="shared" si="1"/>
        <v>0</v>
      </c>
      <c r="M23" s="17">
        <f t="shared" si="4"/>
        <v>578018</v>
      </c>
    </row>
    <row r="24" spans="2:13" ht="20.100000000000001" customHeight="1" x14ac:dyDescent="0.25">
      <c r="B24" s="24" t="s">
        <v>12</v>
      </c>
      <c r="C24" s="28">
        <v>0</v>
      </c>
      <c r="D24" s="28">
        <v>5807387</v>
      </c>
      <c r="E24" s="23">
        <f t="shared" si="2"/>
        <v>1742216.1</v>
      </c>
      <c r="F24" s="23">
        <v>0</v>
      </c>
      <c r="G24" s="9">
        <v>0</v>
      </c>
      <c r="H24" s="9">
        <v>0</v>
      </c>
      <c r="I24" s="9"/>
      <c r="J24" s="14">
        <f t="shared" si="3"/>
        <v>0</v>
      </c>
      <c r="K24" s="14">
        <f t="shared" si="0"/>
        <v>0</v>
      </c>
      <c r="L24" s="14">
        <f t="shared" si="1"/>
        <v>0</v>
      </c>
      <c r="M24" s="17">
        <f t="shared" si="4"/>
        <v>5807387</v>
      </c>
    </row>
    <row r="25" spans="2:13" ht="20.100000000000001" customHeight="1" x14ac:dyDescent="0.25">
      <c r="B25" s="24" t="s">
        <v>13</v>
      </c>
      <c r="C25" s="28">
        <v>0</v>
      </c>
      <c r="D25" s="28">
        <v>6711207</v>
      </c>
      <c r="E25" s="23">
        <f t="shared" si="2"/>
        <v>2013362.1</v>
      </c>
      <c r="F25" s="23">
        <v>1004321</v>
      </c>
      <c r="G25" s="9">
        <v>0</v>
      </c>
      <c r="H25" s="9">
        <v>63640</v>
      </c>
      <c r="I25" s="9"/>
      <c r="J25" s="14">
        <f t="shared" si="3"/>
        <v>0</v>
      </c>
      <c r="K25" s="14">
        <f t="shared" si="0"/>
        <v>3.1608819893848207E-2</v>
      </c>
      <c r="L25" s="14">
        <f t="shared" si="1"/>
        <v>0</v>
      </c>
      <c r="M25" s="17">
        <f t="shared" si="4"/>
        <v>6647567</v>
      </c>
    </row>
    <row r="26" spans="2:13" ht="20.100000000000001" customHeight="1" x14ac:dyDescent="0.25">
      <c r="B26" s="24" t="s">
        <v>14</v>
      </c>
      <c r="C26" s="28">
        <v>0</v>
      </c>
      <c r="D26" s="28">
        <v>1933583</v>
      </c>
      <c r="E26" s="23">
        <f t="shared" si="2"/>
        <v>580074.9</v>
      </c>
      <c r="F26" s="23">
        <v>0</v>
      </c>
      <c r="G26" s="9">
        <v>0</v>
      </c>
      <c r="H26" s="9">
        <v>0</v>
      </c>
      <c r="I26" s="9"/>
      <c r="J26" s="14">
        <f t="shared" si="3"/>
        <v>0</v>
      </c>
      <c r="K26" s="14">
        <f t="shared" si="0"/>
        <v>0</v>
      </c>
      <c r="L26" s="14">
        <f t="shared" si="1"/>
        <v>0</v>
      </c>
      <c r="M26" s="17">
        <f t="shared" si="4"/>
        <v>1933583</v>
      </c>
    </row>
    <row r="27" spans="2:13" ht="20.100000000000001" customHeight="1" x14ac:dyDescent="0.25">
      <c r="B27" s="24" t="s">
        <v>15</v>
      </c>
      <c r="C27" s="28">
        <v>0</v>
      </c>
      <c r="D27" s="28">
        <v>8297981</v>
      </c>
      <c r="E27" s="23">
        <f t="shared" si="2"/>
        <v>2489394.2999999998</v>
      </c>
      <c r="F27" s="23">
        <v>710310</v>
      </c>
      <c r="G27" s="9">
        <v>0</v>
      </c>
      <c r="H27" s="9">
        <v>0</v>
      </c>
      <c r="I27" s="9"/>
      <c r="J27" s="14">
        <f t="shared" si="3"/>
        <v>0</v>
      </c>
      <c r="K27" s="14">
        <f t="shared" si="0"/>
        <v>0</v>
      </c>
      <c r="L27" s="14">
        <f t="shared" si="1"/>
        <v>0</v>
      </c>
      <c r="M27" s="17">
        <f t="shared" si="4"/>
        <v>8297981</v>
      </c>
    </row>
    <row r="28" spans="2:13" ht="20.100000000000001" customHeight="1" x14ac:dyDescent="0.25">
      <c r="B28" s="24" t="s">
        <v>16</v>
      </c>
      <c r="C28" s="28">
        <v>0</v>
      </c>
      <c r="D28" s="28">
        <v>1419170</v>
      </c>
      <c r="E28" s="23">
        <f t="shared" si="2"/>
        <v>425751</v>
      </c>
      <c r="F28" s="23">
        <v>0</v>
      </c>
      <c r="G28" s="9">
        <v>0</v>
      </c>
      <c r="H28" s="9">
        <v>0</v>
      </c>
      <c r="I28" s="9"/>
      <c r="J28" s="14">
        <f t="shared" si="3"/>
        <v>0</v>
      </c>
      <c r="K28" s="14">
        <f t="shared" si="0"/>
        <v>0</v>
      </c>
      <c r="L28" s="14">
        <f t="shared" si="1"/>
        <v>0</v>
      </c>
      <c r="M28" s="17">
        <f t="shared" si="4"/>
        <v>1419170</v>
      </c>
    </row>
    <row r="29" spans="2:13" ht="20.100000000000001" customHeight="1" x14ac:dyDescent="0.25">
      <c r="B29" s="24" t="s">
        <v>17</v>
      </c>
      <c r="C29" s="28">
        <v>0</v>
      </c>
      <c r="D29" s="28">
        <v>17372907</v>
      </c>
      <c r="E29" s="23">
        <f t="shared" si="2"/>
        <v>5211872.0999999996</v>
      </c>
      <c r="F29" s="23">
        <v>3435257</v>
      </c>
      <c r="G29" s="9">
        <v>0</v>
      </c>
      <c r="H29" s="9">
        <v>0</v>
      </c>
      <c r="I29" s="9"/>
      <c r="J29" s="14">
        <f t="shared" si="3"/>
        <v>0</v>
      </c>
      <c r="K29" s="14">
        <f t="shared" si="0"/>
        <v>0</v>
      </c>
      <c r="L29" s="14">
        <f t="shared" si="1"/>
        <v>0</v>
      </c>
      <c r="M29" s="17">
        <f t="shared" si="4"/>
        <v>17372907</v>
      </c>
    </row>
    <row r="30" spans="2:13" ht="20.100000000000001" customHeight="1" x14ac:dyDescent="0.25">
      <c r="B30" s="24" t="s">
        <v>18</v>
      </c>
      <c r="C30" s="28">
        <v>0</v>
      </c>
      <c r="D30" s="28">
        <v>5160084</v>
      </c>
      <c r="E30" s="23">
        <f t="shared" si="2"/>
        <v>1548025.2</v>
      </c>
      <c r="F30" s="23">
        <v>986050</v>
      </c>
      <c r="G30" s="9">
        <v>0</v>
      </c>
      <c r="H30" s="9">
        <v>0</v>
      </c>
      <c r="I30" s="9"/>
      <c r="J30" s="14">
        <f t="shared" si="3"/>
        <v>0</v>
      </c>
      <c r="K30" s="14">
        <f t="shared" si="0"/>
        <v>0</v>
      </c>
      <c r="L30" s="14">
        <f t="shared" si="1"/>
        <v>0</v>
      </c>
      <c r="M30" s="17">
        <f t="shared" si="4"/>
        <v>5160084</v>
      </c>
    </row>
    <row r="31" spans="2:13" ht="20.100000000000001" customHeight="1" x14ac:dyDescent="0.25">
      <c r="B31" s="24" t="s">
        <v>19</v>
      </c>
      <c r="C31" s="28">
        <v>0</v>
      </c>
      <c r="D31" s="28">
        <v>1181080</v>
      </c>
      <c r="E31" s="23">
        <f t="shared" si="2"/>
        <v>354324</v>
      </c>
      <c r="F31" s="23">
        <v>108510</v>
      </c>
      <c r="G31" s="9">
        <v>0</v>
      </c>
      <c r="H31" s="9">
        <v>0</v>
      </c>
      <c r="I31" s="9"/>
      <c r="J31" s="14">
        <f t="shared" si="3"/>
        <v>0</v>
      </c>
      <c r="K31" s="14">
        <f t="shared" si="0"/>
        <v>0</v>
      </c>
      <c r="L31" s="14">
        <f t="shared" si="1"/>
        <v>0</v>
      </c>
      <c r="M31" s="17">
        <f t="shared" si="4"/>
        <v>1181080</v>
      </c>
    </row>
    <row r="32" spans="2:13" ht="20.100000000000001" customHeight="1" x14ac:dyDescent="0.25">
      <c r="B32" s="24" t="s">
        <v>20</v>
      </c>
      <c r="C32" s="28">
        <v>0</v>
      </c>
      <c r="D32" s="28">
        <v>1097810</v>
      </c>
      <c r="E32" s="23">
        <f t="shared" si="2"/>
        <v>329343</v>
      </c>
      <c r="F32" s="23">
        <v>109049</v>
      </c>
      <c r="G32" s="9">
        <v>0</v>
      </c>
      <c r="H32" s="9">
        <v>0</v>
      </c>
      <c r="I32" s="9"/>
      <c r="J32" s="14">
        <f t="shared" si="3"/>
        <v>0</v>
      </c>
      <c r="K32" s="14">
        <f t="shared" si="0"/>
        <v>0</v>
      </c>
      <c r="L32" s="14">
        <f t="shared" si="1"/>
        <v>0</v>
      </c>
      <c r="M32" s="17">
        <f t="shared" si="4"/>
        <v>1097810</v>
      </c>
    </row>
    <row r="33" spans="2:13" ht="20.100000000000001" customHeight="1" x14ac:dyDescent="0.25">
      <c r="B33" s="24" t="s">
        <v>21</v>
      </c>
      <c r="C33" s="28">
        <v>0</v>
      </c>
      <c r="D33" s="28">
        <v>186774</v>
      </c>
      <c r="E33" s="23">
        <f t="shared" si="2"/>
        <v>56032.2</v>
      </c>
      <c r="F33" s="23">
        <v>141710</v>
      </c>
      <c r="G33" s="9">
        <v>0</v>
      </c>
      <c r="H33" s="9">
        <v>0</v>
      </c>
      <c r="I33" s="9"/>
      <c r="J33" s="14">
        <f t="shared" si="3"/>
        <v>0</v>
      </c>
      <c r="K33" s="14">
        <f t="shared" si="0"/>
        <v>0</v>
      </c>
      <c r="L33" s="14">
        <f t="shared" si="1"/>
        <v>0</v>
      </c>
      <c r="M33" s="17">
        <f t="shared" si="4"/>
        <v>186774</v>
      </c>
    </row>
    <row r="34" spans="2:13" ht="20.100000000000001" customHeight="1" x14ac:dyDescent="0.25">
      <c r="B34" s="24" t="s">
        <v>22</v>
      </c>
      <c r="C34" s="28">
        <v>0</v>
      </c>
      <c r="D34" s="28">
        <v>431809</v>
      </c>
      <c r="E34" s="23">
        <f t="shared" si="2"/>
        <v>129542.7</v>
      </c>
      <c r="F34" s="23">
        <v>0</v>
      </c>
      <c r="G34" s="9">
        <v>0</v>
      </c>
      <c r="H34" s="9">
        <v>0</v>
      </c>
      <c r="I34" s="9"/>
      <c r="J34" s="14">
        <f t="shared" si="3"/>
        <v>0</v>
      </c>
      <c r="K34" s="14">
        <f t="shared" si="0"/>
        <v>0</v>
      </c>
      <c r="L34" s="14">
        <f t="shared" si="1"/>
        <v>0</v>
      </c>
      <c r="M34" s="17">
        <f t="shared" si="4"/>
        <v>431809</v>
      </c>
    </row>
    <row r="35" spans="2:13" ht="20.100000000000001" customHeight="1" x14ac:dyDescent="0.25">
      <c r="B35" s="24" t="s">
        <v>23</v>
      </c>
      <c r="C35" s="28">
        <v>0</v>
      </c>
      <c r="D35" s="28">
        <v>1987221</v>
      </c>
      <c r="E35" s="23">
        <f t="shared" si="2"/>
        <v>596166.30000000005</v>
      </c>
      <c r="F35" s="23">
        <v>89003</v>
      </c>
      <c r="G35" s="9">
        <v>0</v>
      </c>
      <c r="H35" s="9">
        <v>0</v>
      </c>
      <c r="I35" s="9"/>
      <c r="J35" s="14">
        <f t="shared" si="3"/>
        <v>0</v>
      </c>
      <c r="K35" s="14">
        <f t="shared" si="0"/>
        <v>0</v>
      </c>
      <c r="L35" s="14">
        <f t="shared" si="1"/>
        <v>0</v>
      </c>
      <c r="M35" s="17">
        <f t="shared" si="4"/>
        <v>1987221</v>
      </c>
    </row>
    <row r="36" spans="2:13" ht="20.100000000000001" customHeight="1" x14ac:dyDescent="0.25">
      <c r="B36" s="24" t="s">
        <v>24</v>
      </c>
      <c r="C36" s="28">
        <v>0</v>
      </c>
      <c r="D36" s="28">
        <v>689040</v>
      </c>
      <c r="E36" s="23">
        <f t="shared" si="2"/>
        <v>206712</v>
      </c>
      <c r="F36" s="23">
        <v>0</v>
      </c>
      <c r="G36" s="9">
        <v>0</v>
      </c>
      <c r="H36" s="9">
        <v>0</v>
      </c>
      <c r="I36" s="9"/>
      <c r="J36" s="14">
        <f t="shared" si="3"/>
        <v>0</v>
      </c>
      <c r="K36" s="14">
        <f t="shared" si="0"/>
        <v>0</v>
      </c>
      <c r="L36" s="14">
        <f t="shared" si="1"/>
        <v>0</v>
      </c>
      <c r="M36" s="17">
        <f t="shared" si="4"/>
        <v>689040</v>
      </c>
    </row>
    <row r="37" spans="2:13" ht="20.100000000000001" customHeight="1" x14ac:dyDescent="0.25">
      <c r="B37" s="24" t="s">
        <v>25</v>
      </c>
      <c r="C37" s="28">
        <v>0</v>
      </c>
      <c r="D37" s="28">
        <v>246338</v>
      </c>
      <c r="E37" s="23">
        <f t="shared" si="2"/>
        <v>73901.399999999994</v>
      </c>
      <c r="F37" s="23">
        <v>0</v>
      </c>
      <c r="G37" s="9">
        <v>0</v>
      </c>
      <c r="H37" s="9">
        <v>0</v>
      </c>
      <c r="I37" s="9"/>
      <c r="J37" s="14">
        <f t="shared" si="3"/>
        <v>0</v>
      </c>
      <c r="K37" s="14">
        <f t="shared" si="0"/>
        <v>0</v>
      </c>
      <c r="L37" s="14">
        <f t="shared" si="1"/>
        <v>0</v>
      </c>
      <c r="M37" s="17">
        <f t="shared" si="4"/>
        <v>246338</v>
      </c>
    </row>
    <row r="38" spans="2:13" ht="20.100000000000001" customHeight="1" x14ac:dyDescent="0.25">
      <c r="B38" s="24" t="s">
        <v>26</v>
      </c>
      <c r="C38" s="28">
        <v>0</v>
      </c>
      <c r="D38" s="28">
        <v>828154</v>
      </c>
      <c r="E38" s="23">
        <f t="shared" si="2"/>
        <v>248446.2</v>
      </c>
      <c r="F38" s="23">
        <v>92089</v>
      </c>
      <c r="G38" s="9">
        <v>0</v>
      </c>
      <c r="H38" s="9">
        <v>0</v>
      </c>
      <c r="I38" s="9"/>
      <c r="J38" s="14">
        <f t="shared" si="3"/>
        <v>0</v>
      </c>
      <c r="K38" s="14">
        <f t="shared" si="0"/>
        <v>0</v>
      </c>
      <c r="L38" s="14">
        <f t="shared" si="1"/>
        <v>0</v>
      </c>
      <c r="M38" s="17">
        <f t="shared" si="4"/>
        <v>828154</v>
      </c>
    </row>
    <row r="39" spans="2:13" ht="20.100000000000001" customHeight="1" x14ac:dyDescent="0.25">
      <c r="B39" s="24" t="s">
        <v>27</v>
      </c>
      <c r="C39" s="28">
        <v>0</v>
      </c>
      <c r="D39" s="28">
        <v>604313</v>
      </c>
      <c r="E39" s="23">
        <f t="shared" si="2"/>
        <v>181293.9</v>
      </c>
      <c r="F39" s="23">
        <v>0</v>
      </c>
      <c r="G39" s="9">
        <v>0</v>
      </c>
      <c r="H39" s="9">
        <v>0</v>
      </c>
      <c r="I39" s="9"/>
      <c r="J39" s="14">
        <f t="shared" si="3"/>
        <v>0</v>
      </c>
      <c r="K39" s="14">
        <f t="shared" si="0"/>
        <v>0</v>
      </c>
      <c r="L39" s="14">
        <f t="shared" si="1"/>
        <v>0</v>
      </c>
      <c r="M39" s="17">
        <f t="shared" si="4"/>
        <v>604313</v>
      </c>
    </row>
    <row r="40" spans="2:13" ht="20.100000000000001" customHeight="1" x14ac:dyDescent="0.25">
      <c r="B40" s="29" t="s">
        <v>28</v>
      </c>
      <c r="C40" s="28">
        <v>0</v>
      </c>
      <c r="D40" s="28">
        <v>845703</v>
      </c>
      <c r="E40" s="23">
        <f t="shared" si="2"/>
        <v>253710.9</v>
      </c>
      <c r="F40" s="23">
        <v>0</v>
      </c>
      <c r="G40" s="9">
        <v>0</v>
      </c>
      <c r="H40" s="9">
        <v>0</v>
      </c>
      <c r="I40" s="9"/>
      <c r="J40" s="14">
        <f t="shared" si="3"/>
        <v>0</v>
      </c>
      <c r="K40" s="14">
        <f t="shared" si="0"/>
        <v>0</v>
      </c>
      <c r="L40" s="14">
        <f t="shared" si="1"/>
        <v>0</v>
      </c>
      <c r="M40" s="17">
        <f t="shared" si="4"/>
        <v>845703</v>
      </c>
    </row>
    <row r="41" spans="2:13" ht="20.100000000000001" customHeight="1" x14ac:dyDescent="0.25">
      <c r="B41" s="24" t="s">
        <v>29</v>
      </c>
      <c r="C41" s="28">
        <v>0</v>
      </c>
      <c r="D41" s="28">
        <v>310334</v>
      </c>
      <c r="E41" s="23">
        <f t="shared" si="2"/>
        <v>93100.2</v>
      </c>
      <c r="F41" s="23">
        <v>0</v>
      </c>
      <c r="G41" s="9">
        <v>0</v>
      </c>
      <c r="H41" s="9">
        <v>0</v>
      </c>
      <c r="I41" s="9"/>
      <c r="J41" s="14">
        <f t="shared" si="3"/>
        <v>0</v>
      </c>
      <c r="K41" s="14">
        <f t="shared" si="0"/>
        <v>0</v>
      </c>
      <c r="L41" s="14">
        <f t="shared" si="1"/>
        <v>0</v>
      </c>
      <c r="M41" s="17">
        <f t="shared" si="4"/>
        <v>310334</v>
      </c>
    </row>
    <row r="42" spans="2:13" ht="20.100000000000001" customHeight="1" x14ac:dyDescent="0.25">
      <c r="B42" s="24" t="s">
        <v>30</v>
      </c>
      <c r="C42" s="28">
        <v>0</v>
      </c>
      <c r="D42" s="28">
        <v>214310</v>
      </c>
      <c r="E42" s="23">
        <f t="shared" si="2"/>
        <v>64293</v>
      </c>
      <c r="F42" s="23">
        <v>0</v>
      </c>
      <c r="G42" s="9">
        <v>0</v>
      </c>
      <c r="H42" s="9">
        <v>0</v>
      </c>
      <c r="I42" s="9"/>
      <c r="J42" s="14">
        <f t="shared" si="3"/>
        <v>0</v>
      </c>
      <c r="K42" s="14">
        <f t="shared" si="0"/>
        <v>0</v>
      </c>
      <c r="L42" s="14">
        <f t="shared" si="1"/>
        <v>0</v>
      </c>
      <c r="M42" s="17">
        <f t="shared" si="4"/>
        <v>214310</v>
      </c>
    </row>
    <row r="43" spans="2:13" ht="20.100000000000001" customHeight="1" x14ac:dyDescent="0.25">
      <c r="B43" s="24" t="s">
        <v>31</v>
      </c>
      <c r="C43" s="28">
        <v>0</v>
      </c>
      <c r="D43" s="28">
        <v>1178953</v>
      </c>
      <c r="E43" s="23">
        <f t="shared" si="2"/>
        <v>353685.9</v>
      </c>
      <c r="F43" s="23">
        <v>0</v>
      </c>
      <c r="G43" s="9">
        <v>0</v>
      </c>
      <c r="H43" s="9">
        <v>0</v>
      </c>
      <c r="I43" s="9"/>
      <c r="J43" s="14">
        <f t="shared" si="3"/>
        <v>0</v>
      </c>
      <c r="K43" s="14">
        <f t="shared" si="0"/>
        <v>0</v>
      </c>
      <c r="L43" s="14">
        <f t="shared" si="1"/>
        <v>0</v>
      </c>
      <c r="M43" s="17">
        <f t="shared" si="4"/>
        <v>1178953</v>
      </c>
    </row>
    <row r="44" spans="2:13" ht="20.100000000000001" customHeight="1" x14ac:dyDescent="0.25">
      <c r="B44" s="24" t="s">
        <v>32</v>
      </c>
      <c r="C44" s="28">
        <v>0</v>
      </c>
      <c r="D44" s="28">
        <v>29525</v>
      </c>
      <c r="E44" s="23">
        <f t="shared" si="2"/>
        <v>8857.5</v>
      </c>
      <c r="F44" s="23">
        <v>0</v>
      </c>
      <c r="G44" s="9">
        <v>0</v>
      </c>
      <c r="H44" s="9">
        <v>0</v>
      </c>
      <c r="I44" s="9"/>
      <c r="J44" s="14">
        <f t="shared" si="3"/>
        <v>0</v>
      </c>
      <c r="K44" s="14">
        <f t="shared" si="0"/>
        <v>0</v>
      </c>
      <c r="L44" s="14">
        <f t="shared" si="1"/>
        <v>0</v>
      </c>
      <c r="M44" s="17">
        <f t="shared" si="4"/>
        <v>29525</v>
      </c>
    </row>
    <row r="45" spans="2:13" ht="20.100000000000001" customHeight="1" x14ac:dyDescent="0.25">
      <c r="B45" s="24" t="s">
        <v>33</v>
      </c>
      <c r="C45" s="28">
        <v>0</v>
      </c>
      <c r="D45" s="28">
        <v>70789</v>
      </c>
      <c r="E45" s="23">
        <f t="shared" si="2"/>
        <v>21236.7</v>
      </c>
      <c r="F45" s="23">
        <v>0</v>
      </c>
      <c r="G45" s="9">
        <v>0</v>
      </c>
      <c r="H45" s="9">
        <v>0</v>
      </c>
      <c r="I45" s="9"/>
      <c r="J45" s="14">
        <f t="shared" si="3"/>
        <v>0</v>
      </c>
      <c r="K45" s="14">
        <f t="shared" si="0"/>
        <v>0</v>
      </c>
      <c r="L45" s="14">
        <f t="shared" si="1"/>
        <v>0</v>
      </c>
      <c r="M45" s="17">
        <f t="shared" si="4"/>
        <v>70789</v>
      </c>
    </row>
    <row r="46" spans="2:13" ht="20.100000000000001" customHeight="1" x14ac:dyDescent="0.25">
      <c r="B46" s="24" t="s">
        <v>34</v>
      </c>
      <c r="C46" s="28">
        <v>0</v>
      </c>
      <c r="D46" s="28">
        <v>1002064</v>
      </c>
      <c r="E46" s="23">
        <f t="shared" si="2"/>
        <v>300619.2</v>
      </c>
      <c r="F46" s="23">
        <v>0</v>
      </c>
      <c r="G46" s="9">
        <v>0</v>
      </c>
      <c r="H46" s="9">
        <v>0</v>
      </c>
      <c r="I46" s="9"/>
      <c r="J46" s="14">
        <f t="shared" si="3"/>
        <v>0</v>
      </c>
      <c r="K46" s="14">
        <f t="shared" si="0"/>
        <v>0</v>
      </c>
      <c r="L46" s="14">
        <f t="shared" si="1"/>
        <v>0</v>
      </c>
      <c r="M46" s="17">
        <f t="shared" si="4"/>
        <v>1002064</v>
      </c>
    </row>
    <row r="47" spans="2:13" ht="20.100000000000001" customHeight="1" x14ac:dyDescent="0.25">
      <c r="B47" s="24" t="s">
        <v>35</v>
      </c>
      <c r="C47" s="28">
        <v>0</v>
      </c>
      <c r="D47" s="28">
        <v>8109613</v>
      </c>
      <c r="E47" s="23">
        <f t="shared" si="2"/>
        <v>2432883.9</v>
      </c>
      <c r="F47" s="23">
        <v>1847417</v>
      </c>
      <c r="G47" s="9">
        <v>0</v>
      </c>
      <c r="H47" s="9">
        <v>243656.86</v>
      </c>
      <c r="I47" s="9"/>
      <c r="J47" s="14">
        <f t="shared" si="3"/>
        <v>0</v>
      </c>
      <c r="K47" s="14">
        <f t="shared" si="0"/>
        <v>0.10015145400074373</v>
      </c>
      <c r="L47" s="14">
        <f t="shared" si="1"/>
        <v>0</v>
      </c>
      <c r="M47" s="17">
        <f t="shared" si="4"/>
        <v>7865956.1399999997</v>
      </c>
    </row>
    <row r="48" spans="2:13" ht="20.100000000000001" customHeight="1" x14ac:dyDescent="0.25">
      <c r="B48" s="24" t="s">
        <v>36</v>
      </c>
      <c r="C48" s="28">
        <v>0</v>
      </c>
      <c r="D48" s="28">
        <v>0</v>
      </c>
      <c r="E48" s="23">
        <f t="shared" si="2"/>
        <v>0</v>
      </c>
      <c r="F48" s="23">
        <v>0</v>
      </c>
      <c r="G48" s="9">
        <v>0</v>
      </c>
      <c r="H48" s="9">
        <v>0</v>
      </c>
      <c r="I48" s="9"/>
      <c r="J48" s="14">
        <f t="shared" si="3"/>
        <v>0</v>
      </c>
      <c r="K48" s="14">
        <f t="shared" si="0"/>
        <v>0</v>
      </c>
      <c r="L48" s="14">
        <f t="shared" si="1"/>
        <v>0</v>
      </c>
      <c r="M48" s="17">
        <f t="shared" si="4"/>
        <v>0</v>
      </c>
    </row>
    <row r="49" spans="2:13" ht="20.100000000000001" customHeight="1" x14ac:dyDescent="0.25">
      <c r="B49" s="24" t="s">
        <v>56</v>
      </c>
      <c r="C49" s="28">
        <v>0</v>
      </c>
      <c r="D49" s="28">
        <v>700000</v>
      </c>
      <c r="E49" s="23">
        <f t="shared" si="2"/>
        <v>210000</v>
      </c>
      <c r="F49" s="23">
        <v>0</v>
      </c>
      <c r="G49" s="9">
        <v>0</v>
      </c>
      <c r="H49" s="9">
        <v>0</v>
      </c>
      <c r="I49" s="9"/>
      <c r="J49" s="14"/>
      <c r="K49" s="14">
        <f t="shared" ref="K49:K51" si="5">IF(ISERROR(+H49/E49)=TRUE,0,++H49/E49)</f>
        <v>0</v>
      </c>
      <c r="L49" s="14">
        <f t="shared" ref="L49:L51" si="6">IF(ISERROR(+I49/E49)=TRUE,0,++I49/E49)</f>
        <v>0</v>
      </c>
      <c r="M49" s="17">
        <f t="shared" si="4"/>
        <v>700000</v>
      </c>
    </row>
    <row r="50" spans="2:13" ht="20.100000000000001" customHeight="1" x14ac:dyDescent="0.25">
      <c r="B50" s="24" t="s">
        <v>57</v>
      </c>
      <c r="C50" s="28">
        <v>0</v>
      </c>
      <c r="D50" s="28">
        <v>0</v>
      </c>
      <c r="E50" s="23">
        <f t="shared" si="2"/>
        <v>0</v>
      </c>
      <c r="F50" s="23">
        <v>0</v>
      </c>
      <c r="G50" s="9">
        <v>0</v>
      </c>
      <c r="H50" s="9">
        <v>0</v>
      </c>
      <c r="I50" s="9"/>
      <c r="J50" s="14"/>
      <c r="K50" s="14">
        <f t="shared" si="5"/>
        <v>0</v>
      </c>
      <c r="L50" s="14">
        <f t="shared" si="6"/>
        <v>0</v>
      </c>
      <c r="M50" s="17">
        <f t="shared" si="4"/>
        <v>0</v>
      </c>
    </row>
    <row r="51" spans="2:13" ht="20.100000000000001" customHeight="1" x14ac:dyDescent="0.25">
      <c r="B51" s="24" t="s">
        <v>58</v>
      </c>
      <c r="C51" s="28">
        <v>0</v>
      </c>
      <c r="D51" s="28">
        <v>0</v>
      </c>
      <c r="E51" s="23">
        <f t="shared" si="2"/>
        <v>0</v>
      </c>
      <c r="F51" s="23">
        <v>0</v>
      </c>
      <c r="G51" s="9">
        <v>0</v>
      </c>
      <c r="H51" s="9">
        <v>0</v>
      </c>
      <c r="I51" s="9"/>
      <c r="J51" s="14"/>
      <c r="K51" s="14">
        <f t="shared" si="5"/>
        <v>0</v>
      </c>
      <c r="L51" s="14">
        <f t="shared" si="6"/>
        <v>0</v>
      </c>
      <c r="M51" s="17">
        <f t="shared" si="4"/>
        <v>0</v>
      </c>
    </row>
    <row r="52" spans="2:13" ht="23.25" customHeight="1" x14ac:dyDescent="0.25">
      <c r="B52" s="11" t="s">
        <v>39</v>
      </c>
      <c r="C52" s="11">
        <f>SUM(C14:C51)</f>
        <v>0</v>
      </c>
      <c r="D52" s="11">
        <f t="shared" ref="D52:H52" si="7">SUM(D14:D51)</f>
        <v>88725505</v>
      </c>
      <c r="E52" s="11">
        <f t="shared" si="7"/>
        <v>26617651.499999985</v>
      </c>
      <c r="F52" s="11">
        <f t="shared" si="7"/>
        <v>11007084</v>
      </c>
      <c r="G52" s="11">
        <f t="shared" si="7"/>
        <v>0</v>
      </c>
      <c r="H52" s="11">
        <f t="shared" si="7"/>
        <v>307296.86</v>
      </c>
      <c r="I52" s="11">
        <f t="shared" ref="I52" si="8">SUM(I14:I48)</f>
        <v>0</v>
      </c>
      <c r="J52" s="15">
        <f t="shared" si="3"/>
        <v>0</v>
      </c>
      <c r="K52" s="15">
        <f t="shared" si="0"/>
        <v>1.1544852482571581E-2</v>
      </c>
      <c r="L52" s="15">
        <f t="shared" si="1"/>
        <v>0</v>
      </c>
      <c r="M52" s="18">
        <f>SUM(M14:M51)</f>
        <v>88418208.140000001</v>
      </c>
    </row>
    <row r="54" spans="2:13" x14ac:dyDescent="0.2">
      <c r="B54" s="12" t="s">
        <v>55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topLeftCell="A10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2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2:13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2:13" ht="15.75" x14ac:dyDescent="0.25">
      <c r="B8" s="2" t="s">
        <v>48</v>
      </c>
    </row>
    <row r="9" spans="2:13" x14ac:dyDescent="0.2">
      <c r="B9" s="3" t="s">
        <v>2</v>
      </c>
    </row>
    <row r="11" spans="2:13" x14ac:dyDescent="0.25">
      <c r="B11" s="4"/>
      <c r="J11" s="38"/>
      <c r="K11" s="38"/>
      <c r="L11" s="38"/>
    </row>
    <row r="12" spans="2:13" s="5" customFormat="1" ht="15" customHeight="1" x14ac:dyDescent="0.25">
      <c r="B12" s="36" t="s">
        <v>1</v>
      </c>
      <c r="C12" s="35" t="s">
        <v>0</v>
      </c>
      <c r="D12" s="35"/>
      <c r="E12" s="33" t="s">
        <v>43</v>
      </c>
      <c r="F12" s="33" t="s">
        <v>44</v>
      </c>
      <c r="G12" s="33" t="s">
        <v>52</v>
      </c>
      <c r="H12" s="33" t="s">
        <v>61</v>
      </c>
      <c r="I12" s="33" t="s">
        <v>53</v>
      </c>
      <c r="J12" s="39" t="s">
        <v>60</v>
      </c>
      <c r="K12" s="39"/>
      <c r="L12" s="39"/>
      <c r="M12" s="30" t="s">
        <v>59</v>
      </c>
    </row>
    <row r="13" spans="2:13" s="5" customFormat="1" ht="40.5" customHeight="1" x14ac:dyDescent="0.25">
      <c r="B13" s="37"/>
      <c r="C13" s="21" t="s">
        <v>38</v>
      </c>
      <c r="D13" s="21" t="s">
        <v>37</v>
      </c>
      <c r="E13" s="34"/>
      <c r="F13" s="34"/>
      <c r="G13" s="34"/>
      <c r="H13" s="34"/>
      <c r="I13" s="34"/>
      <c r="J13" s="21" t="s">
        <v>45</v>
      </c>
      <c r="K13" s="21" t="s">
        <v>46</v>
      </c>
      <c r="L13" s="22" t="s">
        <v>47</v>
      </c>
      <c r="M13" s="31"/>
    </row>
    <row r="14" spans="2:13" ht="20.100000000000001" customHeight="1" x14ac:dyDescent="0.25">
      <c r="B14" s="6" t="s">
        <v>3</v>
      </c>
      <c r="C14" s="8">
        <v>0</v>
      </c>
      <c r="D14" s="8">
        <v>0</v>
      </c>
      <c r="E14" s="19">
        <v>0</v>
      </c>
      <c r="F14" s="19">
        <v>0</v>
      </c>
      <c r="G14" s="8">
        <v>0</v>
      </c>
      <c r="H14" s="8">
        <v>0</v>
      </c>
      <c r="I14" s="8"/>
      <c r="J14" s="13">
        <f>IF(ISERROR(+G14/E14)=TRUE,0,++G14/E14)</f>
        <v>0</v>
      </c>
      <c r="K14" s="13">
        <f t="shared" ref="K14:K52" si="0">IF(ISERROR(+H14/E14)=TRUE,0,++H14/E14)</f>
        <v>0</v>
      </c>
      <c r="L14" s="13">
        <f t="shared" ref="L14:L52" si="1">IF(ISERROR(+I14/E14)=TRUE,0,++I14/E14)</f>
        <v>0</v>
      </c>
      <c r="M14" s="16">
        <f>+D14-H14</f>
        <v>0</v>
      </c>
    </row>
    <row r="15" spans="2:13" ht="20.100000000000001" customHeight="1" x14ac:dyDescent="0.25">
      <c r="B15" s="7" t="s">
        <v>4</v>
      </c>
      <c r="C15" s="9">
        <v>0</v>
      </c>
      <c r="D15" s="9">
        <v>0</v>
      </c>
      <c r="E15" s="20">
        <v>0</v>
      </c>
      <c r="F15" s="20">
        <v>0</v>
      </c>
      <c r="G15" s="9">
        <v>0</v>
      </c>
      <c r="H15" s="9">
        <v>0</v>
      </c>
      <c r="I15" s="9"/>
      <c r="J15" s="14">
        <f t="shared" ref="J15:J52" si="2">IF(ISERROR(+G15/E15)=TRUE,0,++G15/E15)</f>
        <v>0</v>
      </c>
      <c r="K15" s="14">
        <f t="shared" si="0"/>
        <v>0</v>
      </c>
      <c r="L15" s="14">
        <f t="shared" si="1"/>
        <v>0</v>
      </c>
      <c r="M15" s="17">
        <f t="shared" ref="M15:M51" si="3">+D15-H15</f>
        <v>0</v>
      </c>
    </row>
    <row r="16" spans="2:13" ht="20.100000000000001" customHeight="1" x14ac:dyDescent="0.25">
      <c r="B16" s="7" t="s">
        <v>51</v>
      </c>
      <c r="C16" s="9">
        <v>0</v>
      </c>
      <c r="D16" s="9">
        <v>0</v>
      </c>
      <c r="E16" s="20">
        <v>0</v>
      </c>
      <c r="F16" s="20">
        <v>0</v>
      </c>
      <c r="G16" s="9">
        <v>0</v>
      </c>
      <c r="H16" s="9">
        <v>0</v>
      </c>
      <c r="I16" s="9"/>
      <c r="J16" s="14">
        <f t="shared" si="2"/>
        <v>0</v>
      </c>
      <c r="K16" s="14">
        <f t="shared" si="0"/>
        <v>0</v>
      </c>
      <c r="L16" s="14">
        <f t="shared" si="1"/>
        <v>0</v>
      </c>
      <c r="M16" s="17">
        <f t="shared" si="3"/>
        <v>0</v>
      </c>
    </row>
    <row r="17" spans="2:13" ht="20.100000000000001" customHeight="1" x14ac:dyDescent="0.25">
      <c r="B17" s="7" t="s">
        <v>5</v>
      </c>
      <c r="C17" s="9">
        <v>0</v>
      </c>
      <c r="D17" s="9">
        <v>0</v>
      </c>
      <c r="E17" s="20">
        <v>0</v>
      </c>
      <c r="F17" s="20">
        <v>0</v>
      </c>
      <c r="G17" s="9">
        <v>0</v>
      </c>
      <c r="H17" s="9">
        <v>0</v>
      </c>
      <c r="I17" s="9"/>
      <c r="J17" s="14">
        <f t="shared" si="2"/>
        <v>0</v>
      </c>
      <c r="K17" s="14">
        <f t="shared" si="0"/>
        <v>0</v>
      </c>
      <c r="L17" s="14">
        <f t="shared" si="1"/>
        <v>0</v>
      </c>
      <c r="M17" s="17">
        <f t="shared" si="3"/>
        <v>0</v>
      </c>
    </row>
    <row r="18" spans="2:13" ht="20.100000000000001" customHeight="1" x14ac:dyDescent="0.25">
      <c r="B18" s="7" t="s">
        <v>6</v>
      </c>
      <c r="C18" s="9">
        <v>0</v>
      </c>
      <c r="D18" s="9">
        <v>0</v>
      </c>
      <c r="E18" s="20">
        <v>0</v>
      </c>
      <c r="F18" s="20">
        <v>0</v>
      </c>
      <c r="G18" s="9">
        <v>0</v>
      </c>
      <c r="H18" s="9">
        <v>0</v>
      </c>
      <c r="I18" s="9"/>
      <c r="J18" s="14">
        <f t="shared" si="2"/>
        <v>0</v>
      </c>
      <c r="K18" s="14">
        <f t="shared" si="0"/>
        <v>0</v>
      </c>
      <c r="L18" s="14">
        <f t="shared" si="1"/>
        <v>0</v>
      </c>
      <c r="M18" s="17">
        <f t="shared" si="3"/>
        <v>0</v>
      </c>
    </row>
    <row r="19" spans="2:13" ht="20.100000000000001" customHeight="1" x14ac:dyDescent="0.25">
      <c r="B19" s="7" t="s">
        <v>7</v>
      </c>
      <c r="C19" s="9">
        <v>0</v>
      </c>
      <c r="D19" s="9">
        <v>0</v>
      </c>
      <c r="E19" s="20">
        <v>0</v>
      </c>
      <c r="F19" s="20">
        <v>0</v>
      </c>
      <c r="G19" s="9">
        <v>0</v>
      </c>
      <c r="H19" s="9">
        <v>0</v>
      </c>
      <c r="I19" s="9"/>
      <c r="J19" s="14">
        <f t="shared" si="2"/>
        <v>0</v>
      </c>
      <c r="K19" s="14">
        <f t="shared" si="0"/>
        <v>0</v>
      </c>
      <c r="L19" s="14">
        <f t="shared" si="1"/>
        <v>0</v>
      </c>
      <c r="M19" s="17">
        <f t="shared" si="3"/>
        <v>0</v>
      </c>
    </row>
    <row r="20" spans="2:13" ht="20.100000000000001" customHeight="1" x14ac:dyDescent="0.25">
      <c r="B20" s="7" t="s">
        <v>8</v>
      </c>
      <c r="C20" s="9">
        <v>0</v>
      </c>
      <c r="D20" s="9">
        <v>0</v>
      </c>
      <c r="E20" s="20">
        <v>0</v>
      </c>
      <c r="F20" s="20">
        <v>0</v>
      </c>
      <c r="G20" s="9">
        <v>0</v>
      </c>
      <c r="H20" s="9">
        <v>0</v>
      </c>
      <c r="I20" s="9"/>
      <c r="J20" s="14">
        <f t="shared" si="2"/>
        <v>0</v>
      </c>
      <c r="K20" s="14">
        <f t="shared" si="0"/>
        <v>0</v>
      </c>
      <c r="L20" s="14">
        <f t="shared" si="1"/>
        <v>0</v>
      </c>
      <c r="M20" s="17">
        <f t="shared" si="3"/>
        <v>0</v>
      </c>
    </row>
    <row r="21" spans="2:13" ht="20.100000000000001" customHeight="1" x14ac:dyDescent="0.25">
      <c r="B21" s="7" t="s">
        <v>9</v>
      </c>
      <c r="C21" s="9">
        <v>0</v>
      </c>
      <c r="D21" s="9">
        <v>0</v>
      </c>
      <c r="E21" s="20">
        <v>0</v>
      </c>
      <c r="F21" s="20">
        <v>0</v>
      </c>
      <c r="G21" s="9">
        <v>0</v>
      </c>
      <c r="H21" s="9">
        <v>0</v>
      </c>
      <c r="I21" s="9"/>
      <c r="J21" s="14">
        <f t="shared" si="2"/>
        <v>0</v>
      </c>
      <c r="K21" s="14">
        <f t="shared" si="0"/>
        <v>0</v>
      </c>
      <c r="L21" s="14">
        <f t="shared" si="1"/>
        <v>0</v>
      </c>
      <c r="M21" s="17">
        <f t="shared" si="3"/>
        <v>0</v>
      </c>
    </row>
    <row r="22" spans="2:13" ht="20.100000000000001" customHeight="1" x14ac:dyDescent="0.25">
      <c r="B22" s="7" t="s">
        <v>10</v>
      </c>
      <c r="C22" s="9">
        <v>0</v>
      </c>
      <c r="D22" s="9">
        <v>0</v>
      </c>
      <c r="E22" s="20">
        <v>0</v>
      </c>
      <c r="F22" s="20">
        <v>0</v>
      </c>
      <c r="G22" s="9">
        <v>0</v>
      </c>
      <c r="H22" s="9">
        <v>0</v>
      </c>
      <c r="I22" s="9"/>
      <c r="J22" s="14">
        <f t="shared" si="2"/>
        <v>0</v>
      </c>
      <c r="K22" s="14">
        <f t="shared" si="0"/>
        <v>0</v>
      </c>
      <c r="L22" s="14">
        <f t="shared" si="1"/>
        <v>0</v>
      </c>
      <c r="M22" s="17">
        <f t="shared" si="3"/>
        <v>0</v>
      </c>
    </row>
    <row r="23" spans="2:13" ht="20.100000000000001" customHeight="1" x14ac:dyDescent="0.25">
      <c r="B23" s="7" t="s">
        <v>11</v>
      </c>
      <c r="C23" s="9">
        <v>0</v>
      </c>
      <c r="D23" s="9">
        <v>0</v>
      </c>
      <c r="E23" s="20">
        <v>0</v>
      </c>
      <c r="F23" s="20">
        <v>0</v>
      </c>
      <c r="G23" s="9">
        <v>0</v>
      </c>
      <c r="H23" s="9">
        <v>0</v>
      </c>
      <c r="I23" s="9"/>
      <c r="J23" s="14">
        <f t="shared" si="2"/>
        <v>0</v>
      </c>
      <c r="K23" s="14">
        <f t="shared" si="0"/>
        <v>0</v>
      </c>
      <c r="L23" s="14">
        <f t="shared" si="1"/>
        <v>0</v>
      </c>
      <c r="M23" s="17">
        <f t="shared" si="3"/>
        <v>0</v>
      </c>
    </row>
    <row r="24" spans="2:13" ht="20.100000000000001" customHeight="1" x14ac:dyDescent="0.25">
      <c r="B24" s="7" t="s">
        <v>12</v>
      </c>
      <c r="C24" s="9">
        <v>0</v>
      </c>
      <c r="D24" s="9">
        <v>0</v>
      </c>
      <c r="E24" s="20">
        <v>0</v>
      </c>
      <c r="F24" s="20">
        <v>0</v>
      </c>
      <c r="G24" s="9">
        <v>0</v>
      </c>
      <c r="H24" s="9">
        <v>0</v>
      </c>
      <c r="I24" s="9"/>
      <c r="J24" s="14">
        <f t="shared" si="2"/>
        <v>0</v>
      </c>
      <c r="K24" s="14">
        <f t="shared" si="0"/>
        <v>0</v>
      </c>
      <c r="L24" s="14">
        <f t="shared" si="1"/>
        <v>0</v>
      </c>
      <c r="M24" s="17">
        <f t="shared" si="3"/>
        <v>0</v>
      </c>
    </row>
    <row r="25" spans="2:13" ht="20.100000000000001" customHeight="1" x14ac:dyDescent="0.25">
      <c r="B25" s="7" t="s">
        <v>13</v>
      </c>
      <c r="C25" s="9">
        <v>0</v>
      </c>
      <c r="D25" s="9">
        <v>0</v>
      </c>
      <c r="E25" s="20">
        <v>0</v>
      </c>
      <c r="F25" s="20">
        <v>0</v>
      </c>
      <c r="G25" s="9">
        <v>0</v>
      </c>
      <c r="H25" s="9">
        <v>0</v>
      </c>
      <c r="I25" s="9"/>
      <c r="J25" s="14">
        <f t="shared" si="2"/>
        <v>0</v>
      </c>
      <c r="K25" s="14">
        <f t="shared" si="0"/>
        <v>0</v>
      </c>
      <c r="L25" s="14">
        <f t="shared" si="1"/>
        <v>0</v>
      </c>
      <c r="M25" s="17">
        <f t="shared" si="3"/>
        <v>0</v>
      </c>
    </row>
    <row r="26" spans="2:13" ht="20.100000000000001" customHeight="1" x14ac:dyDescent="0.25">
      <c r="B26" s="7" t="s">
        <v>14</v>
      </c>
      <c r="C26" s="9">
        <v>0</v>
      </c>
      <c r="D26" s="9">
        <v>0</v>
      </c>
      <c r="E26" s="20">
        <v>0</v>
      </c>
      <c r="F26" s="20">
        <v>0</v>
      </c>
      <c r="G26" s="9">
        <v>0</v>
      </c>
      <c r="H26" s="9">
        <v>0</v>
      </c>
      <c r="I26" s="9"/>
      <c r="J26" s="14">
        <f t="shared" si="2"/>
        <v>0</v>
      </c>
      <c r="K26" s="14">
        <f t="shared" si="0"/>
        <v>0</v>
      </c>
      <c r="L26" s="14">
        <f t="shared" si="1"/>
        <v>0</v>
      </c>
      <c r="M26" s="17">
        <f t="shared" si="3"/>
        <v>0</v>
      </c>
    </row>
    <row r="27" spans="2:13" ht="20.100000000000001" customHeight="1" x14ac:dyDescent="0.25">
      <c r="B27" s="7" t="s">
        <v>15</v>
      </c>
      <c r="C27" s="9">
        <v>0</v>
      </c>
      <c r="D27" s="9">
        <v>0</v>
      </c>
      <c r="E27" s="20">
        <v>0</v>
      </c>
      <c r="F27" s="20">
        <v>0</v>
      </c>
      <c r="G27" s="9">
        <v>0</v>
      </c>
      <c r="H27" s="9">
        <v>0</v>
      </c>
      <c r="I27" s="9"/>
      <c r="J27" s="14">
        <f t="shared" si="2"/>
        <v>0</v>
      </c>
      <c r="K27" s="14">
        <f t="shared" si="0"/>
        <v>0</v>
      </c>
      <c r="L27" s="14">
        <f t="shared" si="1"/>
        <v>0</v>
      </c>
      <c r="M27" s="17">
        <f t="shared" si="3"/>
        <v>0</v>
      </c>
    </row>
    <row r="28" spans="2:13" ht="20.100000000000001" customHeight="1" x14ac:dyDescent="0.25">
      <c r="B28" s="7" t="s">
        <v>16</v>
      </c>
      <c r="C28" s="9">
        <v>0</v>
      </c>
      <c r="D28" s="9">
        <v>0</v>
      </c>
      <c r="E28" s="20">
        <v>0</v>
      </c>
      <c r="F28" s="20">
        <v>0</v>
      </c>
      <c r="G28" s="9">
        <v>0</v>
      </c>
      <c r="H28" s="9">
        <v>0</v>
      </c>
      <c r="I28" s="9"/>
      <c r="J28" s="14">
        <f t="shared" si="2"/>
        <v>0</v>
      </c>
      <c r="K28" s="14">
        <f t="shared" si="0"/>
        <v>0</v>
      </c>
      <c r="L28" s="14">
        <f t="shared" si="1"/>
        <v>0</v>
      </c>
      <c r="M28" s="17">
        <f t="shared" si="3"/>
        <v>0</v>
      </c>
    </row>
    <row r="29" spans="2:13" ht="20.100000000000001" customHeight="1" x14ac:dyDescent="0.25">
      <c r="B29" s="7" t="s">
        <v>17</v>
      </c>
      <c r="C29" s="9">
        <v>0</v>
      </c>
      <c r="D29" s="9">
        <v>0</v>
      </c>
      <c r="E29" s="20">
        <v>0</v>
      </c>
      <c r="F29" s="20">
        <v>0</v>
      </c>
      <c r="G29" s="9">
        <v>0</v>
      </c>
      <c r="H29" s="9">
        <v>0</v>
      </c>
      <c r="I29" s="9"/>
      <c r="J29" s="14">
        <f t="shared" si="2"/>
        <v>0</v>
      </c>
      <c r="K29" s="14">
        <f t="shared" si="0"/>
        <v>0</v>
      </c>
      <c r="L29" s="14">
        <f t="shared" si="1"/>
        <v>0</v>
      </c>
      <c r="M29" s="17">
        <f t="shared" si="3"/>
        <v>0</v>
      </c>
    </row>
    <row r="30" spans="2:13" ht="20.100000000000001" customHeight="1" x14ac:dyDescent="0.25">
      <c r="B30" s="7" t="s">
        <v>18</v>
      </c>
      <c r="C30" s="9">
        <v>0</v>
      </c>
      <c r="D30" s="9">
        <v>0</v>
      </c>
      <c r="E30" s="20">
        <v>0</v>
      </c>
      <c r="F30" s="20">
        <v>0</v>
      </c>
      <c r="G30" s="9">
        <v>0</v>
      </c>
      <c r="H30" s="9">
        <v>0</v>
      </c>
      <c r="I30" s="9"/>
      <c r="J30" s="14">
        <f t="shared" si="2"/>
        <v>0</v>
      </c>
      <c r="K30" s="14">
        <f t="shared" si="0"/>
        <v>0</v>
      </c>
      <c r="L30" s="14">
        <f t="shared" si="1"/>
        <v>0</v>
      </c>
      <c r="M30" s="17">
        <f t="shared" si="3"/>
        <v>0</v>
      </c>
    </row>
    <row r="31" spans="2:13" ht="20.100000000000001" customHeight="1" x14ac:dyDescent="0.25">
      <c r="B31" s="7" t="s">
        <v>19</v>
      </c>
      <c r="C31" s="9">
        <v>0</v>
      </c>
      <c r="D31" s="9">
        <v>0</v>
      </c>
      <c r="E31" s="20">
        <v>0</v>
      </c>
      <c r="F31" s="20">
        <v>0</v>
      </c>
      <c r="G31" s="9">
        <v>0</v>
      </c>
      <c r="H31" s="9">
        <v>0</v>
      </c>
      <c r="I31" s="9"/>
      <c r="J31" s="14">
        <f t="shared" si="2"/>
        <v>0</v>
      </c>
      <c r="K31" s="14">
        <f t="shared" si="0"/>
        <v>0</v>
      </c>
      <c r="L31" s="14">
        <f t="shared" si="1"/>
        <v>0</v>
      </c>
      <c r="M31" s="17">
        <f t="shared" si="3"/>
        <v>0</v>
      </c>
    </row>
    <row r="32" spans="2:13" ht="20.100000000000001" customHeight="1" x14ac:dyDescent="0.25">
      <c r="B32" s="7" t="s">
        <v>20</v>
      </c>
      <c r="C32" s="9">
        <v>0</v>
      </c>
      <c r="D32" s="9">
        <v>0</v>
      </c>
      <c r="E32" s="20">
        <v>0</v>
      </c>
      <c r="F32" s="20">
        <v>0</v>
      </c>
      <c r="G32" s="9">
        <v>0</v>
      </c>
      <c r="H32" s="9">
        <v>0</v>
      </c>
      <c r="I32" s="9"/>
      <c r="J32" s="14">
        <f t="shared" si="2"/>
        <v>0</v>
      </c>
      <c r="K32" s="14">
        <f t="shared" si="0"/>
        <v>0</v>
      </c>
      <c r="L32" s="14">
        <f t="shared" si="1"/>
        <v>0</v>
      </c>
      <c r="M32" s="17">
        <f t="shared" si="3"/>
        <v>0</v>
      </c>
    </row>
    <row r="33" spans="2:13" ht="20.100000000000001" customHeight="1" x14ac:dyDescent="0.25">
      <c r="B33" s="7" t="s">
        <v>21</v>
      </c>
      <c r="C33" s="9">
        <v>0</v>
      </c>
      <c r="D33" s="9">
        <v>0</v>
      </c>
      <c r="E33" s="20">
        <v>0</v>
      </c>
      <c r="F33" s="20">
        <v>0</v>
      </c>
      <c r="G33" s="9">
        <v>0</v>
      </c>
      <c r="H33" s="9">
        <v>0</v>
      </c>
      <c r="I33" s="9"/>
      <c r="J33" s="14">
        <f t="shared" si="2"/>
        <v>0</v>
      </c>
      <c r="K33" s="14">
        <f t="shared" si="0"/>
        <v>0</v>
      </c>
      <c r="L33" s="14">
        <f t="shared" si="1"/>
        <v>0</v>
      </c>
      <c r="M33" s="17">
        <f t="shared" si="3"/>
        <v>0</v>
      </c>
    </row>
    <row r="34" spans="2:13" ht="20.100000000000001" customHeight="1" x14ac:dyDescent="0.25">
      <c r="B34" s="7" t="s">
        <v>22</v>
      </c>
      <c r="C34" s="9">
        <v>0</v>
      </c>
      <c r="D34" s="9">
        <v>0</v>
      </c>
      <c r="E34" s="20">
        <v>0</v>
      </c>
      <c r="F34" s="20">
        <v>0</v>
      </c>
      <c r="G34" s="9">
        <v>0</v>
      </c>
      <c r="H34" s="9">
        <v>0</v>
      </c>
      <c r="I34" s="9"/>
      <c r="J34" s="14">
        <f t="shared" si="2"/>
        <v>0</v>
      </c>
      <c r="K34" s="14">
        <f t="shared" si="0"/>
        <v>0</v>
      </c>
      <c r="L34" s="14">
        <f t="shared" si="1"/>
        <v>0</v>
      </c>
      <c r="M34" s="17">
        <f t="shared" si="3"/>
        <v>0</v>
      </c>
    </row>
    <row r="35" spans="2:13" ht="20.100000000000001" customHeight="1" x14ac:dyDescent="0.25">
      <c r="B35" s="7" t="s">
        <v>23</v>
      </c>
      <c r="C35" s="9">
        <v>0</v>
      </c>
      <c r="D35" s="9">
        <v>0</v>
      </c>
      <c r="E35" s="20">
        <v>0</v>
      </c>
      <c r="F35" s="20">
        <v>0</v>
      </c>
      <c r="G35" s="9">
        <v>0</v>
      </c>
      <c r="H35" s="9">
        <v>0</v>
      </c>
      <c r="I35" s="9"/>
      <c r="J35" s="14">
        <f t="shared" si="2"/>
        <v>0</v>
      </c>
      <c r="K35" s="14">
        <f t="shared" si="0"/>
        <v>0</v>
      </c>
      <c r="L35" s="14">
        <f t="shared" si="1"/>
        <v>0</v>
      </c>
      <c r="M35" s="17">
        <f t="shared" si="3"/>
        <v>0</v>
      </c>
    </row>
    <row r="36" spans="2:13" ht="20.100000000000001" customHeight="1" x14ac:dyDescent="0.25">
      <c r="B36" s="7" t="s">
        <v>24</v>
      </c>
      <c r="C36" s="9">
        <v>0</v>
      </c>
      <c r="D36" s="9">
        <v>0</v>
      </c>
      <c r="E36" s="20">
        <v>0</v>
      </c>
      <c r="F36" s="20">
        <v>0</v>
      </c>
      <c r="G36" s="9">
        <v>0</v>
      </c>
      <c r="H36" s="9">
        <v>0</v>
      </c>
      <c r="I36" s="9"/>
      <c r="J36" s="14">
        <f t="shared" si="2"/>
        <v>0</v>
      </c>
      <c r="K36" s="14">
        <f t="shared" si="0"/>
        <v>0</v>
      </c>
      <c r="L36" s="14">
        <f t="shared" si="1"/>
        <v>0</v>
      </c>
      <c r="M36" s="17">
        <f t="shared" si="3"/>
        <v>0</v>
      </c>
    </row>
    <row r="37" spans="2:13" ht="20.100000000000001" customHeight="1" x14ac:dyDescent="0.25">
      <c r="B37" s="7" t="s">
        <v>25</v>
      </c>
      <c r="C37" s="9">
        <v>0</v>
      </c>
      <c r="D37" s="9">
        <v>0</v>
      </c>
      <c r="E37" s="20">
        <v>0</v>
      </c>
      <c r="F37" s="20">
        <v>0</v>
      </c>
      <c r="G37" s="9">
        <v>0</v>
      </c>
      <c r="H37" s="9">
        <v>0</v>
      </c>
      <c r="I37" s="9"/>
      <c r="J37" s="14">
        <f t="shared" si="2"/>
        <v>0</v>
      </c>
      <c r="K37" s="14">
        <f t="shared" si="0"/>
        <v>0</v>
      </c>
      <c r="L37" s="14">
        <f t="shared" si="1"/>
        <v>0</v>
      </c>
      <c r="M37" s="17">
        <f t="shared" si="3"/>
        <v>0</v>
      </c>
    </row>
    <row r="38" spans="2:13" ht="20.100000000000001" customHeight="1" x14ac:dyDescent="0.25">
      <c r="B38" s="7" t="s">
        <v>26</v>
      </c>
      <c r="C38" s="9">
        <v>0</v>
      </c>
      <c r="D38" s="9">
        <v>0</v>
      </c>
      <c r="E38" s="20">
        <v>0</v>
      </c>
      <c r="F38" s="20">
        <v>0</v>
      </c>
      <c r="G38" s="9">
        <v>0</v>
      </c>
      <c r="H38" s="9">
        <v>0</v>
      </c>
      <c r="I38" s="9"/>
      <c r="J38" s="14">
        <f t="shared" si="2"/>
        <v>0</v>
      </c>
      <c r="K38" s="14">
        <f t="shared" si="0"/>
        <v>0</v>
      </c>
      <c r="L38" s="14">
        <f t="shared" si="1"/>
        <v>0</v>
      </c>
      <c r="M38" s="17">
        <f t="shared" si="3"/>
        <v>0</v>
      </c>
    </row>
    <row r="39" spans="2:13" ht="20.100000000000001" customHeight="1" x14ac:dyDescent="0.25">
      <c r="B39" s="7" t="s">
        <v>27</v>
      </c>
      <c r="C39" s="9">
        <v>0</v>
      </c>
      <c r="D39" s="9">
        <v>0</v>
      </c>
      <c r="E39" s="20">
        <v>0</v>
      </c>
      <c r="F39" s="20">
        <v>0</v>
      </c>
      <c r="G39" s="9">
        <v>0</v>
      </c>
      <c r="H39" s="9">
        <v>0</v>
      </c>
      <c r="I39" s="9"/>
      <c r="J39" s="14">
        <f t="shared" si="2"/>
        <v>0</v>
      </c>
      <c r="K39" s="14">
        <f t="shared" si="0"/>
        <v>0</v>
      </c>
      <c r="L39" s="14">
        <f t="shared" si="1"/>
        <v>0</v>
      </c>
      <c r="M39" s="17">
        <f t="shared" si="3"/>
        <v>0</v>
      </c>
    </row>
    <row r="40" spans="2:13" ht="20.100000000000001" customHeight="1" x14ac:dyDescent="0.25">
      <c r="B40" s="7" t="s">
        <v>28</v>
      </c>
      <c r="C40" s="9">
        <v>0</v>
      </c>
      <c r="D40" s="9">
        <v>0</v>
      </c>
      <c r="E40" s="20">
        <v>0</v>
      </c>
      <c r="F40" s="20">
        <v>0</v>
      </c>
      <c r="G40" s="9">
        <v>0</v>
      </c>
      <c r="H40" s="9">
        <v>0</v>
      </c>
      <c r="I40" s="9"/>
      <c r="J40" s="14">
        <f t="shared" si="2"/>
        <v>0</v>
      </c>
      <c r="K40" s="14">
        <f t="shared" si="0"/>
        <v>0</v>
      </c>
      <c r="L40" s="14">
        <f t="shared" si="1"/>
        <v>0</v>
      </c>
      <c r="M40" s="17">
        <f t="shared" si="3"/>
        <v>0</v>
      </c>
    </row>
    <row r="41" spans="2:13" ht="20.100000000000001" customHeight="1" x14ac:dyDescent="0.25">
      <c r="B41" s="7" t="s">
        <v>29</v>
      </c>
      <c r="C41" s="9">
        <v>0</v>
      </c>
      <c r="D41" s="9">
        <v>0</v>
      </c>
      <c r="E41" s="20">
        <v>0</v>
      </c>
      <c r="F41" s="20">
        <v>0</v>
      </c>
      <c r="G41" s="9">
        <v>0</v>
      </c>
      <c r="H41" s="9">
        <v>0</v>
      </c>
      <c r="I41" s="9"/>
      <c r="J41" s="14">
        <f t="shared" si="2"/>
        <v>0</v>
      </c>
      <c r="K41" s="14">
        <f t="shared" si="0"/>
        <v>0</v>
      </c>
      <c r="L41" s="14">
        <f t="shared" si="1"/>
        <v>0</v>
      </c>
      <c r="M41" s="17">
        <f t="shared" si="3"/>
        <v>0</v>
      </c>
    </row>
    <row r="42" spans="2:13" ht="20.100000000000001" customHeight="1" x14ac:dyDescent="0.25">
      <c r="B42" s="7" t="s">
        <v>30</v>
      </c>
      <c r="C42" s="9">
        <v>0</v>
      </c>
      <c r="D42" s="9">
        <v>0</v>
      </c>
      <c r="E42" s="20">
        <v>0</v>
      </c>
      <c r="F42" s="20">
        <v>0</v>
      </c>
      <c r="G42" s="9">
        <v>0</v>
      </c>
      <c r="H42" s="9">
        <v>0</v>
      </c>
      <c r="I42" s="9"/>
      <c r="J42" s="14">
        <f t="shared" si="2"/>
        <v>0</v>
      </c>
      <c r="K42" s="14">
        <f t="shared" si="0"/>
        <v>0</v>
      </c>
      <c r="L42" s="14">
        <f t="shared" si="1"/>
        <v>0</v>
      </c>
      <c r="M42" s="17">
        <f t="shared" si="3"/>
        <v>0</v>
      </c>
    </row>
    <row r="43" spans="2:13" ht="20.100000000000001" customHeight="1" x14ac:dyDescent="0.25">
      <c r="B43" s="7" t="s">
        <v>31</v>
      </c>
      <c r="C43" s="9">
        <v>0</v>
      </c>
      <c r="D43" s="9">
        <v>0</v>
      </c>
      <c r="E43" s="20">
        <v>0</v>
      </c>
      <c r="F43" s="20">
        <v>0</v>
      </c>
      <c r="G43" s="9">
        <v>0</v>
      </c>
      <c r="H43" s="9">
        <v>0</v>
      </c>
      <c r="I43" s="9"/>
      <c r="J43" s="14">
        <f t="shared" si="2"/>
        <v>0</v>
      </c>
      <c r="K43" s="14">
        <f t="shared" si="0"/>
        <v>0</v>
      </c>
      <c r="L43" s="14">
        <f t="shared" si="1"/>
        <v>0</v>
      </c>
      <c r="M43" s="17">
        <f t="shared" si="3"/>
        <v>0</v>
      </c>
    </row>
    <row r="44" spans="2:13" ht="20.100000000000001" customHeight="1" x14ac:dyDescent="0.25">
      <c r="B44" s="7" t="s">
        <v>32</v>
      </c>
      <c r="C44" s="9">
        <v>0</v>
      </c>
      <c r="D44" s="9">
        <v>0</v>
      </c>
      <c r="E44" s="20">
        <v>0</v>
      </c>
      <c r="F44" s="20">
        <v>0</v>
      </c>
      <c r="G44" s="9">
        <v>0</v>
      </c>
      <c r="H44" s="9">
        <v>0</v>
      </c>
      <c r="I44" s="9"/>
      <c r="J44" s="14">
        <f t="shared" si="2"/>
        <v>0</v>
      </c>
      <c r="K44" s="14">
        <f t="shared" si="0"/>
        <v>0</v>
      </c>
      <c r="L44" s="14">
        <f t="shared" si="1"/>
        <v>0</v>
      </c>
      <c r="M44" s="17">
        <f t="shared" si="3"/>
        <v>0</v>
      </c>
    </row>
    <row r="45" spans="2:13" ht="20.100000000000001" customHeight="1" x14ac:dyDescent="0.25">
      <c r="B45" s="7" t="s">
        <v>33</v>
      </c>
      <c r="C45" s="9">
        <v>0</v>
      </c>
      <c r="D45" s="9">
        <v>0</v>
      </c>
      <c r="E45" s="20">
        <v>0</v>
      </c>
      <c r="F45" s="20">
        <v>0</v>
      </c>
      <c r="G45" s="9">
        <v>0</v>
      </c>
      <c r="H45" s="9">
        <v>0</v>
      </c>
      <c r="I45" s="9"/>
      <c r="J45" s="14">
        <f t="shared" si="2"/>
        <v>0</v>
      </c>
      <c r="K45" s="14">
        <f t="shared" si="0"/>
        <v>0</v>
      </c>
      <c r="L45" s="14">
        <f t="shared" si="1"/>
        <v>0</v>
      </c>
      <c r="M45" s="17">
        <f t="shared" si="3"/>
        <v>0</v>
      </c>
    </row>
    <row r="46" spans="2:13" ht="20.100000000000001" customHeight="1" x14ac:dyDescent="0.25">
      <c r="B46" s="7" t="s">
        <v>34</v>
      </c>
      <c r="C46" s="9">
        <v>0</v>
      </c>
      <c r="D46" s="9">
        <v>0</v>
      </c>
      <c r="E46" s="20">
        <v>0</v>
      </c>
      <c r="F46" s="20">
        <v>0</v>
      </c>
      <c r="G46" s="9">
        <v>0</v>
      </c>
      <c r="H46" s="9">
        <v>0</v>
      </c>
      <c r="I46" s="9"/>
      <c r="J46" s="14">
        <f t="shared" si="2"/>
        <v>0</v>
      </c>
      <c r="K46" s="14">
        <f t="shared" si="0"/>
        <v>0</v>
      </c>
      <c r="L46" s="14">
        <f t="shared" si="1"/>
        <v>0</v>
      </c>
      <c r="M46" s="17">
        <f t="shared" si="3"/>
        <v>0</v>
      </c>
    </row>
    <row r="47" spans="2:13" ht="20.100000000000001" customHeight="1" x14ac:dyDescent="0.25">
      <c r="B47" s="7" t="s">
        <v>35</v>
      </c>
      <c r="C47" s="9">
        <v>16066664</v>
      </c>
      <c r="D47" s="9">
        <v>16066664</v>
      </c>
      <c r="E47" s="20">
        <f>+C47*30/100</f>
        <v>4819999.2</v>
      </c>
      <c r="F47" s="20">
        <v>6089584</v>
      </c>
      <c r="G47" s="9">
        <v>0</v>
      </c>
      <c r="H47" s="9">
        <v>1351054.44</v>
      </c>
      <c r="I47" s="9"/>
      <c r="J47" s="14">
        <f t="shared" si="2"/>
        <v>0</v>
      </c>
      <c r="K47" s="14">
        <f t="shared" si="0"/>
        <v>0.28030179756046431</v>
      </c>
      <c r="L47" s="14">
        <f t="shared" si="1"/>
        <v>0</v>
      </c>
      <c r="M47" s="17">
        <f t="shared" si="3"/>
        <v>14715609.560000001</v>
      </c>
    </row>
    <row r="48" spans="2:13" ht="20.100000000000001" customHeight="1" x14ac:dyDescent="0.25">
      <c r="B48" s="7" t="s">
        <v>36</v>
      </c>
      <c r="C48" s="9">
        <v>0</v>
      </c>
      <c r="D48" s="9">
        <v>0</v>
      </c>
      <c r="E48" s="20">
        <v>0</v>
      </c>
      <c r="F48" s="20">
        <v>0</v>
      </c>
      <c r="G48" s="9">
        <v>0</v>
      </c>
      <c r="H48" s="9">
        <v>0</v>
      </c>
      <c r="I48" s="9"/>
      <c r="J48" s="14">
        <f t="shared" si="2"/>
        <v>0</v>
      </c>
      <c r="K48" s="14">
        <f t="shared" si="0"/>
        <v>0</v>
      </c>
      <c r="L48" s="14">
        <f t="shared" si="1"/>
        <v>0</v>
      </c>
      <c r="M48" s="17">
        <f t="shared" si="3"/>
        <v>0</v>
      </c>
    </row>
    <row r="49" spans="2:13" ht="20.100000000000001" customHeight="1" x14ac:dyDescent="0.25">
      <c r="B49" s="7" t="s">
        <v>56</v>
      </c>
      <c r="C49" s="9">
        <v>0</v>
      </c>
      <c r="D49" s="9">
        <v>0</v>
      </c>
      <c r="E49" s="20">
        <v>0</v>
      </c>
      <c r="F49" s="20">
        <v>0</v>
      </c>
      <c r="G49" s="9">
        <v>0</v>
      </c>
      <c r="H49" s="9">
        <v>0</v>
      </c>
      <c r="I49" s="9"/>
      <c r="J49" s="14"/>
      <c r="K49" s="14">
        <f t="shared" ref="K49:K51" si="4">IF(ISERROR(+H49/E49)=TRUE,0,++H49/E49)</f>
        <v>0</v>
      </c>
      <c r="L49" s="14">
        <f t="shared" ref="L49:L51" si="5">IF(ISERROR(+I49/E49)=TRUE,0,++I49/E49)</f>
        <v>0</v>
      </c>
      <c r="M49" s="17">
        <f t="shared" si="3"/>
        <v>0</v>
      </c>
    </row>
    <row r="50" spans="2:13" ht="20.100000000000001" customHeight="1" x14ac:dyDescent="0.25">
      <c r="B50" s="7" t="s">
        <v>57</v>
      </c>
      <c r="C50" s="9">
        <v>0</v>
      </c>
      <c r="D50" s="9">
        <v>0</v>
      </c>
      <c r="E50" s="20">
        <v>0</v>
      </c>
      <c r="F50" s="20">
        <v>0</v>
      </c>
      <c r="G50" s="9">
        <v>0</v>
      </c>
      <c r="H50" s="9">
        <v>0</v>
      </c>
      <c r="I50" s="9"/>
      <c r="J50" s="14"/>
      <c r="K50" s="14">
        <f t="shared" si="4"/>
        <v>0</v>
      </c>
      <c r="L50" s="14">
        <f t="shared" si="5"/>
        <v>0</v>
      </c>
      <c r="M50" s="17">
        <f t="shared" si="3"/>
        <v>0</v>
      </c>
    </row>
    <row r="51" spans="2:13" ht="20.100000000000001" customHeight="1" x14ac:dyDescent="0.25">
      <c r="B51" s="7" t="s">
        <v>58</v>
      </c>
      <c r="C51" s="9">
        <v>0</v>
      </c>
      <c r="D51" s="9">
        <v>0</v>
      </c>
      <c r="E51" s="20">
        <v>0</v>
      </c>
      <c r="F51" s="20">
        <v>0</v>
      </c>
      <c r="G51" s="9">
        <v>0</v>
      </c>
      <c r="H51" s="9">
        <v>0</v>
      </c>
      <c r="I51" s="9"/>
      <c r="J51" s="14"/>
      <c r="K51" s="14">
        <f t="shared" si="4"/>
        <v>0</v>
      </c>
      <c r="L51" s="14">
        <f t="shared" si="5"/>
        <v>0</v>
      </c>
      <c r="M51" s="17">
        <f t="shared" si="3"/>
        <v>0</v>
      </c>
    </row>
    <row r="52" spans="2:13" ht="23.25" customHeight="1" x14ac:dyDescent="0.25">
      <c r="B52" s="11" t="s">
        <v>39</v>
      </c>
      <c r="C52" s="11">
        <f>SUM(C14:C51)</f>
        <v>16066664</v>
      </c>
      <c r="D52" s="11">
        <f t="shared" ref="D52:H52" si="6">SUM(D14:D51)</f>
        <v>16066664</v>
      </c>
      <c r="E52" s="11">
        <f t="shared" si="6"/>
        <v>4819999.2</v>
      </c>
      <c r="F52" s="11">
        <f t="shared" si="6"/>
        <v>6089584</v>
      </c>
      <c r="G52" s="11">
        <f t="shared" si="6"/>
        <v>0</v>
      </c>
      <c r="H52" s="11">
        <f t="shared" si="6"/>
        <v>1351054.44</v>
      </c>
      <c r="I52" s="11">
        <f t="shared" ref="I52" si="7">SUM(I14:I48)</f>
        <v>0</v>
      </c>
      <c r="J52" s="15">
        <f t="shared" si="2"/>
        <v>0</v>
      </c>
      <c r="K52" s="15">
        <f t="shared" si="0"/>
        <v>0.28030179756046431</v>
      </c>
      <c r="L52" s="15">
        <f t="shared" si="1"/>
        <v>0</v>
      </c>
      <c r="M52" s="18">
        <f>SUM(M14:M51)</f>
        <v>14715609.560000001</v>
      </c>
    </row>
    <row r="54" spans="2:13" x14ac:dyDescent="0.2">
      <c r="B54" s="12" t="s">
        <v>55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opLeftCell="A22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2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2:13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2:13" ht="15.75" x14ac:dyDescent="0.25">
      <c r="B8" s="2" t="s">
        <v>50</v>
      </c>
    </row>
    <row r="9" spans="2:13" x14ac:dyDescent="0.2">
      <c r="B9" s="3" t="s">
        <v>2</v>
      </c>
    </row>
    <row r="11" spans="2:13" x14ac:dyDescent="0.25">
      <c r="B11" s="4"/>
      <c r="J11" s="38"/>
      <c r="K11" s="38"/>
      <c r="L11" s="38"/>
    </row>
    <row r="12" spans="2:13" s="5" customFormat="1" ht="15" customHeight="1" x14ac:dyDescent="0.25">
      <c r="B12" s="36" t="s">
        <v>1</v>
      </c>
      <c r="C12" s="35" t="s">
        <v>0</v>
      </c>
      <c r="D12" s="35"/>
      <c r="E12" s="33" t="s">
        <v>43</v>
      </c>
      <c r="F12" s="33" t="s">
        <v>44</v>
      </c>
      <c r="G12" s="33" t="s">
        <v>52</v>
      </c>
      <c r="H12" s="33" t="s">
        <v>61</v>
      </c>
      <c r="I12" s="33" t="s">
        <v>53</v>
      </c>
      <c r="J12" s="39" t="s">
        <v>60</v>
      </c>
      <c r="K12" s="39"/>
      <c r="L12" s="39"/>
      <c r="M12" s="30" t="s">
        <v>59</v>
      </c>
    </row>
    <row r="13" spans="2:13" s="5" customFormat="1" ht="40.5" customHeight="1" x14ac:dyDescent="0.25">
      <c r="B13" s="37"/>
      <c r="C13" s="21" t="s">
        <v>38</v>
      </c>
      <c r="D13" s="21" t="s">
        <v>37</v>
      </c>
      <c r="E13" s="34"/>
      <c r="F13" s="34"/>
      <c r="G13" s="34"/>
      <c r="H13" s="34"/>
      <c r="I13" s="34"/>
      <c r="J13" s="21" t="s">
        <v>45</v>
      </c>
      <c r="K13" s="21" t="s">
        <v>46</v>
      </c>
      <c r="L13" s="22" t="s">
        <v>47</v>
      </c>
      <c r="M13" s="31"/>
    </row>
    <row r="14" spans="2:13" ht="20.100000000000001" customHeight="1" x14ac:dyDescent="0.25">
      <c r="B14" s="25" t="s">
        <v>3</v>
      </c>
      <c r="C14" s="26">
        <v>0</v>
      </c>
      <c r="D14" s="26">
        <v>0</v>
      </c>
      <c r="E14" s="27">
        <v>0</v>
      </c>
      <c r="F14" s="27">
        <v>0</v>
      </c>
      <c r="G14" s="8">
        <v>0</v>
      </c>
      <c r="H14" s="8">
        <v>0</v>
      </c>
      <c r="I14" s="8"/>
      <c r="J14" s="13">
        <f>IF(ISERROR(+G14/E14)=TRUE,0,++G14/E14)</f>
        <v>0</v>
      </c>
      <c r="K14" s="13">
        <f t="shared" ref="K14:K52" si="0">IF(ISERROR(+H14/E14)=TRUE,0,++H14/E14)</f>
        <v>0</v>
      </c>
      <c r="L14" s="13">
        <f t="shared" ref="L14:L52" si="1">IF(ISERROR(+I14/E14)=TRUE,0,++I14/E14)</f>
        <v>0</v>
      </c>
      <c r="M14" s="16">
        <f>+D14-H14</f>
        <v>0</v>
      </c>
    </row>
    <row r="15" spans="2:13" ht="20.100000000000001" customHeight="1" x14ac:dyDescent="0.25">
      <c r="B15" s="24" t="s">
        <v>4</v>
      </c>
      <c r="C15" s="28">
        <v>0</v>
      </c>
      <c r="D15" s="28">
        <v>0</v>
      </c>
      <c r="E15" s="23">
        <v>0</v>
      </c>
      <c r="F15" s="23">
        <v>0</v>
      </c>
      <c r="G15" s="9">
        <v>0</v>
      </c>
      <c r="H15" s="9">
        <v>0</v>
      </c>
      <c r="I15" s="9"/>
      <c r="J15" s="14">
        <f t="shared" ref="J15:J52" si="2">IF(ISERROR(+G15/E15)=TRUE,0,++G15/E15)</f>
        <v>0</v>
      </c>
      <c r="K15" s="14">
        <f t="shared" si="0"/>
        <v>0</v>
      </c>
      <c r="L15" s="14">
        <f t="shared" si="1"/>
        <v>0</v>
      </c>
      <c r="M15" s="17">
        <f t="shared" ref="M15:M51" si="3">+D15-H15</f>
        <v>0</v>
      </c>
    </row>
    <row r="16" spans="2:13" ht="20.100000000000001" customHeight="1" x14ac:dyDescent="0.25">
      <c r="B16" s="24" t="s">
        <v>51</v>
      </c>
      <c r="C16" s="28">
        <v>0</v>
      </c>
      <c r="D16" s="28">
        <v>0</v>
      </c>
      <c r="E16" s="23">
        <v>0</v>
      </c>
      <c r="F16" s="23">
        <v>0</v>
      </c>
      <c r="G16" s="9">
        <v>0</v>
      </c>
      <c r="H16" s="9">
        <v>0</v>
      </c>
      <c r="I16" s="9"/>
      <c r="J16" s="14">
        <f t="shared" si="2"/>
        <v>0</v>
      </c>
      <c r="K16" s="14">
        <f t="shared" si="0"/>
        <v>0</v>
      </c>
      <c r="L16" s="14">
        <f t="shared" si="1"/>
        <v>0</v>
      </c>
      <c r="M16" s="17">
        <f t="shared" si="3"/>
        <v>0</v>
      </c>
    </row>
    <row r="17" spans="2:13" ht="20.100000000000001" customHeight="1" x14ac:dyDescent="0.25">
      <c r="B17" s="24" t="s">
        <v>5</v>
      </c>
      <c r="C17" s="28">
        <v>0</v>
      </c>
      <c r="D17" s="28">
        <v>0</v>
      </c>
      <c r="E17" s="23">
        <v>0</v>
      </c>
      <c r="F17" s="23">
        <v>0</v>
      </c>
      <c r="G17" s="9">
        <v>0</v>
      </c>
      <c r="H17" s="9">
        <v>0</v>
      </c>
      <c r="I17" s="9"/>
      <c r="J17" s="14">
        <f t="shared" si="2"/>
        <v>0</v>
      </c>
      <c r="K17" s="14">
        <f t="shared" si="0"/>
        <v>0</v>
      </c>
      <c r="L17" s="14">
        <f t="shared" si="1"/>
        <v>0</v>
      </c>
      <c r="M17" s="17">
        <f t="shared" si="3"/>
        <v>0</v>
      </c>
    </row>
    <row r="18" spans="2:13" ht="20.100000000000001" customHeight="1" x14ac:dyDescent="0.25">
      <c r="B18" s="24" t="s">
        <v>6</v>
      </c>
      <c r="C18" s="28">
        <v>0</v>
      </c>
      <c r="D18" s="28">
        <v>0</v>
      </c>
      <c r="E18" s="23">
        <v>0</v>
      </c>
      <c r="F18" s="23">
        <v>0</v>
      </c>
      <c r="G18" s="9">
        <v>0</v>
      </c>
      <c r="H18" s="9">
        <v>0</v>
      </c>
      <c r="I18" s="9"/>
      <c r="J18" s="14">
        <f t="shared" si="2"/>
        <v>0</v>
      </c>
      <c r="K18" s="14">
        <f t="shared" si="0"/>
        <v>0</v>
      </c>
      <c r="L18" s="14">
        <f t="shared" si="1"/>
        <v>0</v>
      </c>
      <c r="M18" s="17">
        <f t="shared" si="3"/>
        <v>0</v>
      </c>
    </row>
    <row r="19" spans="2:13" ht="20.100000000000001" customHeight="1" x14ac:dyDescent="0.25">
      <c r="B19" s="24" t="s">
        <v>7</v>
      </c>
      <c r="C19" s="28">
        <v>0</v>
      </c>
      <c r="D19" s="28">
        <v>0</v>
      </c>
      <c r="E19" s="23">
        <v>0</v>
      </c>
      <c r="F19" s="23">
        <v>0</v>
      </c>
      <c r="G19" s="9">
        <v>0</v>
      </c>
      <c r="H19" s="9">
        <v>0</v>
      </c>
      <c r="I19" s="9"/>
      <c r="J19" s="14">
        <f t="shared" si="2"/>
        <v>0</v>
      </c>
      <c r="K19" s="14">
        <f t="shared" si="0"/>
        <v>0</v>
      </c>
      <c r="L19" s="14">
        <f t="shared" si="1"/>
        <v>0</v>
      </c>
      <c r="M19" s="17">
        <f t="shared" si="3"/>
        <v>0</v>
      </c>
    </row>
    <row r="20" spans="2:13" ht="20.100000000000001" customHeight="1" x14ac:dyDescent="0.25">
      <c r="B20" s="24" t="s">
        <v>8</v>
      </c>
      <c r="C20" s="28">
        <v>0</v>
      </c>
      <c r="D20" s="28">
        <v>0</v>
      </c>
      <c r="E20" s="23">
        <v>0</v>
      </c>
      <c r="F20" s="23">
        <v>0</v>
      </c>
      <c r="G20" s="9">
        <v>0</v>
      </c>
      <c r="H20" s="9">
        <v>0</v>
      </c>
      <c r="I20" s="9"/>
      <c r="J20" s="14">
        <f t="shared" si="2"/>
        <v>0</v>
      </c>
      <c r="K20" s="14">
        <f t="shared" si="0"/>
        <v>0</v>
      </c>
      <c r="L20" s="14">
        <f t="shared" si="1"/>
        <v>0</v>
      </c>
      <c r="M20" s="17">
        <f t="shared" si="3"/>
        <v>0</v>
      </c>
    </row>
    <row r="21" spans="2:13" ht="20.100000000000001" customHeight="1" x14ac:dyDescent="0.25">
      <c r="B21" s="24" t="s">
        <v>9</v>
      </c>
      <c r="C21" s="28">
        <v>0</v>
      </c>
      <c r="D21" s="28">
        <v>0</v>
      </c>
      <c r="E21" s="23">
        <v>0</v>
      </c>
      <c r="F21" s="23">
        <v>0</v>
      </c>
      <c r="G21" s="9">
        <v>0</v>
      </c>
      <c r="H21" s="9">
        <v>0</v>
      </c>
      <c r="I21" s="9"/>
      <c r="J21" s="14">
        <f t="shared" si="2"/>
        <v>0</v>
      </c>
      <c r="K21" s="14">
        <f t="shared" si="0"/>
        <v>0</v>
      </c>
      <c r="L21" s="14">
        <f t="shared" si="1"/>
        <v>0</v>
      </c>
      <c r="M21" s="17">
        <f t="shared" si="3"/>
        <v>0</v>
      </c>
    </row>
    <row r="22" spans="2:13" ht="20.100000000000001" customHeight="1" x14ac:dyDescent="0.25">
      <c r="B22" s="24" t="s">
        <v>10</v>
      </c>
      <c r="C22" s="28">
        <v>0</v>
      </c>
      <c r="D22" s="28">
        <v>0</v>
      </c>
      <c r="E22" s="23">
        <v>0</v>
      </c>
      <c r="F22" s="23">
        <v>0</v>
      </c>
      <c r="G22" s="9">
        <v>0</v>
      </c>
      <c r="H22" s="9">
        <v>0</v>
      </c>
      <c r="I22" s="9"/>
      <c r="J22" s="14">
        <f t="shared" si="2"/>
        <v>0</v>
      </c>
      <c r="K22" s="14">
        <f t="shared" si="0"/>
        <v>0</v>
      </c>
      <c r="L22" s="14">
        <f t="shared" si="1"/>
        <v>0</v>
      </c>
      <c r="M22" s="17">
        <f t="shared" si="3"/>
        <v>0</v>
      </c>
    </row>
    <row r="23" spans="2:13" ht="20.100000000000001" customHeight="1" x14ac:dyDescent="0.25">
      <c r="B23" s="24" t="s">
        <v>11</v>
      </c>
      <c r="C23" s="28">
        <v>0</v>
      </c>
      <c r="D23" s="28">
        <v>0</v>
      </c>
      <c r="E23" s="23">
        <v>0</v>
      </c>
      <c r="F23" s="23">
        <v>0</v>
      </c>
      <c r="G23" s="9">
        <v>0</v>
      </c>
      <c r="H23" s="9">
        <v>0</v>
      </c>
      <c r="I23" s="9"/>
      <c r="J23" s="14">
        <f t="shared" si="2"/>
        <v>0</v>
      </c>
      <c r="K23" s="14">
        <f t="shared" si="0"/>
        <v>0</v>
      </c>
      <c r="L23" s="14">
        <f t="shared" si="1"/>
        <v>0</v>
      </c>
      <c r="M23" s="17">
        <f t="shared" si="3"/>
        <v>0</v>
      </c>
    </row>
    <row r="24" spans="2:13" ht="20.100000000000001" customHeight="1" x14ac:dyDescent="0.25">
      <c r="B24" s="24" t="s">
        <v>12</v>
      </c>
      <c r="C24" s="28">
        <v>0</v>
      </c>
      <c r="D24" s="28">
        <v>0</v>
      </c>
      <c r="E24" s="23">
        <v>0</v>
      </c>
      <c r="F24" s="23">
        <v>0</v>
      </c>
      <c r="G24" s="9">
        <v>0</v>
      </c>
      <c r="H24" s="9">
        <v>0</v>
      </c>
      <c r="I24" s="9"/>
      <c r="J24" s="14">
        <f t="shared" si="2"/>
        <v>0</v>
      </c>
      <c r="K24" s="14">
        <f t="shared" si="0"/>
        <v>0</v>
      </c>
      <c r="L24" s="14">
        <f t="shared" si="1"/>
        <v>0</v>
      </c>
      <c r="M24" s="17">
        <f t="shared" si="3"/>
        <v>0</v>
      </c>
    </row>
    <row r="25" spans="2:13" ht="20.100000000000001" customHeight="1" x14ac:dyDescent="0.25">
      <c r="B25" s="24" t="s">
        <v>13</v>
      </c>
      <c r="C25" s="28">
        <v>0</v>
      </c>
      <c r="D25" s="28">
        <v>0</v>
      </c>
      <c r="E25" s="23">
        <v>0</v>
      </c>
      <c r="F25" s="23">
        <v>0</v>
      </c>
      <c r="G25" s="9">
        <v>0</v>
      </c>
      <c r="H25" s="9">
        <v>0</v>
      </c>
      <c r="I25" s="9"/>
      <c r="J25" s="14">
        <f t="shared" si="2"/>
        <v>0</v>
      </c>
      <c r="K25" s="14">
        <f t="shared" si="0"/>
        <v>0</v>
      </c>
      <c r="L25" s="14">
        <f t="shared" si="1"/>
        <v>0</v>
      </c>
      <c r="M25" s="17">
        <f t="shared" si="3"/>
        <v>0</v>
      </c>
    </row>
    <row r="26" spans="2:13" ht="20.100000000000001" customHeight="1" x14ac:dyDescent="0.25">
      <c r="B26" s="24" t="s">
        <v>14</v>
      </c>
      <c r="C26" s="28">
        <v>0</v>
      </c>
      <c r="D26" s="28">
        <v>0</v>
      </c>
      <c r="E26" s="23">
        <v>0</v>
      </c>
      <c r="F26" s="23">
        <v>0</v>
      </c>
      <c r="G26" s="9">
        <v>0</v>
      </c>
      <c r="H26" s="9">
        <v>0</v>
      </c>
      <c r="I26" s="9"/>
      <c r="J26" s="14">
        <f t="shared" si="2"/>
        <v>0</v>
      </c>
      <c r="K26" s="14">
        <f t="shared" si="0"/>
        <v>0</v>
      </c>
      <c r="L26" s="14">
        <f t="shared" si="1"/>
        <v>0</v>
      </c>
      <c r="M26" s="17">
        <f t="shared" si="3"/>
        <v>0</v>
      </c>
    </row>
    <row r="27" spans="2:13" ht="20.100000000000001" customHeight="1" x14ac:dyDescent="0.25">
      <c r="B27" s="24" t="s">
        <v>15</v>
      </c>
      <c r="C27" s="28">
        <v>0</v>
      </c>
      <c r="D27" s="28">
        <v>0</v>
      </c>
      <c r="E27" s="23">
        <v>0</v>
      </c>
      <c r="F27" s="23">
        <v>0</v>
      </c>
      <c r="G27" s="9">
        <v>0</v>
      </c>
      <c r="H27" s="9">
        <v>0</v>
      </c>
      <c r="I27" s="9"/>
      <c r="J27" s="14">
        <f t="shared" si="2"/>
        <v>0</v>
      </c>
      <c r="K27" s="14">
        <f t="shared" si="0"/>
        <v>0</v>
      </c>
      <c r="L27" s="14">
        <f t="shared" si="1"/>
        <v>0</v>
      </c>
      <c r="M27" s="17">
        <f t="shared" si="3"/>
        <v>0</v>
      </c>
    </row>
    <row r="28" spans="2:13" ht="20.100000000000001" customHeight="1" x14ac:dyDescent="0.25">
      <c r="B28" s="24" t="s">
        <v>16</v>
      </c>
      <c r="C28" s="28">
        <v>0</v>
      </c>
      <c r="D28" s="28">
        <v>0</v>
      </c>
      <c r="E28" s="23">
        <v>0</v>
      </c>
      <c r="F28" s="23">
        <v>0</v>
      </c>
      <c r="G28" s="9">
        <v>0</v>
      </c>
      <c r="H28" s="9">
        <v>0</v>
      </c>
      <c r="I28" s="9"/>
      <c r="J28" s="14">
        <f t="shared" si="2"/>
        <v>0</v>
      </c>
      <c r="K28" s="14">
        <f t="shared" si="0"/>
        <v>0</v>
      </c>
      <c r="L28" s="14">
        <f t="shared" si="1"/>
        <v>0</v>
      </c>
      <c r="M28" s="17">
        <f t="shared" si="3"/>
        <v>0</v>
      </c>
    </row>
    <row r="29" spans="2:13" ht="20.100000000000001" customHeight="1" x14ac:dyDescent="0.25">
      <c r="B29" s="24" t="s">
        <v>17</v>
      </c>
      <c r="C29" s="28">
        <v>0</v>
      </c>
      <c r="D29" s="28">
        <v>0</v>
      </c>
      <c r="E29" s="23">
        <v>0</v>
      </c>
      <c r="F29" s="23">
        <v>0</v>
      </c>
      <c r="G29" s="9">
        <v>0</v>
      </c>
      <c r="H29" s="9">
        <v>0</v>
      </c>
      <c r="I29" s="9"/>
      <c r="J29" s="14">
        <f t="shared" si="2"/>
        <v>0</v>
      </c>
      <c r="K29" s="14">
        <f t="shared" si="0"/>
        <v>0</v>
      </c>
      <c r="L29" s="14">
        <f t="shared" si="1"/>
        <v>0</v>
      </c>
      <c r="M29" s="17">
        <f t="shared" si="3"/>
        <v>0</v>
      </c>
    </row>
    <row r="30" spans="2:13" ht="20.100000000000001" customHeight="1" x14ac:dyDescent="0.25">
      <c r="B30" s="24" t="s">
        <v>18</v>
      </c>
      <c r="C30" s="28">
        <v>0</v>
      </c>
      <c r="D30" s="28">
        <v>0</v>
      </c>
      <c r="E30" s="23">
        <v>0</v>
      </c>
      <c r="F30" s="23">
        <v>0</v>
      </c>
      <c r="G30" s="9">
        <v>0</v>
      </c>
      <c r="H30" s="9">
        <v>0</v>
      </c>
      <c r="I30" s="9"/>
      <c r="J30" s="14">
        <f t="shared" si="2"/>
        <v>0</v>
      </c>
      <c r="K30" s="14">
        <f t="shared" si="0"/>
        <v>0</v>
      </c>
      <c r="L30" s="14">
        <f t="shared" si="1"/>
        <v>0</v>
      </c>
      <c r="M30" s="17">
        <f t="shared" si="3"/>
        <v>0</v>
      </c>
    </row>
    <row r="31" spans="2:13" ht="20.100000000000001" customHeight="1" x14ac:dyDescent="0.25">
      <c r="B31" s="24" t="s">
        <v>19</v>
      </c>
      <c r="C31" s="28">
        <v>0</v>
      </c>
      <c r="D31" s="28">
        <v>0</v>
      </c>
      <c r="E31" s="23">
        <v>0</v>
      </c>
      <c r="F31" s="23">
        <v>0</v>
      </c>
      <c r="G31" s="9">
        <v>0</v>
      </c>
      <c r="H31" s="9">
        <v>0</v>
      </c>
      <c r="I31" s="9"/>
      <c r="J31" s="14">
        <f t="shared" si="2"/>
        <v>0</v>
      </c>
      <c r="K31" s="14">
        <f t="shared" si="0"/>
        <v>0</v>
      </c>
      <c r="L31" s="14">
        <f t="shared" si="1"/>
        <v>0</v>
      </c>
      <c r="M31" s="17">
        <f t="shared" si="3"/>
        <v>0</v>
      </c>
    </row>
    <row r="32" spans="2:13" ht="20.100000000000001" customHeight="1" x14ac:dyDescent="0.25">
      <c r="B32" s="24" t="s">
        <v>20</v>
      </c>
      <c r="C32" s="28">
        <v>0</v>
      </c>
      <c r="D32" s="28">
        <v>0</v>
      </c>
      <c r="E32" s="23">
        <v>0</v>
      </c>
      <c r="F32" s="23">
        <v>0</v>
      </c>
      <c r="G32" s="9">
        <v>0</v>
      </c>
      <c r="H32" s="9">
        <v>0</v>
      </c>
      <c r="I32" s="9"/>
      <c r="J32" s="14">
        <f t="shared" si="2"/>
        <v>0</v>
      </c>
      <c r="K32" s="14">
        <f t="shared" si="0"/>
        <v>0</v>
      </c>
      <c r="L32" s="14">
        <f t="shared" si="1"/>
        <v>0</v>
      </c>
      <c r="M32" s="17">
        <f t="shared" si="3"/>
        <v>0</v>
      </c>
    </row>
    <row r="33" spans="2:13" ht="20.100000000000001" customHeight="1" x14ac:dyDescent="0.25">
      <c r="B33" s="24" t="s">
        <v>21</v>
      </c>
      <c r="C33" s="28">
        <v>0</v>
      </c>
      <c r="D33" s="28">
        <v>0</v>
      </c>
      <c r="E33" s="23">
        <v>0</v>
      </c>
      <c r="F33" s="23">
        <v>0</v>
      </c>
      <c r="G33" s="9">
        <v>0</v>
      </c>
      <c r="H33" s="9">
        <v>0</v>
      </c>
      <c r="I33" s="9"/>
      <c r="J33" s="14">
        <f t="shared" si="2"/>
        <v>0</v>
      </c>
      <c r="K33" s="14">
        <f t="shared" si="0"/>
        <v>0</v>
      </c>
      <c r="L33" s="14">
        <f t="shared" si="1"/>
        <v>0</v>
      </c>
      <c r="M33" s="17">
        <f t="shared" si="3"/>
        <v>0</v>
      </c>
    </row>
    <row r="34" spans="2:13" ht="20.100000000000001" customHeight="1" x14ac:dyDescent="0.25">
      <c r="B34" s="24" t="s">
        <v>22</v>
      </c>
      <c r="C34" s="28">
        <v>0</v>
      </c>
      <c r="D34" s="28">
        <v>0</v>
      </c>
      <c r="E34" s="23">
        <v>0</v>
      </c>
      <c r="F34" s="23">
        <v>0</v>
      </c>
      <c r="G34" s="9">
        <v>0</v>
      </c>
      <c r="H34" s="9">
        <v>0</v>
      </c>
      <c r="I34" s="9"/>
      <c r="J34" s="14">
        <f t="shared" si="2"/>
        <v>0</v>
      </c>
      <c r="K34" s="14">
        <f t="shared" si="0"/>
        <v>0</v>
      </c>
      <c r="L34" s="14">
        <f t="shared" si="1"/>
        <v>0</v>
      </c>
      <c r="M34" s="17">
        <f t="shared" si="3"/>
        <v>0</v>
      </c>
    </row>
    <row r="35" spans="2:13" ht="20.100000000000001" customHeight="1" x14ac:dyDescent="0.25">
      <c r="B35" s="24" t="s">
        <v>23</v>
      </c>
      <c r="C35" s="28">
        <v>0</v>
      </c>
      <c r="D35" s="28">
        <v>0</v>
      </c>
      <c r="E35" s="23">
        <v>0</v>
      </c>
      <c r="F35" s="23">
        <v>0</v>
      </c>
      <c r="G35" s="9">
        <v>0</v>
      </c>
      <c r="H35" s="9">
        <v>0</v>
      </c>
      <c r="I35" s="9"/>
      <c r="J35" s="14">
        <f t="shared" si="2"/>
        <v>0</v>
      </c>
      <c r="K35" s="14">
        <f t="shared" si="0"/>
        <v>0</v>
      </c>
      <c r="L35" s="14">
        <f t="shared" si="1"/>
        <v>0</v>
      </c>
      <c r="M35" s="17">
        <f t="shared" si="3"/>
        <v>0</v>
      </c>
    </row>
    <row r="36" spans="2:13" ht="20.100000000000001" customHeight="1" x14ac:dyDescent="0.25">
      <c r="B36" s="24" t="s">
        <v>24</v>
      </c>
      <c r="C36" s="28">
        <v>0</v>
      </c>
      <c r="D36" s="28">
        <v>0</v>
      </c>
      <c r="E36" s="23">
        <v>0</v>
      </c>
      <c r="F36" s="23">
        <v>0</v>
      </c>
      <c r="G36" s="9">
        <v>0</v>
      </c>
      <c r="H36" s="9">
        <v>0</v>
      </c>
      <c r="I36" s="9"/>
      <c r="J36" s="14">
        <f t="shared" si="2"/>
        <v>0</v>
      </c>
      <c r="K36" s="14">
        <f t="shared" si="0"/>
        <v>0</v>
      </c>
      <c r="L36" s="14">
        <f t="shared" si="1"/>
        <v>0</v>
      </c>
      <c r="M36" s="17">
        <f t="shared" si="3"/>
        <v>0</v>
      </c>
    </row>
    <row r="37" spans="2:13" ht="20.100000000000001" customHeight="1" x14ac:dyDescent="0.25">
      <c r="B37" s="24" t="s">
        <v>25</v>
      </c>
      <c r="C37" s="28">
        <v>0</v>
      </c>
      <c r="D37" s="28">
        <v>0</v>
      </c>
      <c r="E37" s="23">
        <v>0</v>
      </c>
      <c r="F37" s="23">
        <v>0</v>
      </c>
      <c r="G37" s="9">
        <v>0</v>
      </c>
      <c r="H37" s="9">
        <v>0</v>
      </c>
      <c r="I37" s="9"/>
      <c r="J37" s="14">
        <f t="shared" si="2"/>
        <v>0</v>
      </c>
      <c r="K37" s="14">
        <f t="shared" si="0"/>
        <v>0</v>
      </c>
      <c r="L37" s="14">
        <f t="shared" si="1"/>
        <v>0</v>
      </c>
      <c r="M37" s="17">
        <f t="shared" si="3"/>
        <v>0</v>
      </c>
    </row>
    <row r="38" spans="2:13" ht="20.100000000000001" customHeight="1" x14ac:dyDescent="0.25">
      <c r="B38" s="24" t="s">
        <v>26</v>
      </c>
      <c r="C38" s="28">
        <v>0</v>
      </c>
      <c r="D38" s="28">
        <v>0</v>
      </c>
      <c r="E38" s="23">
        <v>0</v>
      </c>
      <c r="F38" s="23">
        <v>0</v>
      </c>
      <c r="G38" s="9">
        <v>0</v>
      </c>
      <c r="H38" s="9">
        <v>0</v>
      </c>
      <c r="I38" s="9"/>
      <c r="J38" s="14">
        <f t="shared" si="2"/>
        <v>0</v>
      </c>
      <c r="K38" s="14">
        <f t="shared" si="0"/>
        <v>0</v>
      </c>
      <c r="L38" s="14">
        <f t="shared" si="1"/>
        <v>0</v>
      </c>
      <c r="M38" s="17">
        <f t="shared" si="3"/>
        <v>0</v>
      </c>
    </row>
    <row r="39" spans="2:13" ht="20.100000000000001" customHeight="1" x14ac:dyDescent="0.25">
      <c r="B39" s="24" t="s">
        <v>27</v>
      </c>
      <c r="C39" s="28">
        <v>0</v>
      </c>
      <c r="D39" s="28">
        <v>0</v>
      </c>
      <c r="E39" s="23">
        <v>0</v>
      </c>
      <c r="F39" s="23">
        <v>0</v>
      </c>
      <c r="G39" s="9">
        <v>0</v>
      </c>
      <c r="H39" s="9">
        <v>0</v>
      </c>
      <c r="I39" s="9"/>
      <c r="J39" s="14">
        <f t="shared" si="2"/>
        <v>0</v>
      </c>
      <c r="K39" s="14">
        <f t="shared" si="0"/>
        <v>0</v>
      </c>
      <c r="L39" s="14">
        <f t="shared" si="1"/>
        <v>0</v>
      </c>
      <c r="M39" s="17">
        <f t="shared" si="3"/>
        <v>0</v>
      </c>
    </row>
    <row r="40" spans="2:13" ht="20.100000000000001" customHeight="1" x14ac:dyDescent="0.25">
      <c r="B40" s="24" t="s">
        <v>28</v>
      </c>
      <c r="C40" s="28">
        <v>0</v>
      </c>
      <c r="D40" s="28">
        <v>0</v>
      </c>
      <c r="E40" s="23">
        <v>0</v>
      </c>
      <c r="F40" s="23">
        <v>0</v>
      </c>
      <c r="G40" s="9">
        <v>0</v>
      </c>
      <c r="H40" s="9">
        <v>0</v>
      </c>
      <c r="I40" s="9"/>
      <c r="J40" s="14">
        <f t="shared" si="2"/>
        <v>0</v>
      </c>
      <c r="K40" s="14">
        <f t="shared" si="0"/>
        <v>0</v>
      </c>
      <c r="L40" s="14">
        <f t="shared" si="1"/>
        <v>0</v>
      </c>
      <c r="M40" s="17">
        <f t="shared" si="3"/>
        <v>0</v>
      </c>
    </row>
    <row r="41" spans="2:13" ht="20.100000000000001" customHeight="1" x14ac:dyDescent="0.25">
      <c r="B41" s="24" t="s">
        <v>29</v>
      </c>
      <c r="C41" s="28">
        <v>0</v>
      </c>
      <c r="D41" s="28">
        <v>0</v>
      </c>
      <c r="E41" s="23">
        <v>0</v>
      </c>
      <c r="F41" s="23">
        <v>0</v>
      </c>
      <c r="G41" s="9">
        <v>0</v>
      </c>
      <c r="H41" s="9">
        <v>0</v>
      </c>
      <c r="I41" s="9"/>
      <c r="J41" s="14">
        <f t="shared" si="2"/>
        <v>0</v>
      </c>
      <c r="K41" s="14">
        <f t="shared" si="0"/>
        <v>0</v>
      </c>
      <c r="L41" s="14">
        <f t="shared" si="1"/>
        <v>0</v>
      </c>
      <c r="M41" s="17">
        <f t="shared" si="3"/>
        <v>0</v>
      </c>
    </row>
    <row r="42" spans="2:13" ht="20.100000000000001" customHeight="1" x14ac:dyDescent="0.25">
      <c r="B42" s="24" t="s">
        <v>30</v>
      </c>
      <c r="C42" s="28">
        <v>0</v>
      </c>
      <c r="D42" s="28">
        <v>0</v>
      </c>
      <c r="E42" s="23">
        <v>0</v>
      </c>
      <c r="F42" s="23">
        <v>0</v>
      </c>
      <c r="G42" s="9">
        <v>0</v>
      </c>
      <c r="H42" s="9">
        <v>0</v>
      </c>
      <c r="I42" s="9"/>
      <c r="J42" s="14">
        <f t="shared" si="2"/>
        <v>0</v>
      </c>
      <c r="K42" s="14">
        <f t="shared" si="0"/>
        <v>0</v>
      </c>
      <c r="L42" s="14">
        <f t="shared" si="1"/>
        <v>0</v>
      </c>
      <c r="M42" s="17">
        <f t="shared" si="3"/>
        <v>0</v>
      </c>
    </row>
    <row r="43" spans="2:13" ht="20.100000000000001" customHeight="1" x14ac:dyDescent="0.25">
      <c r="B43" s="24" t="s">
        <v>31</v>
      </c>
      <c r="C43" s="28">
        <v>0</v>
      </c>
      <c r="D43" s="28">
        <v>0</v>
      </c>
      <c r="E43" s="23">
        <v>0</v>
      </c>
      <c r="F43" s="23">
        <v>0</v>
      </c>
      <c r="G43" s="9">
        <v>0</v>
      </c>
      <c r="H43" s="9">
        <v>0</v>
      </c>
      <c r="I43" s="9"/>
      <c r="J43" s="14">
        <f t="shared" si="2"/>
        <v>0</v>
      </c>
      <c r="K43" s="14">
        <f t="shared" si="0"/>
        <v>0</v>
      </c>
      <c r="L43" s="14">
        <f t="shared" si="1"/>
        <v>0</v>
      </c>
      <c r="M43" s="17">
        <f t="shared" si="3"/>
        <v>0</v>
      </c>
    </row>
    <row r="44" spans="2:13" ht="20.100000000000001" customHeight="1" x14ac:dyDescent="0.25">
      <c r="B44" s="24" t="s">
        <v>32</v>
      </c>
      <c r="C44" s="28">
        <v>0</v>
      </c>
      <c r="D44" s="28">
        <v>0</v>
      </c>
      <c r="E44" s="23">
        <v>0</v>
      </c>
      <c r="F44" s="23">
        <v>0</v>
      </c>
      <c r="G44" s="9">
        <v>0</v>
      </c>
      <c r="H44" s="9">
        <v>0</v>
      </c>
      <c r="I44" s="9"/>
      <c r="J44" s="14">
        <f t="shared" si="2"/>
        <v>0</v>
      </c>
      <c r="K44" s="14">
        <f t="shared" si="0"/>
        <v>0</v>
      </c>
      <c r="L44" s="14">
        <f t="shared" si="1"/>
        <v>0</v>
      </c>
      <c r="M44" s="17">
        <f t="shared" si="3"/>
        <v>0</v>
      </c>
    </row>
    <row r="45" spans="2:13" ht="20.100000000000001" customHeight="1" x14ac:dyDescent="0.25">
      <c r="B45" s="24" t="s">
        <v>33</v>
      </c>
      <c r="C45" s="28">
        <v>0</v>
      </c>
      <c r="D45" s="28">
        <v>0</v>
      </c>
      <c r="E45" s="23">
        <v>0</v>
      </c>
      <c r="F45" s="23">
        <v>0</v>
      </c>
      <c r="G45" s="9">
        <v>0</v>
      </c>
      <c r="H45" s="9">
        <v>0</v>
      </c>
      <c r="I45" s="9"/>
      <c r="J45" s="14">
        <f t="shared" si="2"/>
        <v>0</v>
      </c>
      <c r="K45" s="14">
        <f t="shared" si="0"/>
        <v>0</v>
      </c>
      <c r="L45" s="14">
        <f t="shared" si="1"/>
        <v>0</v>
      </c>
      <c r="M45" s="17">
        <f t="shared" si="3"/>
        <v>0</v>
      </c>
    </row>
    <row r="46" spans="2:13" ht="20.100000000000001" customHeight="1" x14ac:dyDescent="0.25">
      <c r="B46" s="24" t="s">
        <v>34</v>
      </c>
      <c r="C46" s="28">
        <v>0</v>
      </c>
      <c r="D46" s="28">
        <v>0</v>
      </c>
      <c r="E46" s="23">
        <v>0</v>
      </c>
      <c r="F46" s="23">
        <v>0</v>
      </c>
      <c r="G46" s="9">
        <v>0</v>
      </c>
      <c r="H46" s="9">
        <v>0</v>
      </c>
      <c r="I46" s="9"/>
      <c r="J46" s="14">
        <f t="shared" si="2"/>
        <v>0</v>
      </c>
      <c r="K46" s="14">
        <f t="shared" si="0"/>
        <v>0</v>
      </c>
      <c r="L46" s="14">
        <f t="shared" si="1"/>
        <v>0</v>
      </c>
      <c r="M46" s="17">
        <f t="shared" si="3"/>
        <v>0</v>
      </c>
    </row>
    <row r="47" spans="2:13" ht="20.100000000000001" customHeight="1" x14ac:dyDescent="0.25">
      <c r="B47" s="24" t="s">
        <v>35</v>
      </c>
      <c r="C47" s="28">
        <v>0</v>
      </c>
      <c r="D47" s="28">
        <v>0</v>
      </c>
      <c r="E47" s="23">
        <v>0</v>
      </c>
      <c r="F47" s="23">
        <v>0</v>
      </c>
      <c r="G47" s="9">
        <v>0</v>
      </c>
      <c r="H47" s="9">
        <v>0</v>
      </c>
      <c r="I47" s="9"/>
      <c r="J47" s="14">
        <f t="shared" si="2"/>
        <v>0</v>
      </c>
      <c r="K47" s="14">
        <f t="shared" si="0"/>
        <v>0</v>
      </c>
      <c r="L47" s="14">
        <f t="shared" si="1"/>
        <v>0</v>
      </c>
      <c r="M47" s="17">
        <f t="shared" si="3"/>
        <v>0</v>
      </c>
    </row>
    <row r="48" spans="2:13" ht="20.100000000000001" customHeight="1" x14ac:dyDescent="0.25">
      <c r="B48" s="24" t="s">
        <v>36</v>
      </c>
      <c r="C48" s="28">
        <v>0</v>
      </c>
      <c r="D48" s="28">
        <v>0</v>
      </c>
      <c r="E48" s="23">
        <v>0</v>
      </c>
      <c r="F48" s="23">
        <v>0</v>
      </c>
      <c r="G48" s="9">
        <v>0</v>
      </c>
      <c r="H48" s="9">
        <v>0</v>
      </c>
      <c r="I48" s="9"/>
      <c r="J48" s="14">
        <f t="shared" si="2"/>
        <v>0</v>
      </c>
      <c r="K48" s="14">
        <f t="shared" si="0"/>
        <v>0</v>
      </c>
      <c r="L48" s="14">
        <f t="shared" si="1"/>
        <v>0</v>
      </c>
      <c r="M48" s="17">
        <f t="shared" si="3"/>
        <v>0</v>
      </c>
    </row>
    <row r="49" spans="2:13" ht="20.100000000000001" customHeight="1" x14ac:dyDescent="0.25">
      <c r="B49" s="24" t="s">
        <v>56</v>
      </c>
      <c r="C49" s="28">
        <v>0</v>
      </c>
      <c r="D49" s="28">
        <v>0</v>
      </c>
      <c r="E49" s="23">
        <v>0</v>
      </c>
      <c r="F49" s="23">
        <v>0</v>
      </c>
      <c r="G49" s="9">
        <v>0</v>
      </c>
      <c r="H49" s="9">
        <v>0</v>
      </c>
      <c r="I49" s="9"/>
      <c r="J49" s="14"/>
      <c r="K49" s="14">
        <f t="shared" ref="K49:K51" si="4">IF(ISERROR(+H49/E49)=TRUE,0,++H49/E49)</f>
        <v>0</v>
      </c>
      <c r="L49" s="14">
        <f t="shared" ref="L49:L51" si="5">IF(ISERROR(+I49/E49)=TRUE,0,++I49/E49)</f>
        <v>0</v>
      </c>
      <c r="M49" s="17">
        <f t="shared" si="3"/>
        <v>0</v>
      </c>
    </row>
    <row r="50" spans="2:13" ht="20.100000000000001" customHeight="1" x14ac:dyDescent="0.25">
      <c r="B50" s="24" t="s">
        <v>57</v>
      </c>
      <c r="C50" s="28">
        <v>0</v>
      </c>
      <c r="D50" s="28">
        <v>0</v>
      </c>
      <c r="E50" s="23">
        <v>0</v>
      </c>
      <c r="F50" s="23">
        <v>0</v>
      </c>
      <c r="G50" s="9">
        <v>0</v>
      </c>
      <c r="H50" s="9">
        <v>0</v>
      </c>
      <c r="I50" s="9"/>
      <c r="J50" s="14"/>
      <c r="K50" s="14">
        <f t="shared" si="4"/>
        <v>0</v>
      </c>
      <c r="L50" s="14">
        <f t="shared" si="5"/>
        <v>0</v>
      </c>
      <c r="M50" s="17">
        <f t="shared" si="3"/>
        <v>0</v>
      </c>
    </row>
    <row r="51" spans="2:13" ht="20.100000000000001" customHeight="1" x14ac:dyDescent="0.25">
      <c r="B51" s="24" t="s">
        <v>58</v>
      </c>
      <c r="C51" s="28">
        <v>0</v>
      </c>
      <c r="D51" s="28">
        <v>0</v>
      </c>
      <c r="E51" s="23">
        <v>0</v>
      </c>
      <c r="F51" s="23">
        <v>0</v>
      </c>
      <c r="G51" s="9">
        <v>0</v>
      </c>
      <c r="H51" s="9">
        <v>0</v>
      </c>
      <c r="I51" s="9"/>
      <c r="J51" s="14"/>
      <c r="K51" s="14">
        <f t="shared" si="4"/>
        <v>0</v>
      </c>
      <c r="L51" s="14">
        <f t="shared" si="5"/>
        <v>0</v>
      </c>
      <c r="M51" s="17">
        <f t="shared" si="3"/>
        <v>0</v>
      </c>
    </row>
    <row r="52" spans="2:13" ht="23.25" customHeight="1" x14ac:dyDescent="0.25">
      <c r="B52" s="11" t="s">
        <v>39</v>
      </c>
      <c r="C52" s="11">
        <f>SUM(C14:C51)</f>
        <v>0</v>
      </c>
      <c r="D52" s="11">
        <f t="shared" ref="D52:H52" si="6">SUM(D14:D51)</f>
        <v>0</v>
      </c>
      <c r="E52" s="11">
        <f t="shared" si="6"/>
        <v>0</v>
      </c>
      <c r="F52" s="11">
        <f t="shared" si="6"/>
        <v>0</v>
      </c>
      <c r="G52" s="11">
        <f t="shared" si="6"/>
        <v>0</v>
      </c>
      <c r="H52" s="11">
        <f t="shared" si="6"/>
        <v>0</v>
      </c>
      <c r="I52" s="11">
        <f t="shared" ref="I52" si="7">SUM(I14:I48)</f>
        <v>0</v>
      </c>
      <c r="J52" s="15">
        <f t="shared" si="2"/>
        <v>0</v>
      </c>
      <c r="K52" s="15">
        <f t="shared" si="0"/>
        <v>0</v>
      </c>
      <c r="L52" s="15">
        <f t="shared" si="1"/>
        <v>0</v>
      </c>
      <c r="M52" s="18">
        <f>SUM(M14:M51)</f>
        <v>0</v>
      </c>
    </row>
    <row r="54" spans="2:13" x14ac:dyDescent="0.2">
      <c r="B54" s="12" t="s">
        <v>55</v>
      </c>
    </row>
  </sheetData>
  <mergeCells count="11">
    <mergeCell ref="M12:M13"/>
    <mergeCell ref="B2:M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2014-05-15T17:44:29Z</dcterms:modified>
</cp:coreProperties>
</file>