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95" windowHeight="9975" activeTab="0"/>
  </bookViews>
  <sheets>
    <sheet name="RO" sheetId="1" r:id="rId1"/>
    <sheet name="RDR" sheetId="2" r:id="rId2"/>
    <sheet name="ROOC" sheetId="3" r:id="rId3"/>
    <sheet name="DYT" sheetId="4" r:id="rId4"/>
  </sheets>
  <definedNames>
    <definedName name="_xlnm.Print_Area" localSheetId="3">'DYT'!$B$2:$N$51</definedName>
    <definedName name="_xlnm.Print_Area" localSheetId="1">'RDR'!$B$2:$N$51</definedName>
    <definedName name="_xlnm.Print_Area" localSheetId="0">'RO'!$B$2:$M$51</definedName>
    <definedName name="_xlnm.Print_Area" localSheetId="2">'ROOC'!$B$2:$N$51</definedName>
  </definedNames>
  <calcPr fullCalcOnLoad="1"/>
</workbook>
</file>

<file path=xl/sharedStrings.xml><?xml version="1.0" encoding="utf-8"?>
<sst xmlns="http://schemas.openxmlformats.org/spreadsheetml/2006/main" count="220" uniqueCount="59">
  <si>
    <t>PRESUPUESTO</t>
  </si>
  <si>
    <t>UNIDAD EJECUTORA</t>
  </si>
  <si>
    <t>PLIEGO 011 MINISTERIO DE SALUD</t>
  </si>
  <si>
    <t>001 Administración Central</t>
  </si>
  <si>
    <t xml:space="preserve">005 Instituto Nacional de Salud Mental </t>
  </si>
  <si>
    <t>007 Instituto Nacional de  Neurología</t>
  </si>
  <si>
    <t>008 Instituto Nacional de Oftalmología</t>
  </si>
  <si>
    <t>009 Instituto Nacional de Rehabilitación</t>
  </si>
  <si>
    <t>010 Instituto Nacional de Salud del Niño</t>
  </si>
  <si>
    <t>011 Instituto Nacional Materno Perinatal</t>
  </si>
  <si>
    <t>015 Dirección de Salud IV Lima Este</t>
  </si>
  <si>
    <t>016 Hospital Nacional Hipólito Unanue</t>
  </si>
  <si>
    <t>017 Hospital Hermilio Valdizán</t>
  </si>
  <si>
    <t>020 Hospital Sergio Bernales</t>
  </si>
  <si>
    <t>021 Hospital Cayetano Heredia</t>
  </si>
  <si>
    <t>022 Dirección de Salud II Lima Sur</t>
  </si>
  <si>
    <t>025 Hospital de Apoyo Departamental María AuxiliadoraDirección de Salud II Lima Sur</t>
  </si>
  <si>
    <t>026 Dirección de Salud V Lima Ciudad</t>
  </si>
  <si>
    <t>027 Hospital Nacional Arzobispo Loayza</t>
  </si>
  <si>
    <t>028 Hospital Nacional Dos de Mayo</t>
  </si>
  <si>
    <t>029 Hospital de Apoyo Santa Rosa</t>
  </si>
  <si>
    <t>030 Hospital de Emergencias Casimiro Ulloa</t>
  </si>
  <si>
    <t>031 Hospital de Emergencias Pediátricas</t>
  </si>
  <si>
    <t>032 Hospital Víctor Larco Herrera</t>
  </si>
  <si>
    <t>033 Hospital Nacional Docente Madre Niño-San Bartolomé</t>
  </si>
  <si>
    <t>036 Hospital Puente Piedra y Servicios Básicos de Salud</t>
  </si>
  <si>
    <t>042 Hospital José Agurto Tello de Chosica</t>
  </si>
  <si>
    <t>043 Red de Salud San Juan de Lurigancho</t>
  </si>
  <si>
    <t>044 Red de Salud Rímac, San Martín de Porres Los Olivos</t>
  </si>
  <si>
    <t>045 Red de Salud Tupac Amaru</t>
  </si>
  <si>
    <t>046 Red de Salud Barranco Chorrillos Surco</t>
  </si>
  <si>
    <t>047 Red de Salud San Juan de Miraflores y Villa María</t>
  </si>
  <si>
    <t>048 Red de Salud Villa El Salvador, Lurín Pachacama</t>
  </si>
  <si>
    <t>049 Hospital San Juan de Lurigancho</t>
  </si>
  <si>
    <t>050 Hospital Vitarte</t>
  </si>
  <si>
    <t>053 Red de Salud Lima Ciudad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</si>
  <si>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</si>
  <si>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</si>
  <si>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</si>
  <si>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</si>
  <si>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</si>
  <si>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</si>
  <si>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</si>
  <si>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</si>
  <si>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Fuente: Consulta Ejecución del Gasto Público - SIAF GERENCIAL - MEF al 14 de Abril del 2011</t>
  </si>
  <si>
    <t>INDICADORES</t>
  </si>
  <si>
    <t>PCA
(1)</t>
  </si>
  <si>
    <t>COMPROMISO
ANUALIZADO
(2)</t>
  </si>
  <si>
    <t>(COM/PCA)
(3/1)</t>
  </si>
  <si>
    <t>(DEV/PCA)
(4/1)</t>
  </si>
  <si>
    <t>(GIR/PCA)
(5/1)</t>
  </si>
  <si>
    <t>SALDO
(1-3)</t>
  </si>
  <si>
    <t>SALDO
(1-2)</t>
  </si>
  <si>
    <t>EJECUCION PRESUPUESTAL MENSUALIZADA DE GASTOS 
MINISTERIO DE SALUD 2011
AL MES: MARZO</t>
  </si>
  <si>
    <t>COMPROMETIDO
ENE-MARZ
(3)</t>
  </si>
  <si>
    <t>DEVENGADO
ENE-MARZ
(4)</t>
  </si>
  <si>
    <t>GIRO
ENE-MARZ
(5)</t>
  </si>
  <si>
    <t>SEGÚN FUENTE DE FINANCIAMIENTO 3: RECURSOS POR OPERACIONES OFICIALES DE CREDITO</t>
  </si>
  <si>
    <t xml:space="preserve">PCA
(1)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</si>
</sst>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8"/>
      <color indexed="18"/>
      <name val="Arial Narrow"/>
      <family val="2"/>
    </font>
    <font>
      <b/>
      <sz val="12"/>
      <color indexed="8"/>
      <name val="Calibri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Alignment="1">
      <alignment vertical="center"/>
    </xf>
    <xf numFmtId="3" fontId="39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164" fontId="0" fillId="0" borderId="0" xfId="52" applyNumberFormat="1" applyFont="1" applyAlignment="1">
      <alignment vertical="center"/>
    </xf>
    <xf numFmtId="3" fontId="40" fillId="0" borderId="13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  <protection/>
    </xf>
    <xf numFmtId="164" fontId="39" fillId="33" borderId="10" xfId="52" applyNumberFormat="1" applyFont="1" applyFill="1" applyBorder="1" applyAlignment="1">
      <alignment vertical="center"/>
    </xf>
    <xf numFmtId="164" fontId="39" fillId="33" borderId="11" xfId="52" applyNumberFormat="1" applyFont="1" applyFill="1" applyBorder="1" applyAlignment="1">
      <alignment vertical="center"/>
    </xf>
    <xf numFmtId="164" fontId="39" fillId="33" borderId="12" xfId="52" applyNumberFormat="1" applyFont="1" applyFill="1" applyBorder="1" applyAlignment="1">
      <alignment vertical="center"/>
    </xf>
    <xf numFmtId="164" fontId="40" fillId="33" borderId="13" xfId="52" applyNumberFormat="1" applyFont="1" applyFill="1" applyBorder="1" applyAlignment="1">
      <alignment vertical="center"/>
    </xf>
    <xf numFmtId="164" fontId="39" fillId="33" borderId="14" xfId="52" applyNumberFormat="1" applyFont="1" applyFill="1" applyBorder="1" applyAlignment="1">
      <alignment vertical="center"/>
    </xf>
    <xf numFmtId="3" fontId="39" fillId="33" borderId="10" xfId="52" applyNumberFormat="1" applyFont="1" applyFill="1" applyBorder="1" applyAlignment="1">
      <alignment vertical="center"/>
    </xf>
    <xf numFmtId="3" fontId="39" fillId="33" borderId="11" xfId="52" applyNumberFormat="1" applyFont="1" applyFill="1" applyBorder="1" applyAlignment="1">
      <alignment vertical="center"/>
    </xf>
    <xf numFmtId="3" fontId="39" fillId="33" borderId="12" xfId="52" applyNumberFormat="1" applyFont="1" applyFill="1" applyBorder="1" applyAlignment="1">
      <alignment vertical="center"/>
    </xf>
    <xf numFmtId="3" fontId="40" fillId="33" borderId="13" xfId="52" applyNumberFormat="1" applyFont="1" applyFill="1" applyBorder="1" applyAlignment="1">
      <alignment vertical="center"/>
    </xf>
    <xf numFmtId="41" fontId="0" fillId="13" borderId="10" xfId="0" applyNumberFormat="1" applyFill="1" applyBorder="1" applyAlignment="1">
      <alignment vertical="center"/>
    </xf>
    <xf numFmtId="41" fontId="0" fillId="13" borderId="11" xfId="0" applyNumberFormat="1" applyFill="1" applyBorder="1" applyAlignment="1">
      <alignment vertical="center"/>
    </xf>
    <xf numFmtId="41" fontId="0" fillId="13" borderId="12" xfId="0" applyNumberFormat="1" applyFill="1" applyBorder="1" applyAlignment="1">
      <alignment vertical="center"/>
    </xf>
    <xf numFmtId="3" fontId="40" fillId="13" borderId="13" xfId="0" applyNumberFormat="1" applyFont="1" applyFill="1" applyBorder="1" applyAlignment="1">
      <alignment vertical="center"/>
    </xf>
    <xf numFmtId="3" fontId="27" fillId="34" borderId="15" xfId="0" applyNumberFormat="1" applyFont="1" applyFill="1" applyBorder="1" applyAlignment="1">
      <alignment horizontal="center" vertical="center" wrapText="1"/>
    </xf>
    <xf numFmtId="164" fontId="27" fillId="34" borderId="15" xfId="52" applyNumberFormat="1" applyFont="1" applyFill="1" applyBorder="1" applyAlignment="1">
      <alignment horizontal="center" vertical="center" wrapText="1"/>
    </xf>
    <xf numFmtId="41" fontId="23" fillId="13" borderId="11" xfId="0" applyNumberFormat="1" applyFont="1" applyFill="1" applyBorder="1" applyAlignment="1">
      <alignment vertical="center"/>
    </xf>
    <xf numFmtId="41" fontId="23" fillId="13" borderId="12" xfId="0" applyNumberFormat="1" applyFont="1" applyFill="1" applyBorder="1" applyAlignment="1">
      <alignment vertical="center"/>
    </xf>
    <xf numFmtId="41" fontId="34" fillId="13" borderId="11" xfId="0" applyNumberFormat="1" applyFont="1" applyFill="1" applyBorder="1" applyAlignment="1">
      <alignment vertical="center"/>
    </xf>
    <xf numFmtId="41" fontId="34" fillId="13" borderId="12" xfId="0" applyNumberFormat="1" applyFont="1" applyFill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vertical="center"/>
    </xf>
    <xf numFmtId="41" fontId="23" fillId="13" borderId="10" xfId="0" applyNumberFormat="1" applyFont="1" applyFill="1" applyBorder="1" applyAlignment="1">
      <alignment vertical="center"/>
    </xf>
    <xf numFmtId="41" fontId="23" fillId="0" borderId="11" xfId="0" applyNumberFormat="1" applyFont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41" fontId="23" fillId="0" borderId="12" xfId="0" applyNumberFormat="1" applyFont="1" applyBorder="1" applyAlignment="1">
      <alignment vertical="center"/>
    </xf>
    <xf numFmtId="3" fontId="27" fillId="34" borderId="16" xfId="0" applyNumberFormat="1" applyFont="1" applyFill="1" applyBorder="1" applyAlignment="1">
      <alignment horizontal="center" vertical="center" wrapText="1"/>
    </xf>
    <xf numFmtId="3" fontId="27" fillId="34" borderId="15" xfId="0" applyNumberFormat="1" applyFont="1" applyFill="1" applyBorder="1" applyAlignment="1">
      <alignment horizontal="center" vertical="center"/>
    </xf>
    <xf numFmtId="3" fontId="27" fillId="34" borderId="17" xfId="0" applyNumberFormat="1" applyFont="1" applyFill="1" applyBorder="1" applyAlignment="1">
      <alignment horizontal="center" vertical="center" wrapText="1"/>
    </xf>
    <xf numFmtId="3" fontId="27" fillId="34" borderId="1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27" fillId="34" borderId="16" xfId="0" applyNumberFormat="1" applyFont="1" applyFill="1" applyBorder="1" applyAlignment="1">
      <alignment horizontal="center" vertical="center"/>
    </xf>
    <xf numFmtId="3" fontId="27" fillId="34" borderId="19" xfId="0" applyNumberFormat="1" applyFont="1" applyFill="1" applyBorder="1" applyAlignment="1">
      <alignment horizontal="center" vertical="center"/>
    </xf>
    <xf numFmtId="3" fontId="27" fillId="34" borderId="20" xfId="0" applyNumberFormat="1" applyFont="1" applyFill="1" applyBorder="1" applyAlignment="1">
      <alignment horizontal="center" vertical="center"/>
    </xf>
    <xf numFmtId="3" fontId="39" fillId="0" borderId="21" xfId="0" applyNumberFormat="1" applyFont="1" applyBorder="1" applyAlignment="1">
      <alignment horizontal="right" vertical="center"/>
    </xf>
    <xf numFmtId="164" fontId="27" fillId="34" borderId="16" xfId="52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7" name="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8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9" name="1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0" name="1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1" name="1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tabSelected="1" zoomScale="85" zoomScaleNormal="85" zoomScalePageLayoutView="0" workbookViewId="0" topLeftCell="A1">
      <pane xSplit="2" ySplit="13" topLeftCell="C14" activePane="bottomRight" state="frozen"/>
      <selection pane="topLeft" activeCell="B2" sqref="B2:N6"/>
      <selection pane="topRight" activeCell="B2" sqref="B2:N6"/>
      <selection pane="bottomLeft" activeCell="B2" sqref="B2:N6"/>
      <selection pane="bottomRight" activeCell="B2" sqref="B2:N6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2" spans="2:14" ht="15" customHeight="1">
      <c r="B2" s="45" t="s">
        <v>53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15.7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 ht="1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2:14" ht="1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2:14" ht="15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ht="15"/>
    <row r="8" ht="15.75">
      <c r="B8" s="2" t="s">
        <v>41</v>
      </c>
    </row>
    <row r="9" ht="15">
      <c r="B9" s="3" t="s">
        <v>2</v>
      </c>
    </row>
    <row r="11" spans="2:12" ht="15">
      <c r="B11" s="4"/>
      <c r="J11" s="49"/>
      <c r="K11" s="49"/>
      <c r="L11" s="49"/>
    </row>
    <row r="12" spans="2:14" s="5" customFormat="1" ht="15" customHeight="1">
      <c r="B12" s="47" t="s">
        <v>1</v>
      </c>
      <c r="C12" s="46" t="s">
        <v>0</v>
      </c>
      <c r="D12" s="46"/>
      <c r="E12" s="41" t="s">
        <v>58</v>
      </c>
      <c r="F12" s="41" t="s">
        <v>47</v>
      </c>
      <c r="G12" s="41" t="s">
        <v>54</v>
      </c>
      <c r="H12" s="41" t="s">
        <v>55</v>
      </c>
      <c r="I12" s="41" t="s">
        <v>56</v>
      </c>
      <c r="J12" s="50" t="s">
        <v>45</v>
      </c>
      <c r="K12" s="50"/>
      <c r="L12" s="50"/>
      <c r="M12" s="41" t="s">
        <v>51</v>
      </c>
      <c r="N12" s="43" t="s">
        <v>52</v>
      </c>
    </row>
    <row r="13" spans="2:14" s="5" customFormat="1" ht="40.5" customHeight="1">
      <c r="B13" s="48"/>
      <c r="C13" s="28" t="s">
        <v>39</v>
      </c>
      <c r="D13" s="28" t="s">
        <v>38</v>
      </c>
      <c r="E13" s="42"/>
      <c r="F13" s="42"/>
      <c r="G13" s="42"/>
      <c r="H13" s="42"/>
      <c r="I13" s="42"/>
      <c r="J13" s="28" t="s">
        <v>48</v>
      </c>
      <c r="K13" s="28" t="s">
        <v>49</v>
      </c>
      <c r="L13" s="29" t="s">
        <v>50</v>
      </c>
      <c r="M13" s="42"/>
      <c r="N13" s="44"/>
    </row>
    <row r="14" spans="2:14" ht="19.5" customHeight="1">
      <c r="B14" s="6" t="s">
        <v>3</v>
      </c>
      <c r="C14" s="9">
        <v>1068376747</v>
      </c>
      <c r="D14" s="9">
        <v>933817492</v>
      </c>
      <c r="E14" s="24">
        <v>799592277</v>
      </c>
      <c r="F14" s="24">
        <v>313158093.08</v>
      </c>
      <c r="G14" s="9">
        <v>86101009</v>
      </c>
      <c r="H14" s="9">
        <v>66203658</v>
      </c>
      <c r="I14" s="9">
        <v>64954125</v>
      </c>
      <c r="J14" s="15">
        <f>IF(ISERROR(+G14/E14)=TRUE,0,++G14/E14)</f>
        <v>0.10768114134749203</v>
      </c>
      <c r="K14" s="15">
        <f aca="true" t="shared" si="0" ref="K14:K49">IF(ISERROR(+H14/E14)=TRUE,0,++H14/E14)</f>
        <v>0.08279677018441238</v>
      </c>
      <c r="L14" s="15">
        <f aca="true" t="shared" si="1" ref="L14:L49">IF(ISERROR(+I14/E14)=TRUE,0,++I14/E14)</f>
        <v>0.08123405749202853</v>
      </c>
      <c r="M14" s="20">
        <f>IF(ISERROR(+E14-G14)=TRUE,0,++E14-G14)</f>
        <v>713491268</v>
      </c>
      <c r="N14" s="20">
        <f>IF(ISERROR(+E14-F14)=TRUE,0,++E14-F14)</f>
        <v>486434183.92</v>
      </c>
    </row>
    <row r="15" spans="2:14" ht="19.5" customHeight="1">
      <c r="B15" s="7" t="s">
        <v>4</v>
      </c>
      <c r="C15" s="10">
        <v>22404022</v>
      </c>
      <c r="D15" s="10">
        <v>24423792</v>
      </c>
      <c r="E15" s="25">
        <v>23902813</v>
      </c>
      <c r="F15" s="25">
        <v>18413051</v>
      </c>
      <c r="G15" s="10">
        <v>4902263</v>
      </c>
      <c r="H15" s="10">
        <v>4824688</v>
      </c>
      <c r="I15" s="10">
        <v>4567086</v>
      </c>
      <c r="J15" s="16">
        <f aca="true" t="shared" si="2" ref="J15:J49">IF(ISERROR(+G15/E15)=TRUE,0,++G15/E15)</f>
        <v>0.205091467686251</v>
      </c>
      <c r="K15" s="16">
        <f t="shared" si="0"/>
        <v>0.20184603377016755</v>
      </c>
      <c r="L15" s="16">
        <f t="shared" si="1"/>
        <v>0.19106897585652366</v>
      </c>
      <c r="M15" s="21">
        <f aca="true" t="shared" si="3" ref="M15:M48">IF(ISERROR(+E15-G15)=TRUE,0,++E15-G15)</f>
        <v>19000550</v>
      </c>
      <c r="N15" s="21">
        <f aca="true" t="shared" si="4" ref="N15:N49">IF(ISERROR(+E15-F15)=TRUE,0,++E15-F15)</f>
        <v>5489762</v>
      </c>
    </row>
    <row r="16" spans="2:14" ht="19.5" customHeight="1">
      <c r="B16" s="7" t="s">
        <v>5</v>
      </c>
      <c r="C16" s="10">
        <v>32510857</v>
      </c>
      <c r="D16" s="10">
        <v>33835324</v>
      </c>
      <c r="E16" s="25">
        <v>33835324</v>
      </c>
      <c r="F16" s="25">
        <v>21353063.15</v>
      </c>
      <c r="G16" s="10">
        <v>6447695</v>
      </c>
      <c r="H16" s="10">
        <v>6352088</v>
      </c>
      <c r="I16" s="10">
        <v>6352088</v>
      </c>
      <c r="J16" s="16">
        <f t="shared" si="2"/>
        <v>0.19056105388557829</v>
      </c>
      <c r="K16" s="16">
        <f t="shared" si="0"/>
        <v>0.18773539747986454</v>
      </c>
      <c r="L16" s="16">
        <f t="shared" si="1"/>
        <v>0.18773539747986454</v>
      </c>
      <c r="M16" s="21">
        <f t="shared" si="3"/>
        <v>27387629</v>
      </c>
      <c r="N16" s="21">
        <f t="shared" si="4"/>
        <v>12482260.850000001</v>
      </c>
    </row>
    <row r="17" spans="2:14" ht="19.5" customHeight="1">
      <c r="B17" s="7" t="s">
        <v>6</v>
      </c>
      <c r="C17" s="10">
        <v>13001145</v>
      </c>
      <c r="D17" s="10">
        <v>13190729</v>
      </c>
      <c r="E17" s="25">
        <v>13144721</v>
      </c>
      <c r="F17" s="25">
        <v>8509796.63</v>
      </c>
      <c r="G17" s="10">
        <v>2446255</v>
      </c>
      <c r="H17" s="10">
        <v>2065977</v>
      </c>
      <c r="I17" s="10">
        <v>1979411</v>
      </c>
      <c r="J17" s="16">
        <f t="shared" si="2"/>
        <v>0.18610170577222598</v>
      </c>
      <c r="K17" s="16">
        <f t="shared" si="0"/>
        <v>0.15717161284746933</v>
      </c>
      <c r="L17" s="16">
        <f t="shared" si="1"/>
        <v>0.15058600330885685</v>
      </c>
      <c r="M17" s="21">
        <f t="shared" si="3"/>
        <v>10698466</v>
      </c>
      <c r="N17" s="21">
        <f t="shared" si="4"/>
        <v>4634924.369999999</v>
      </c>
    </row>
    <row r="18" spans="2:14" ht="19.5" customHeight="1">
      <c r="B18" s="7" t="s">
        <v>7</v>
      </c>
      <c r="C18" s="10">
        <v>75941010</v>
      </c>
      <c r="D18" s="10">
        <v>77485920</v>
      </c>
      <c r="E18" s="25">
        <v>76543783</v>
      </c>
      <c r="F18" s="25">
        <v>27132994.67</v>
      </c>
      <c r="G18" s="10">
        <v>4433115</v>
      </c>
      <c r="H18" s="10">
        <v>4199178</v>
      </c>
      <c r="I18" s="10">
        <v>4189141</v>
      </c>
      <c r="J18" s="16">
        <f t="shared" si="2"/>
        <v>0.057916068768119285</v>
      </c>
      <c r="K18" s="16">
        <f t="shared" si="0"/>
        <v>0.0548598179423664</v>
      </c>
      <c r="L18" s="16">
        <f t="shared" si="1"/>
        <v>0.05472869037580753</v>
      </c>
      <c r="M18" s="21">
        <f t="shared" si="3"/>
        <v>72110668</v>
      </c>
      <c r="N18" s="21">
        <f t="shared" si="4"/>
        <v>49410788.33</v>
      </c>
    </row>
    <row r="19" spans="2:14" ht="19.5" customHeight="1">
      <c r="B19" s="7" t="s">
        <v>8</v>
      </c>
      <c r="C19" s="10">
        <v>103790169</v>
      </c>
      <c r="D19" s="10">
        <v>109869779</v>
      </c>
      <c r="E19" s="25">
        <v>109869779</v>
      </c>
      <c r="F19" s="25">
        <v>92706627.8</v>
      </c>
      <c r="G19" s="10">
        <v>26164244</v>
      </c>
      <c r="H19" s="10">
        <v>24070149</v>
      </c>
      <c r="I19" s="10">
        <v>23953642</v>
      </c>
      <c r="J19" s="16">
        <f t="shared" si="2"/>
        <v>0.23813867869889863</v>
      </c>
      <c r="K19" s="16">
        <f t="shared" si="0"/>
        <v>0.21907888792604197</v>
      </c>
      <c r="L19" s="16">
        <f t="shared" si="1"/>
        <v>0.2180184780384422</v>
      </c>
      <c r="M19" s="21">
        <f t="shared" si="3"/>
        <v>83705535</v>
      </c>
      <c r="N19" s="21">
        <f t="shared" si="4"/>
        <v>17163151.200000003</v>
      </c>
    </row>
    <row r="20" spans="2:14" ht="19.5" customHeight="1">
      <c r="B20" s="7" t="s">
        <v>9</v>
      </c>
      <c r="C20" s="10">
        <v>68843001</v>
      </c>
      <c r="D20" s="10">
        <v>76584706</v>
      </c>
      <c r="E20" s="25">
        <v>76584706</v>
      </c>
      <c r="F20" s="25">
        <v>63796281.25</v>
      </c>
      <c r="G20" s="10">
        <v>18226129</v>
      </c>
      <c r="H20" s="10">
        <v>17067344</v>
      </c>
      <c r="I20" s="10">
        <v>16827055</v>
      </c>
      <c r="J20" s="16">
        <f t="shared" si="2"/>
        <v>0.23798653741649148</v>
      </c>
      <c r="K20" s="16">
        <f t="shared" si="0"/>
        <v>0.2228557748853929</v>
      </c>
      <c r="L20" s="16">
        <f t="shared" si="1"/>
        <v>0.21971821632376573</v>
      </c>
      <c r="M20" s="21">
        <f t="shared" si="3"/>
        <v>58358577</v>
      </c>
      <c r="N20" s="21">
        <f t="shared" si="4"/>
        <v>12788424.75</v>
      </c>
    </row>
    <row r="21" spans="2:14" ht="19.5" customHeight="1">
      <c r="B21" s="7" t="s">
        <v>10</v>
      </c>
      <c r="C21" s="10">
        <v>72758458</v>
      </c>
      <c r="D21" s="10">
        <v>75922733</v>
      </c>
      <c r="E21" s="25">
        <v>74662707</v>
      </c>
      <c r="F21" s="25">
        <v>55718761.01</v>
      </c>
      <c r="G21" s="10">
        <v>14890473</v>
      </c>
      <c r="H21" s="10">
        <v>14745288</v>
      </c>
      <c r="I21" s="10">
        <v>14620692</v>
      </c>
      <c r="J21" s="16">
        <f t="shared" si="2"/>
        <v>0.1994365540483283</v>
      </c>
      <c r="K21" s="16">
        <f t="shared" si="0"/>
        <v>0.197492008962386</v>
      </c>
      <c r="L21" s="16">
        <f t="shared" si="1"/>
        <v>0.19582322403606395</v>
      </c>
      <c r="M21" s="21">
        <f t="shared" si="3"/>
        <v>59772234</v>
      </c>
      <c r="N21" s="21">
        <f t="shared" si="4"/>
        <v>18943945.990000002</v>
      </c>
    </row>
    <row r="22" spans="2:14" ht="19.5" customHeight="1">
      <c r="B22" s="7" t="s">
        <v>11</v>
      </c>
      <c r="C22" s="10">
        <v>79123870</v>
      </c>
      <c r="D22" s="10">
        <v>89740122</v>
      </c>
      <c r="E22" s="25">
        <v>88906036</v>
      </c>
      <c r="F22" s="25">
        <v>55722018</v>
      </c>
      <c r="G22" s="10">
        <v>18569771</v>
      </c>
      <c r="H22" s="10">
        <v>16703726</v>
      </c>
      <c r="I22" s="10">
        <v>16700370</v>
      </c>
      <c r="J22" s="16">
        <f t="shared" si="2"/>
        <v>0.20886963175368656</v>
      </c>
      <c r="K22" s="16">
        <f t="shared" si="0"/>
        <v>0.18788067437850903</v>
      </c>
      <c r="L22" s="16">
        <f t="shared" si="1"/>
        <v>0.1878429266602326</v>
      </c>
      <c r="M22" s="21">
        <f t="shared" si="3"/>
        <v>70336265</v>
      </c>
      <c r="N22" s="21">
        <f t="shared" si="4"/>
        <v>33184018</v>
      </c>
    </row>
    <row r="23" spans="2:14" ht="19.5" customHeight="1">
      <c r="B23" s="7" t="s">
        <v>12</v>
      </c>
      <c r="C23" s="10">
        <v>23587995</v>
      </c>
      <c r="D23" s="10">
        <v>25921820</v>
      </c>
      <c r="E23" s="25">
        <v>25785820</v>
      </c>
      <c r="F23" s="25">
        <v>17066896.69</v>
      </c>
      <c r="G23" s="10">
        <v>5039916</v>
      </c>
      <c r="H23" s="10">
        <v>4990100</v>
      </c>
      <c r="I23" s="10">
        <v>4965354</v>
      </c>
      <c r="J23" s="16">
        <f t="shared" si="2"/>
        <v>0.1954530047910053</v>
      </c>
      <c r="K23" s="16">
        <f t="shared" si="0"/>
        <v>0.19352109027364653</v>
      </c>
      <c r="L23" s="16">
        <f t="shared" si="1"/>
        <v>0.192561415537687</v>
      </c>
      <c r="M23" s="21">
        <f t="shared" si="3"/>
        <v>20745904</v>
      </c>
      <c r="N23" s="21">
        <f t="shared" si="4"/>
        <v>8718923.309999999</v>
      </c>
    </row>
    <row r="24" spans="2:14" ht="19.5" customHeight="1">
      <c r="B24" s="7" t="s">
        <v>13</v>
      </c>
      <c r="C24" s="10">
        <v>45442532</v>
      </c>
      <c r="D24" s="10">
        <v>46040294</v>
      </c>
      <c r="E24" s="25">
        <v>46040294</v>
      </c>
      <c r="F24" s="25">
        <v>33204134.98</v>
      </c>
      <c r="G24" s="10">
        <v>13703068</v>
      </c>
      <c r="H24" s="10">
        <v>9860199</v>
      </c>
      <c r="I24" s="10">
        <v>9805084</v>
      </c>
      <c r="J24" s="16">
        <f t="shared" si="2"/>
        <v>0.2976320698560265</v>
      </c>
      <c r="K24" s="16">
        <f t="shared" si="0"/>
        <v>0.21416455333669243</v>
      </c>
      <c r="L24" s="16">
        <f t="shared" si="1"/>
        <v>0.2129674497734528</v>
      </c>
      <c r="M24" s="21">
        <f t="shared" si="3"/>
        <v>32337226</v>
      </c>
      <c r="N24" s="21">
        <f t="shared" si="4"/>
        <v>12836159.02</v>
      </c>
    </row>
    <row r="25" spans="2:14" ht="19.5" customHeight="1">
      <c r="B25" s="7" t="s">
        <v>14</v>
      </c>
      <c r="C25" s="10">
        <v>79437129</v>
      </c>
      <c r="D25" s="10">
        <v>90217957</v>
      </c>
      <c r="E25" s="25">
        <v>90132551</v>
      </c>
      <c r="F25" s="25">
        <v>65261080.12</v>
      </c>
      <c r="G25" s="10">
        <v>18072307</v>
      </c>
      <c r="H25" s="10">
        <v>18024137</v>
      </c>
      <c r="I25" s="10">
        <v>17771388</v>
      </c>
      <c r="J25" s="16">
        <f t="shared" si="2"/>
        <v>0.20050810500193209</v>
      </c>
      <c r="K25" s="16">
        <f t="shared" si="0"/>
        <v>0.19997366988980486</v>
      </c>
      <c r="L25" s="16">
        <f t="shared" si="1"/>
        <v>0.1971694776507546</v>
      </c>
      <c r="M25" s="21">
        <f t="shared" si="3"/>
        <v>72060244</v>
      </c>
      <c r="N25" s="21">
        <f t="shared" si="4"/>
        <v>24871470.880000003</v>
      </c>
    </row>
    <row r="26" spans="2:14" ht="19.5" customHeight="1">
      <c r="B26" s="7" t="s">
        <v>15</v>
      </c>
      <c r="C26" s="10">
        <v>28147185</v>
      </c>
      <c r="D26" s="10">
        <v>35751099</v>
      </c>
      <c r="E26" s="25">
        <v>29152223</v>
      </c>
      <c r="F26" s="25">
        <v>17250832.48</v>
      </c>
      <c r="G26" s="10">
        <v>5163579</v>
      </c>
      <c r="H26" s="10">
        <v>5132025</v>
      </c>
      <c r="I26" s="10">
        <v>4734485</v>
      </c>
      <c r="J26" s="16">
        <f t="shared" si="2"/>
        <v>0.17712470846562886</v>
      </c>
      <c r="K26" s="16">
        <f t="shared" si="0"/>
        <v>0.1760423210264274</v>
      </c>
      <c r="L26" s="16">
        <f t="shared" si="1"/>
        <v>0.16240562512162451</v>
      </c>
      <c r="M26" s="21">
        <f t="shared" si="3"/>
        <v>23988644</v>
      </c>
      <c r="N26" s="21">
        <f t="shared" si="4"/>
        <v>11901390.52</v>
      </c>
    </row>
    <row r="27" spans="2:14" ht="19.5" customHeight="1">
      <c r="B27" s="7" t="s">
        <v>16</v>
      </c>
      <c r="C27" s="10">
        <v>70490717</v>
      </c>
      <c r="D27" s="10">
        <v>77808281</v>
      </c>
      <c r="E27" s="25">
        <v>77125572</v>
      </c>
      <c r="F27" s="30">
        <v>59514349.79</v>
      </c>
      <c r="G27" s="10">
        <v>17079943</v>
      </c>
      <c r="H27" s="10">
        <v>15278076</v>
      </c>
      <c r="I27" s="10">
        <v>15242233</v>
      </c>
      <c r="J27" s="16">
        <f t="shared" si="2"/>
        <v>0.22145628949111718</v>
      </c>
      <c r="K27" s="16">
        <f t="shared" si="0"/>
        <v>0.19809351948793327</v>
      </c>
      <c r="L27" s="16">
        <f t="shared" si="1"/>
        <v>0.19762878387469204</v>
      </c>
      <c r="M27" s="21">
        <f t="shared" si="3"/>
        <v>60045629</v>
      </c>
      <c r="N27" s="21">
        <f t="shared" si="4"/>
        <v>17611222.21</v>
      </c>
    </row>
    <row r="28" spans="2:14" ht="19.5" customHeight="1">
      <c r="B28" s="7" t="s">
        <v>17</v>
      </c>
      <c r="C28" s="10">
        <v>20687890</v>
      </c>
      <c r="D28" s="10">
        <v>21769349</v>
      </c>
      <c r="E28" s="25">
        <v>21552536</v>
      </c>
      <c r="F28" s="30">
        <v>11963925.52</v>
      </c>
      <c r="G28" s="10">
        <v>4072529</v>
      </c>
      <c r="H28" s="10">
        <v>3945576</v>
      </c>
      <c r="I28" s="10">
        <v>3907531</v>
      </c>
      <c r="J28" s="16">
        <f t="shared" si="2"/>
        <v>0.188958227467988</v>
      </c>
      <c r="K28" s="16">
        <f t="shared" si="0"/>
        <v>0.18306783016161068</v>
      </c>
      <c r="L28" s="16">
        <f t="shared" si="1"/>
        <v>0.1813026086582108</v>
      </c>
      <c r="M28" s="21">
        <f t="shared" si="3"/>
        <v>17480007</v>
      </c>
      <c r="N28" s="21">
        <f t="shared" si="4"/>
        <v>9588610.48</v>
      </c>
    </row>
    <row r="29" spans="2:14" ht="19.5" customHeight="1">
      <c r="B29" s="7" t="s">
        <v>18</v>
      </c>
      <c r="C29" s="10">
        <v>91063112</v>
      </c>
      <c r="D29" s="10">
        <v>104149939</v>
      </c>
      <c r="E29" s="25">
        <v>102688831</v>
      </c>
      <c r="F29" s="30">
        <v>80848674.96</v>
      </c>
      <c r="G29" s="10">
        <v>24920509</v>
      </c>
      <c r="H29" s="10">
        <v>22193542</v>
      </c>
      <c r="I29" s="10">
        <v>22036706</v>
      </c>
      <c r="J29" s="16">
        <f t="shared" si="2"/>
        <v>0.24267983925145667</v>
      </c>
      <c r="K29" s="16">
        <f t="shared" si="0"/>
        <v>0.21612420536757304</v>
      </c>
      <c r="L29" s="16">
        <f t="shared" si="1"/>
        <v>0.214596911712823</v>
      </c>
      <c r="M29" s="21">
        <f t="shared" si="3"/>
        <v>77768322</v>
      </c>
      <c r="N29" s="21">
        <f t="shared" si="4"/>
        <v>21840156.040000007</v>
      </c>
    </row>
    <row r="30" spans="2:14" ht="19.5" customHeight="1">
      <c r="B30" s="7" t="s">
        <v>19</v>
      </c>
      <c r="C30" s="10">
        <v>116770800</v>
      </c>
      <c r="D30" s="10">
        <v>123872105</v>
      </c>
      <c r="E30" s="25">
        <v>122904482</v>
      </c>
      <c r="F30" s="30">
        <v>70865638.43</v>
      </c>
      <c r="G30" s="10">
        <v>23305114</v>
      </c>
      <c r="H30" s="10">
        <v>21477376</v>
      </c>
      <c r="I30" s="10">
        <v>20875431</v>
      </c>
      <c r="J30" s="16">
        <f t="shared" si="2"/>
        <v>0.18961972436448657</v>
      </c>
      <c r="K30" s="16">
        <f t="shared" si="0"/>
        <v>0.17474851730793675</v>
      </c>
      <c r="L30" s="16">
        <f t="shared" si="1"/>
        <v>0.16985085214386242</v>
      </c>
      <c r="M30" s="21">
        <f t="shared" si="3"/>
        <v>99599368</v>
      </c>
      <c r="N30" s="21">
        <f t="shared" si="4"/>
        <v>52038843.56999999</v>
      </c>
    </row>
    <row r="31" spans="2:14" ht="19.5" customHeight="1">
      <c r="B31" s="7" t="s">
        <v>20</v>
      </c>
      <c r="C31" s="10">
        <v>50912968</v>
      </c>
      <c r="D31" s="10">
        <v>55260432</v>
      </c>
      <c r="E31" s="25">
        <v>55260432</v>
      </c>
      <c r="F31" s="30">
        <v>42448342.53</v>
      </c>
      <c r="G31" s="10">
        <v>40506893</v>
      </c>
      <c r="H31" s="10">
        <v>12328440</v>
      </c>
      <c r="I31" s="10">
        <v>11936345</v>
      </c>
      <c r="J31" s="16">
        <f t="shared" si="2"/>
        <v>0.733018029971246</v>
      </c>
      <c r="K31" s="16">
        <f t="shared" si="0"/>
        <v>0.22309706156477388</v>
      </c>
      <c r="L31" s="16">
        <f t="shared" si="1"/>
        <v>0.2160016591980316</v>
      </c>
      <c r="M31" s="21">
        <f t="shared" si="3"/>
        <v>14753539</v>
      </c>
      <c r="N31" s="21">
        <f t="shared" si="4"/>
        <v>12812089.469999999</v>
      </c>
    </row>
    <row r="32" spans="2:14" ht="19.5" customHeight="1">
      <c r="B32" s="7" t="s">
        <v>21</v>
      </c>
      <c r="C32" s="10">
        <v>31199623</v>
      </c>
      <c r="D32" s="10">
        <v>33587167</v>
      </c>
      <c r="E32" s="25">
        <v>33587167</v>
      </c>
      <c r="F32" s="30">
        <v>7326992.15</v>
      </c>
      <c r="G32" s="10">
        <v>6775590</v>
      </c>
      <c r="H32" s="10">
        <v>6662514</v>
      </c>
      <c r="I32" s="10">
        <v>6552395</v>
      </c>
      <c r="J32" s="16">
        <f t="shared" si="2"/>
        <v>0.20173151251488403</v>
      </c>
      <c r="K32" s="16">
        <f t="shared" si="0"/>
        <v>0.19836486953484347</v>
      </c>
      <c r="L32" s="16">
        <f t="shared" si="1"/>
        <v>0.19508626613253807</v>
      </c>
      <c r="M32" s="21">
        <f t="shared" si="3"/>
        <v>26811577</v>
      </c>
      <c r="N32" s="21">
        <f t="shared" si="4"/>
        <v>26260174.85</v>
      </c>
    </row>
    <row r="33" spans="2:14" ht="19.5" customHeight="1">
      <c r="B33" s="7" t="s">
        <v>22</v>
      </c>
      <c r="C33" s="10">
        <v>29383893</v>
      </c>
      <c r="D33" s="10">
        <v>30567220</v>
      </c>
      <c r="E33" s="25">
        <v>30374063</v>
      </c>
      <c r="F33" s="30">
        <v>18873106.55</v>
      </c>
      <c r="G33" s="10">
        <v>6120445</v>
      </c>
      <c r="H33" s="10">
        <v>5777410</v>
      </c>
      <c r="I33" s="10">
        <v>5702388</v>
      </c>
      <c r="J33" s="16">
        <f t="shared" si="2"/>
        <v>0.2015023475785903</v>
      </c>
      <c r="K33" s="16">
        <f t="shared" si="0"/>
        <v>0.19020866586073784</v>
      </c>
      <c r="L33" s="16">
        <f t="shared" si="1"/>
        <v>0.18773872958648963</v>
      </c>
      <c r="M33" s="21">
        <f t="shared" si="3"/>
        <v>24253618</v>
      </c>
      <c r="N33" s="21">
        <f t="shared" si="4"/>
        <v>11500956.45</v>
      </c>
    </row>
    <row r="34" spans="2:14" ht="19.5" customHeight="1">
      <c r="B34" s="7" t="s">
        <v>23</v>
      </c>
      <c r="C34" s="10">
        <v>37230176</v>
      </c>
      <c r="D34" s="10">
        <v>37628770</v>
      </c>
      <c r="E34" s="25">
        <v>37341574</v>
      </c>
      <c r="F34" s="30">
        <v>12409765.71</v>
      </c>
      <c r="G34" s="10">
        <v>9023749</v>
      </c>
      <c r="H34" s="10">
        <v>8589543</v>
      </c>
      <c r="I34" s="10">
        <v>8584017</v>
      </c>
      <c r="J34" s="16">
        <f t="shared" si="2"/>
        <v>0.24165422164582565</v>
      </c>
      <c r="K34" s="16">
        <f t="shared" si="0"/>
        <v>0.230026270451267</v>
      </c>
      <c r="L34" s="16">
        <f t="shared" si="1"/>
        <v>0.2298782852592127</v>
      </c>
      <c r="M34" s="21">
        <f t="shared" si="3"/>
        <v>28317825</v>
      </c>
      <c r="N34" s="21">
        <f t="shared" si="4"/>
        <v>24931808.29</v>
      </c>
    </row>
    <row r="35" spans="2:14" ht="19.5" customHeight="1">
      <c r="B35" s="7" t="s">
        <v>24</v>
      </c>
      <c r="C35" s="10">
        <v>54153322</v>
      </c>
      <c r="D35" s="10">
        <v>63288856</v>
      </c>
      <c r="E35" s="25">
        <v>60610635</v>
      </c>
      <c r="F35" s="30">
        <v>47084732.56</v>
      </c>
      <c r="G35" s="10">
        <v>13146849</v>
      </c>
      <c r="H35" s="10">
        <v>12290722</v>
      </c>
      <c r="I35" s="10">
        <v>12078059</v>
      </c>
      <c r="J35" s="16">
        <f t="shared" si="2"/>
        <v>0.21690663692931117</v>
      </c>
      <c r="K35" s="16">
        <f t="shared" si="0"/>
        <v>0.20278160755121605</v>
      </c>
      <c r="L35" s="16">
        <f t="shared" si="1"/>
        <v>0.19927293287720876</v>
      </c>
      <c r="M35" s="21">
        <f t="shared" si="3"/>
        <v>47463786</v>
      </c>
      <c r="N35" s="21">
        <f t="shared" si="4"/>
        <v>13525902.439999998</v>
      </c>
    </row>
    <row r="36" spans="2:14" ht="19.5" customHeight="1">
      <c r="B36" s="7" t="s">
        <v>25</v>
      </c>
      <c r="C36" s="10">
        <v>31368620</v>
      </c>
      <c r="D36" s="10">
        <v>30275275</v>
      </c>
      <c r="E36" s="25">
        <v>29936691</v>
      </c>
      <c r="F36" s="30">
        <v>8251986.26</v>
      </c>
      <c r="G36" s="10">
        <v>7689707</v>
      </c>
      <c r="H36" s="10">
        <v>7623176</v>
      </c>
      <c r="I36" s="10">
        <v>7568565</v>
      </c>
      <c r="J36" s="16">
        <f t="shared" si="2"/>
        <v>0.2568656302060906</v>
      </c>
      <c r="K36" s="16">
        <f t="shared" si="0"/>
        <v>0.25464324029666474</v>
      </c>
      <c r="L36" s="16">
        <f t="shared" si="1"/>
        <v>0.25281902398631834</v>
      </c>
      <c r="M36" s="21">
        <f t="shared" si="3"/>
        <v>22246984</v>
      </c>
      <c r="N36" s="21">
        <f t="shared" si="4"/>
        <v>21684704.740000002</v>
      </c>
    </row>
    <row r="37" spans="2:14" ht="19.5" customHeight="1">
      <c r="B37" s="7" t="s">
        <v>26</v>
      </c>
      <c r="C37" s="10">
        <v>12363087</v>
      </c>
      <c r="D37" s="10">
        <v>12578254</v>
      </c>
      <c r="E37" s="25">
        <v>12578254</v>
      </c>
      <c r="F37" s="30">
        <v>5365786.55</v>
      </c>
      <c r="G37" s="10">
        <v>4545548</v>
      </c>
      <c r="H37" s="10">
        <v>2582236</v>
      </c>
      <c r="I37" s="10">
        <v>2574100</v>
      </c>
      <c r="J37" s="16">
        <f t="shared" si="2"/>
        <v>0.3613814763161882</v>
      </c>
      <c r="K37" s="16">
        <f t="shared" si="0"/>
        <v>0.2052936758949215</v>
      </c>
      <c r="L37" s="16">
        <f t="shared" si="1"/>
        <v>0.20464684526167146</v>
      </c>
      <c r="M37" s="21">
        <f t="shared" si="3"/>
        <v>8032706</v>
      </c>
      <c r="N37" s="21">
        <f t="shared" si="4"/>
        <v>7212467.45</v>
      </c>
    </row>
    <row r="38" spans="2:14" ht="19.5" customHeight="1">
      <c r="B38" s="7" t="s">
        <v>27</v>
      </c>
      <c r="C38" s="10">
        <v>31153248</v>
      </c>
      <c r="D38" s="10">
        <v>32062597</v>
      </c>
      <c r="E38" s="25">
        <v>32062597</v>
      </c>
      <c r="F38" s="30">
        <v>23780808</v>
      </c>
      <c r="G38" s="10">
        <v>7798269</v>
      </c>
      <c r="H38" s="10">
        <v>7642243</v>
      </c>
      <c r="I38" s="10">
        <v>7636398</v>
      </c>
      <c r="J38" s="16">
        <f t="shared" si="2"/>
        <v>0.24322012967321394</v>
      </c>
      <c r="K38" s="16">
        <f t="shared" si="0"/>
        <v>0.2383538364032084</v>
      </c>
      <c r="L38" s="16">
        <f t="shared" si="1"/>
        <v>0.23817153675979522</v>
      </c>
      <c r="M38" s="21">
        <f t="shared" si="3"/>
        <v>24264328</v>
      </c>
      <c r="N38" s="21">
        <f t="shared" si="4"/>
        <v>8281789</v>
      </c>
    </row>
    <row r="39" spans="2:14" ht="19.5" customHeight="1">
      <c r="B39" s="7" t="s">
        <v>28</v>
      </c>
      <c r="C39" s="10">
        <v>38636876</v>
      </c>
      <c r="D39" s="10">
        <v>39758409</v>
      </c>
      <c r="E39" s="25">
        <v>39747739</v>
      </c>
      <c r="F39" s="30">
        <v>31404741.47</v>
      </c>
      <c r="G39" s="10">
        <v>8290527</v>
      </c>
      <c r="H39" s="10">
        <v>8216911</v>
      </c>
      <c r="I39" s="10">
        <v>8198379</v>
      </c>
      <c r="J39" s="16">
        <f t="shared" si="2"/>
        <v>0.2085785810357666</v>
      </c>
      <c r="K39" s="16">
        <f t="shared" si="0"/>
        <v>0.20672650084574623</v>
      </c>
      <c r="L39" s="16">
        <f t="shared" si="1"/>
        <v>0.20626026048928217</v>
      </c>
      <c r="M39" s="21">
        <f t="shared" si="3"/>
        <v>31457212</v>
      </c>
      <c r="N39" s="21">
        <f t="shared" si="4"/>
        <v>8342997.530000001</v>
      </c>
    </row>
    <row r="40" spans="2:14" ht="19.5" customHeight="1">
      <c r="B40" s="7" t="s">
        <v>29</v>
      </c>
      <c r="C40" s="10">
        <v>38738792</v>
      </c>
      <c r="D40" s="10">
        <v>39644417</v>
      </c>
      <c r="E40" s="25">
        <v>39644417</v>
      </c>
      <c r="F40" s="30">
        <v>33598349.41</v>
      </c>
      <c r="G40" s="10">
        <v>9889911</v>
      </c>
      <c r="H40" s="10">
        <v>9870359</v>
      </c>
      <c r="I40" s="10">
        <v>9865159</v>
      </c>
      <c r="J40" s="16">
        <f t="shared" si="2"/>
        <v>0.24946541653015103</v>
      </c>
      <c r="K40" s="16">
        <f t="shared" si="0"/>
        <v>0.24897223233223484</v>
      </c>
      <c r="L40" s="16">
        <f t="shared" si="1"/>
        <v>0.24884106632215072</v>
      </c>
      <c r="M40" s="21">
        <f t="shared" si="3"/>
        <v>29754506</v>
      </c>
      <c r="N40" s="21">
        <f t="shared" si="4"/>
        <v>6046067.590000004</v>
      </c>
    </row>
    <row r="41" spans="2:14" ht="19.5" customHeight="1">
      <c r="B41" s="7" t="s">
        <v>30</v>
      </c>
      <c r="C41" s="10">
        <v>25074077</v>
      </c>
      <c r="D41" s="10">
        <v>26043154</v>
      </c>
      <c r="E41" s="25">
        <v>25950322</v>
      </c>
      <c r="F41" s="30">
        <v>22862073.19</v>
      </c>
      <c r="G41" s="10">
        <v>6684207</v>
      </c>
      <c r="H41" s="10">
        <v>6645371</v>
      </c>
      <c r="I41" s="10">
        <v>6635663</v>
      </c>
      <c r="J41" s="16">
        <f t="shared" si="2"/>
        <v>0.2575770350749405</v>
      </c>
      <c r="K41" s="16">
        <f t="shared" si="0"/>
        <v>0.2560804833173168</v>
      </c>
      <c r="L41" s="16">
        <f t="shared" si="1"/>
        <v>0.2557063839130782</v>
      </c>
      <c r="M41" s="21">
        <f t="shared" si="3"/>
        <v>19266115</v>
      </c>
      <c r="N41" s="21">
        <f t="shared" si="4"/>
        <v>3088248.8099999987</v>
      </c>
    </row>
    <row r="42" spans="2:14" ht="19.5" customHeight="1">
      <c r="B42" s="7" t="s">
        <v>31</v>
      </c>
      <c r="C42" s="10">
        <v>36858661</v>
      </c>
      <c r="D42" s="10">
        <v>38666694</v>
      </c>
      <c r="E42" s="25">
        <v>38666694</v>
      </c>
      <c r="F42" s="30">
        <v>31947627.34</v>
      </c>
      <c r="G42" s="10">
        <v>9404047</v>
      </c>
      <c r="H42" s="10">
        <v>9281817</v>
      </c>
      <c r="I42" s="10">
        <v>9088403</v>
      </c>
      <c r="J42" s="16">
        <f t="shared" si="2"/>
        <v>0.24320794014611127</v>
      </c>
      <c r="K42" s="16">
        <f t="shared" si="0"/>
        <v>0.24004682169103983</v>
      </c>
      <c r="L42" s="16">
        <f t="shared" si="1"/>
        <v>0.2350447390200983</v>
      </c>
      <c r="M42" s="21">
        <f t="shared" si="3"/>
        <v>29262647</v>
      </c>
      <c r="N42" s="21">
        <f t="shared" si="4"/>
        <v>6719066.66</v>
      </c>
    </row>
    <row r="43" spans="2:14" ht="19.5" customHeight="1">
      <c r="B43" s="7" t="s">
        <v>32</v>
      </c>
      <c r="C43" s="10">
        <v>34584209</v>
      </c>
      <c r="D43" s="10">
        <v>35990954</v>
      </c>
      <c r="E43" s="25">
        <v>35987582</v>
      </c>
      <c r="F43" s="30">
        <v>32730027.08</v>
      </c>
      <c r="G43" s="10">
        <v>9170500</v>
      </c>
      <c r="H43" s="10">
        <v>8984988</v>
      </c>
      <c r="I43" s="10">
        <v>8895608</v>
      </c>
      <c r="J43" s="16">
        <f t="shared" si="2"/>
        <v>0.2548240112380987</v>
      </c>
      <c r="K43" s="16">
        <f t="shared" si="0"/>
        <v>0.24966912197657515</v>
      </c>
      <c r="L43" s="16">
        <f t="shared" si="1"/>
        <v>0.24718548748287672</v>
      </c>
      <c r="M43" s="21">
        <f t="shared" si="3"/>
        <v>26817082</v>
      </c>
      <c r="N43" s="21">
        <f t="shared" si="4"/>
        <v>3257554.920000002</v>
      </c>
    </row>
    <row r="44" spans="2:14" ht="19.5" customHeight="1">
      <c r="B44" s="7" t="s">
        <v>33</v>
      </c>
      <c r="C44" s="10">
        <v>20059740</v>
      </c>
      <c r="D44" s="10">
        <v>24959387</v>
      </c>
      <c r="E44" s="25">
        <v>24959387</v>
      </c>
      <c r="F44" s="30">
        <v>6044945.53</v>
      </c>
      <c r="G44" s="10">
        <v>5815656</v>
      </c>
      <c r="H44" s="10">
        <v>5587138</v>
      </c>
      <c r="I44" s="10">
        <v>5408526</v>
      </c>
      <c r="J44" s="16">
        <f t="shared" si="2"/>
        <v>0.2330047608941678</v>
      </c>
      <c r="K44" s="16">
        <f t="shared" si="0"/>
        <v>0.22384916744950506</v>
      </c>
      <c r="L44" s="16">
        <f t="shared" si="1"/>
        <v>0.21669306221342696</v>
      </c>
      <c r="M44" s="21">
        <f t="shared" si="3"/>
        <v>19143731</v>
      </c>
      <c r="N44" s="21">
        <f t="shared" si="4"/>
        <v>18914441.47</v>
      </c>
    </row>
    <row r="45" spans="2:14" ht="19.5" customHeight="1">
      <c r="B45" s="7" t="s">
        <v>34</v>
      </c>
      <c r="C45" s="10">
        <v>19438333</v>
      </c>
      <c r="D45" s="10">
        <v>21296340</v>
      </c>
      <c r="E45" s="25">
        <v>21296340</v>
      </c>
      <c r="F45" s="30">
        <v>11571621</v>
      </c>
      <c r="G45" s="10">
        <v>5694625</v>
      </c>
      <c r="H45" s="10">
        <v>5656084</v>
      </c>
      <c r="I45" s="10">
        <v>5656053</v>
      </c>
      <c r="J45" s="16">
        <f t="shared" si="2"/>
        <v>0.2673992338589636</v>
      </c>
      <c r="K45" s="16">
        <f t="shared" si="0"/>
        <v>0.2655894862685325</v>
      </c>
      <c r="L45" s="16">
        <f t="shared" si="1"/>
        <v>0.2655880306193459</v>
      </c>
      <c r="M45" s="21">
        <f t="shared" si="3"/>
        <v>15601715</v>
      </c>
      <c r="N45" s="21">
        <f t="shared" si="4"/>
        <v>9724719</v>
      </c>
    </row>
    <row r="46" spans="2:14" ht="19.5" customHeight="1">
      <c r="B46" s="7" t="s">
        <v>35</v>
      </c>
      <c r="C46" s="10">
        <v>55078830</v>
      </c>
      <c r="D46" s="10">
        <v>57500285</v>
      </c>
      <c r="E46" s="25">
        <v>57490285</v>
      </c>
      <c r="F46" s="30">
        <v>53177489.64</v>
      </c>
      <c r="G46" s="10">
        <v>15714938</v>
      </c>
      <c r="H46" s="10">
        <v>14488529</v>
      </c>
      <c r="I46" s="10">
        <v>14447318</v>
      </c>
      <c r="J46" s="16">
        <f t="shared" si="2"/>
        <v>0.2733494537381403</v>
      </c>
      <c r="K46" s="16">
        <f t="shared" si="0"/>
        <v>0.2520169973065884</v>
      </c>
      <c r="L46" s="16">
        <f t="shared" si="1"/>
        <v>0.25130016314930426</v>
      </c>
      <c r="M46" s="21">
        <f t="shared" si="3"/>
        <v>41775347</v>
      </c>
      <c r="N46" s="21">
        <f t="shared" si="4"/>
        <v>4312795.359999999</v>
      </c>
    </row>
    <row r="47" spans="2:14" ht="19.5" customHeight="1">
      <c r="B47" s="7" t="s">
        <v>36</v>
      </c>
      <c r="C47" s="10">
        <v>196983345</v>
      </c>
      <c r="D47" s="10">
        <v>254365544</v>
      </c>
      <c r="E47" s="25">
        <v>132542246</v>
      </c>
      <c r="F47" s="30">
        <v>66109931</v>
      </c>
      <c r="G47" s="10">
        <v>65119685</v>
      </c>
      <c r="H47" s="10">
        <v>10887557</v>
      </c>
      <c r="I47" s="10">
        <v>10887556</v>
      </c>
      <c r="J47" s="16">
        <f t="shared" si="2"/>
        <v>0.4913126717348671</v>
      </c>
      <c r="K47" s="16">
        <f t="shared" si="0"/>
        <v>0.08214405088623593</v>
      </c>
      <c r="L47" s="16">
        <f t="shared" si="1"/>
        <v>0.08214404334147167</v>
      </c>
      <c r="M47" s="21">
        <f t="shared" si="3"/>
        <v>67422561</v>
      </c>
      <c r="N47" s="21">
        <f t="shared" si="4"/>
        <v>66432315</v>
      </c>
    </row>
    <row r="48" spans="2:14" ht="19.5" customHeight="1">
      <c r="B48" s="8" t="s">
        <v>37</v>
      </c>
      <c r="C48" s="11">
        <v>572995693</v>
      </c>
      <c r="D48" s="11">
        <v>484895155</v>
      </c>
      <c r="E48" s="26">
        <v>449681150</v>
      </c>
      <c r="F48" s="31">
        <v>188212266.63</v>
      </c>
      <c r="G48" s="11">
        <v>180775422</v>
      </c>
      <c r="H48" s="11">
        <v>180695597</v>
      </c>
      <c r="I48" s="11">
        <v>180680542</v>
      </c>
      <c r="J48" s="19">
        <f t="shared" si="2"/>
        <v>0.40200800500532435</v>
      </c>
      <c r="K48" s="19">
        <f t="shared" si="0"/>
        <v>0.4018304903374313</v>
      </c>
      <c r="L48" s="17">
        <f t="shared" si="1"/>
        <v>0.4017970110599477</v>
      </c>
      <c r="M48" s="22">
        <f t="shared" si="3"/>
        <v>268905728</v>
      </c>
      <c r="N48" s="22">
        <f t="shared" si="4"/>
        <v>261468883.37</v>
      </c>
    </row>
    <row r="49" spans="2:14" ht="23.25" customHeight="1">
      <c r="B49" s="13" t="s">
        <v>40</v>
      </c>
      <c r="C49" s="13">
        <f>SUM(C14:C48)</f>
        <v>3328590132</v>
      </c>
      <c r="D49" s="13">
        <f aca="true" t="shared" si="5" ref="D49:I49">SUM(D14:D48)</f>
        <v>3278770351</v>
      </c>
      <c r="E49" s="27">
        <f t="shared" si="5"/>
        <v>2970142030</v>
      </c>
      <c r="F49" s="27">
        <f t="shared" si="5"/>
        <v>1655686812.1599998</v>
      </c>
      <c r="G49" s="13">
        <f t="shared" si="5"/>
        <v>705704487</v>
      </c>
      <c r="H49" s="13">
        <f t="shared" si="5"/>
        <v>580943762</v>
      </c>
      <c r="I49" s="13">
        <f t="shared" si="5"/>
        <v>575877296</v>
      </c>
      <c r="J49" s="18">
        <f t="shared" si="2"/>
        <v>0.23759957600411452</v>
      </c>
      <c r="K49" s="18">
        <f t="shared" si="0"/>
        <v>0.19559460663232997</v>
      </c>
      <c r="L49" s="18">
        <f t="shared" si="1"/>
        <v>0.19388880739821052</v>
      </c>
      <c r="M49" s="23">
        <f>SUM(M14:M48)</f>
        <v>2264437543</v>
      </c>
      <c r="N49" s="23">
        <f t="shared" si="4"/>
        <v>1314455217.8400002</v>
      </c>
    </row>
    <row r="51" ht="15">
      <c r="B51" s="14" t="s">
        <v>44</v>
      </c>
    </row>
  </sheetData>
  <sheetProtection/>
  <mergeCells count="12">
    <mergeCell ref="M12:M13"/>
    <mergeCell ref="N12:N13"/>
    <mergeCell ref="B2:N6"/>
    <mergeCell ref="I12:I13"/>
    <mergeCell ref="C12:D12"/>
    <mergeCell ref="B12:B13"/>
    <mergeCell ref="F12:F13"/>
    <mergeCell ref="H12:H13"/>
    <mergeCell ref="J11:L11"/>
    <mergeCell ref="E12:E13"/>
    <mergeCell ref="J12:L12"/>
    <mergeCell ref="G12:G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headerFoot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tabSelected="1" zoomScale="85" zoomScaleNormal="85" zoomScalePageLayoutView="0" workbookViewId="0" topLeftCell="A1">
      <selection activeCell="B2" sqref="B2:N6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1" ht="15"/>
    <row r="2" spans="2:14" ht="15" customHeight="1">
      <c r="B2" s="45" t="s">
        <v>53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15.7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 ht="1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2:14" ht="1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2:14" ht="15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8" ht="15.75">
      <c r="B8" s="2" t="s">
        <v>42</v>
      </c>
    </row>
    <row r="9" ht="15">
      <c r="B9" s="3" t="s">
        <v>2</v>
      </c>
    </row>
    <row r="11" spans="2:12" ht="15">
      <c r="B11" s="4"/>
      <c r="J11" s="49"/>
      <c r="K11" s="49"/>
      <c r="L11" s="49"/>
    </row>
    <row r="12" spans="2:14" s="5" customFormat="1" ht="15" customHeight="1">
      <c r="B12" s="47" t="s">
        <v>1</v>
      </c>
      <c r="C12" s="46" t="s">
        <v>0</v>
      </c>
      <c r="D12" s="46"/>
      <c r="E12" s="41" t="s">
        <v>46</v>
      </c>
      <c r="F12" s="41" t="s">
        <v>47</v>
      </c>
      <c r="G12" s="41" t="s">
        <v>54</v>
      </c>
      <c r="H12" s="41" t="s">
        <v>55</v>
      </c>
      <c r="I12" s="41" t="s">
        <v>56</v>
      </c>
      <c r="J12" s="50" t="s">
        <v>45</v>
      </c>
      <c r="K12" s="50"/>
      <c r="L12" s="50"/>
      <c r="M12" s="41" t="s">
        <v>51</v>
      </c>
      <c r="N12" s="43" t="s">
        <v>52</v>
      </c>
    </row>
    <row r="13" spans="2:14" s="5" customFormat="1" ht="40.5" customHeight="1">
      <c r="B13" s="48"/>
      <c r="C13" s="28" t="s">
        <v>39</v>
      </c>
      <c r="D13" s="28" t="s">
        <v>38</v>
      </c>
      <c r="E13" s="42"/>
      <c r="F13" s="42"/>
      <c r="G13" s="42"/>
      <c r="H13" s="42"/>
      <c r="I13" s="42"/>
      <c r="J13" s="28" t="s">
        <v>48</v>
      </c>
      <c r="K13" s="28" t="s">
        <v>49</v>
      </c>
      <c r="L13" s="29" t="s">
        <v>50</v>
      </c>
      <c r="M13" s="42"/>
      <c r="N13" s="44"/>
    </row>
    <row r="14" spans="2:14" ht="19.5" customHeight="1">
      <c r="B14" s="6" t="s">
        <v>3</v>
      </c>
      <c r="C14" s="9">
        <v>40806407</v>
      </c>
      <c r="D14" s="9">
        <v>80505783</v>
      </c>
      <c r="E14" s="24">
        <v>38488758</v>
      </c>
      <c r="F14" s="24">
        <v>9889408.38</v>
      </c>
      <c r="G14" s="9">
        <v>3813706</v>
      </c>
      <c r="H14" s="9">
        <v>2506926</v>
      </c>
      <c r="I14" s="9">
        <v>2119943</v>
      </c>
      <c r="J14" s="15">
        <f>IF(ISERROR(+G14/E14)=TRUE,0,++G14/E14)</f>
        <v>0.09908623188100796</v>
      </c>
      <c r="K14" s="15">
        <f aca="true" t="shared" si="0" ref="K14:K49">IF(ISERROR(+H14/E14)=TRUE,0,++H14/E14)</f>
        <v>0.0651339801611681</v>
      </c>
      <c r="L14" s="15">
        <f aca="true" t="shared" si="1" ref="L14:L49">IF(ISERROR(+I14/E14)=TRUE,0,++I14/E14)</f>
        <v>0.05507953777048353</v>
      </c>
      <c r="M14" s="20">
        <f>IF(ISERROR(+E14-G14)=TRUE,0,++E14-G14)</f>
        <v>34675052</v>
      </c>
      <c r="N14" s="20">
        <f>IF(ISERROR(+E14-F14)=TRUE,0,++E14-F14)</f>
        <v>28599349.619999997</v>
      </c>
    </row>
    <row r="15" spans="2:14" ht="19.5" customHeight="1">
      <c r="B15" s="7" t="s">
        <v>4</v>
      </c>
      <c r="C15" s="10">
        <v>1691109</v>
      </c>
      <c r="D15" s="10">
        <v>4229961</v>
      </c>
      <c r="E15" s="25">
        <v>1604770</v>
      </c>
      <c r="F15" s="30">
        <v>701274</v>
      </c>
      <c r="G15" s="10">
        <v>215221</v>
      </c>
      <c r="H15" s="10">
        <v>212071</v>
      </c>
      <c r="I15" s="10">
        <v>212071</v>
      </c>
      <c r="J15" s="16">
        <f aca="true" t="shared" si="2" ref="J15:J49">IF(ISERROR(+G15/E15)=TRUE,0,++G15/E15)</f>
        <v>0.13411329972519426</v>
      </c>
      <c r="K15" s="16">
        <f t="shared" si="0"/>
        <v>0.13215040161518474</v>
      </c>
      <c r="L15" s="16">
        <f t="shared" si="1"/>
        <v>0.13215040161518474</v>
      </c>
      <c r="M15" s="21">
        <f aca="true" t="shared" si="3" ref="M15:M48">IF(ISERROR(+E15-G15)=TRUE,0,++E15-G15)</f>
        <v>1389549</v>
      </c>
      <c r="N15" s="21">
        <f aca="true" t="shared" si="4" ref="N15:N49">IF(ISERROR(+E15-F15)=TRUE,0,++E15-F15)</f>
        <v>903496</v>
      </c>
    </row>
    <row r="16" spans="2:14" ht="19.5" customHeight="1">
      <c r="B16" s="7" t="s">
        <v>5</v>
      </c>
      <c r="C16" s="10">
        <v>6751875</v>
      </c>
      <c r="D16" s="10">
        <v>7594488</v>
      </c>
      <c r="E16" s="25">
        <v>6339833</v>
      </c>
      <c r="F16" s="30">
        <v>3691521.05</v>
      </c>
      <c r="G16" s="10">
        <v>1104900</v>
      </c>
      <c r="H16" s="10">
        <v>1014987</v>
      </c>
      <c r="I16" s="10">
        <v>1009997</v>
      </c>
      <c r="J16" s="16">
        <f t="shared" si="2"/>
        <v>0.17427903858035376</v>
      </c>
      <c r="K16" s="16">
        <f t="shared" si="0"/>
        <v>0.16009680381170924</v>
      </c>
      <c r="L16" s="16">
        <f t="shared" si="1"/>
        <v>0.1593097168332352</v>
      </c>
      <c r="M16" s="21">
        <f t="shared" si="3"/>
        <v>5234933</v>
      </c>
      <c r="N16" s="21">
        <f t="shared" si="4"/>
        <v>2648311.95</v>
      </c>
    </row>
    <row r="17" spans="2:14" ht="19.5" customHeight="1">
      <c r="B17" s="7" t="s">
        <v>6</v>
      </c>
      <c r="C17" s="10">
        <v>19997920</v>
      </c>
      <c r="D17" s="10">
        <v>25508774</v>
      </c>
      <c r="E17" s="25">
        <v>18976918</v>
      </c>
      <c r="F17" s="30">
        <v>11871855</v>
      </c>
      <c r="G17" s="10">
        <v>3423861</v>
      </c>
      <c r="H17" s="10">
        <v>3310826</v>
      </c>
      <c r="I17" s="10">
        <v>3302426</v>
      </c>
      <c r="J17" s="16">
        <f t="shared" si="2"/>
        <v>0.18042239524879647</v>
      </c>
      <c r="K17" s="16">
        <f t="shared" si="0"/>
        <v>0.17446594858026998</v>
      </c>
      <c r="L17" s="16">
        <f t="shared" si="1"/>
        <v>0.1740233055757526</v>
      </c>
      <c r="M17" s="21">
        <f t="shared" si="3"/>
        <v>15553057</v>
      </c>
      <c r="N17" s="21">
        <f t="shared" si="4"/>
        <v>7105063</v>
      </c>
    </row>
    <row r="18" spans="2:14" ht="19.5" customHeight="1">
      <c r="B18" s="7" t="s">
        <v>7</v>
      </c>
      <c r="C18" s="10">
        <v>3000000</v>
      </c>
      <c r="D18" s="10">
        <v>6637112</v>
      </c>
      <c r="E18" s="25">
        <v>2929571</v>
      </c>
      <c r="F18" s="30">
        <v>2187121</v>
      </c>
      <c r="G18" s="10">
        <v>699117</v>
      </c>
      <c r="H18" s="10">
        <v>688769</v>
      </c>
      <c r="I18" s="10">
        <v>682493</v>
      </c>
      <c r="J18" s="16">
        <f t="shared" si="2"/>
        <v>0.23864142565583835</v>
      </c>
      <c r="K18" s="16">
        <f t="shared" si="0"/>
        <v>0.2351091678610964</v>
      </c>
      <c r="L18" s="16">
        <f t="shared" si="1"/>
        <v>0.23296687467209362</v>
      </c>
      <c r="M18" s="21">
        <f t="shared" si="3"/>
        <v>2230454</v>
      </c>
      <c r="N18" s="21">
        <f t="shared" si="4"/>
        <v>742450</v>
      </c>
    </row>
    <row r="19" spans="2:14" ht="19.5" customHeight="1">
      <c r="B19" s="7" t="s">
        <v>8</v>
      </c>
      <c r="C19" s="10">
        <v>23425570</v>
      </c>
      <c r="D19" s="10">
        <v>24969688</v>
      </c>
      <c r="E19" s="25">
        <v>22470353</v>
      </c>
      <c r="F19" s="30">
        <v>13297418.08</v>
      </c>
      <c r="G19" s="10">
        <v>4664792</v>
      </c>
      <c r="H19" s="10">
        <v>3885531</v>
      </c>
      <c r="I19" s="10">
        <v>3868468</v>
      </c>
      <c r="J19" s="16">
        <f t="shared" si="2"/>
        <v>0.2075976287510926</v>
      </c>
      <c r="K19" s="16">
        <f t="shared" si="0"/>
        <v>0.17291811125530604</v>
      </c>
      <c r="L19" s="16">
        <f t="shared" si="1"/>
        <v>0.17215875513838166</v>
      </c>
      <c r="M19" s="21">
        <f t="shared" si="3"/>
        <v>17805561</v>
      </c>
      <c r="N19" s="21">
        <f t="shared" si="4"/>
        <v>9172934.92</v>
      </c>
    </row>
    <row r="20" spans="2:14" ht="19.5" customHeight="1">
      <c r="B20" s="7" t="s">
        <v>9</v>
      </c>
      <c r="C20" s="10">
        <v>12000000</v>
      </c>
      <c r="D20" s="10">
        <v>15473483</v>
      </c>
      <c r="E20" s="25">
        <v>11431137</v>
      </c>
      <c r="F20" s="30">
        <v>10102679.63</v>
      </c>
      <c r="G20" s="10">
        <v>2992908</v>
      </c>
      <c r="H20" s="10">
        <v>2934994</v>
      </c>
      <c r="I20" s="10">
        <v>2898317</v>
      </c>
      <c r="J20" s="16">
        <f t="shared" si="2"/>
        <v>0.2618206745313261</v>
      </c>
      <c r="K20" s="16">
        <f t="shared" si="0"/>
        <v>0.25675433686080396</v>
      </c>
      <c r="L20" s="16">
        <f t="shared" si="1"/>
        <v>0.2535458196328152</v>
      </c>
      <c r="M20" s="21">
        <f t="shared" si="3"/>
        <v>8438229</v>
      </c>
      <c r="N20" s="21">
        <f t="shared" si="4"/>
        <v>1328457.3699999992</v>
      </c>
    </row>
    <row r="21" spans="2:14" ht="19.5" customHeight="1">
      <c r="B21" s="7" t="s">
        <v>10</v>
      </c>
      <c r="C21" s="10">
        <v>7249053</v>
      </c>
      <c r="D21" s="10">
        <v>7858441</v>
      </c>
      <c r="E21" s="25">
        <v>6824978</v>
      </c>
      <c r="F21" s="30">
        <v>5062862.07</v>
      </c>
      <c r="G21" s="10">
        <v>1164124</v>
      </c>
      <c r="H21" s="10">
        <v>914579</v>
      </c>
      <c r="I21" s="10">
        <v>764674</v>
      </c>
      <c r="J21" s="16">
        <f t="shared" si="2"/>
        <v>0.1705681688644271</v>
      </c>
      <c r="K21" s="16">
        <f t="shared" si="0"/>
        <v>0.1340046810407301</v>
      </c>
      <c r="L21" s="16">
        <f t="shared" si="1"/>
        <v>0.11204050767636174</v>
      </c>
      <c r="M21" s="21">
        <f t="shared" si="3"/>
        <v>5660854</v>
      </c>
      <c r="N21" s="21">
        <f t="shared" si="4"/>
        <v>1762115.9299999997</v>
      </c>
    </row>
    <row r="22" spans="2:14" ht="19.5" customHeight="1">
      <c r="B22" s="7" t="s">
        <v>11</v>
      </c>
      <c r="C22" s="10">
        <v>13145819</v>
      </c>
      <c r="D22" s="10">
        <v>17231850</v>
      </c>
      <c r="E22" s="25">
        <v>12343579</v>
      </c>
      <c r="F22" s="30">
        <v>2796608.58</v>
      </c>
      <c r="G22" s="10">
        <v>1870830</v>
      </c>
      <c r="H22" s="10">
        <v>1149469</v>
      </c>
      <c r="I22" s="10">
        <v>1149469</v>
      </c>
      <c r="J22" s="16">
        <f t="shared" si="2"/>
        <v>0.15156301101973746</v>
      </c>
      <c r="K22" s="16">
        <f t="shared" si="0"/>
        <v>0.09312282928638445</v>
      </c>
      <c r="L22" s="16">
        <f t="shared" si="1"/>
        <v>0.09312282928638445</v>
      </c>
      <c r="M22" s="21">
        <f t="shared" si="3"/>
        <v>10472749</v>
      </c>
      <c r="N22" s="21">
        <f t="shared" si="4"/>
        <v>9546970.42</v>
      </c>
    </row>
    <row r="23" spans="2:14" ht="19.5" customHeight="1">
      <c r="B23" s="7" t="s">
        <v>12</v>
      </c>
      <c r="C23" s="10">
        <v>4852591</v>
      </c>
      <c r="D23" s="10">
        <v>7083423</v>
      </c>
      <c r="E23" s="25">
        <v>4631700</v>
      </c>
      <c r="F23" s="30">
        <v>2881608.94</v>
      </c>
      <c r="G23" s="10">
        <v>661259</v>
      </c>
      <c r="H23" s="10">
        <v>529786</v>
      </c>
      <c r="I23" s="10">
        <v>529786</v>
      </c>
      <c r="J23" s="16">
        <f t="shared" si="2"/>
        <v>0.14276809810652677</v>
      </c>
      <c r="K23" s="16">
        <f t="shared" si="0"/>
        <v>0.11438262409050673</v>
      </c>
      <c r="L23" s="16">
        <f t="shared" si="1"/>
        <v>0.11438262409050673</v>
      </c>
      <c r="M23" s="21">
        <f t="shared" si="3"/>
        <v>3970441</v>
      </c>
      <c r="N23" s="21">
        <f t="shared" si="4"/>
        <v>1750091.06</v>
      </c>
    </row>
    <row r="24" spans="2:14" ht="19.5" customHeight="1">
      <c r="B24" s="7" t="s">
        <v>13</v>
      </c>
      <c r="C24" s="10">
        <v>6119114</v>
      </c>
      <c r="D24" s="10">
        <v>8189111</v>
      </c>
      <c r="E24" s="25">
        <v>5934815</v>
      </c>
      <c r="F24" s="30">
        <v>3467140</v>
      </c>
      <c r="G24" s="10">
        <v>3466880</v>
      </c>
      <c r="H24" s="10">
        <v>1110477</v>
      </c>
      <c r="I24" s="10">
        <v>1096147</v>
      </c>
      <c r="J24" s="16">
        <f t="shared" si="2"/>
        <v>0.5841597421318103</v>
      </c>
      <c r="K24" s="16">
        <f t="shared" si="0"/>
        <v>0.18711231942360462</v>
      </c>
      <c r="L24" s="16">
        <f t="shared" si="1"/>
        <v>0.18469775384742407</v>
      </c>
      <c r="M24" s="21">
        <f t="shared" si="3"/>
        <v>2467935</v>
      </c>
      <c r="N24" s="21">
        <f t="shared" si="4"/>
        <v>2467675</v>
      </c>
    </row>
    <row r="25" spans="2:14" ht="19.5" customHeight="1">
      <c r="B25" s="7" t="s">
        <v>14</v>
      </c>
      <c r="C25" s="10">
        <v>15965754</v>
      </c>
      <c r="D25" s="10">
        <v>19698020</v>
      </c>
      <c r="E25" s="25">
        <v>15095565</v>
      </c>
      <c r="F25" s="30">
        <v>4861069.42</v>
      </c>
      <c r="G25" s="10">
        <v>2969547</v>
      </c>
      <c r="H25" s="10">
        <v>2830182</v>
      </c>
      <c r="I25" s="10">
        <v>2740768</v>
      </c>
      <c r="J25" s="16">
        <f t="shared" si="2"/>
        <v>0.19671651905708729</v>
      </c>
      <c r="K25" s="16">
        <f t="shared" si="0"/>
        <v>0.18748433728714362</v>
      </c>
      <c r="L25" s="16">
        <f t="shared" si="1"/>
        <v>0.18156114063965145</v>
      </c>
      <c r="M25" s="21">
        <f t="shared" si="3"/>
        <v>12126018</v>
      </c>
      <c r="N25" s="21">
        <f t="shared" si="4"/>
        <v>10234495.58</v>
      </c>
    </row>
    <row r="26" spans="2:14" ht="19.5" customHeight="1">
      <c r="B26" s="7" t="s">
        <v>15</v>
      </c>
      <c r="C26" s="10">
        <v>3687828</v>
      </c>
      <c r="D26" s="10">
        <v>5044594</v>
      </c>
      <c r="E26" s="25">
        <v>3462774</v>
      </c>
      <c r="F26" s="30">
        <v>373422.76</v>
      </c>
      <c r="G26" s="10">
        <v>211524</v>
      </c>
      <c r="H26" s="10">
        <v>199872</v>
      </c>
      <c r="I26" s="10">
        <v>138699</v>
      </c>
      <c r="J26" s="16">
        <f t="shared" si="2"/>
        <v>0.06108513001426024</v>
      </c>
      <c r="K26" s="16">
        <f t="shared" si="0"/>
        <v>0.057720197737420924</v>
      </c>
      <c r="L26" s="16">
        <f t="shared" si="1"/>
        <v>0.04005430328401449</v>
      </c>
      <c r="M26" s="21">
        <f t="shared" si="3"/>
        <v>3251250</v>
      </c>
      <c r="N26" s="21">
        <f t="shared" si="4"/>
        <v>3089351.24</v>
      </c>
    </row>
    <row r="27" spans="2:14" ht="19.5" customHeight="1">
      <c r="B27" s="7" t="s">
        <v>16</v>
      </c>
      <c r="C27" s="10">
        <v>10000000</v>
      </c>
      <c r="D27" s="10">
        <v>10452724</v>
      </c>
      <c r="E27" s="25">
        <v>9673827</v>
      </c>
      <c r="F27" s="30">
        <v>7191676.18</v>
      </c>
      <c r="G27" s="10">
        <v>2160368</v>
      </c>
      <c r="H27" s="10">
        <v>1992299</v>
      </c>
      <c r="I27" s="10">
        <v>1992278</v>
      </c>
      <c r="J27" s="16">
        <f t="shared" si="2"/>
        <v>0.22332092562746883</v>
      </c>
      <c r="K27" s="16">
        <f t="shared" si="0"/>
        <v>0.2059473463811168</v>
      </c>
      <c r="L27" s="16">
        <f t="shared" si="1"/>
        <v>0.20594517557529196</v>
      </c>
      <c r="M27" s="21">
        <f t="shared" si="3"/>
        <v>7513459</v>
      </c>
      <c r="N27" s="21">
        <f t="shared" si="4"/>
        <v>2482150.8200000003</v>
      </c>
    </row>
    <row r="28" spans="2:14" ht="19.5" customHeight="1">
      <c r="B28" s="7" t="s">
        <v>17</v>
      </c>
      <c r="C28" s="10">
        <v>3663425</v>
      </c>
      <c r="D28" s="10">
        <v>6333192</v>
      </c>
      <c r="E28" s="25">
        <v>3265991</v>
      </c>
      <c r="F28" s="30">
        <v>2291864</v>
      </c>
      <c r="G28" s="10">
        <v>1356556</v>
      </c>
      <c r="H28" s="10">
        <v>1208854</v>
      </c>
      <c r="I28" s="10">
        <v>1169163</v>
      </c>
      <c r="J28" s="16">
        <f t="shared" si="2"/>
        <v>0.41535815622272076</v>
      </c>
      <c r="K28" s="16">
        <f t="shared" si="0"/>
        <v>0.3701339042269253</v>
      </c>
      <c r="L28" s="16">
        <f t="shared" si="1"/>
        <v>0.3579810844549174</v>
      </c>
      <c r="M28" s="21">
        <f t="shared" si="3"/>
        <v>1909435</v>
      </c>
      <c r="N28" s="21">
        <f t="shared" si="4"/>
        <v>974127</v>
      </c>
    </row>
    <row r="29" spans="2:14" ht="19.5" customHeight="1">
      <c r="B29" s="7" t="s">
        <v>18</v>
      </c>
      <c r="C29" s="10">
        <v>42000019</v>
      </c>
      <c r="D29" s="10">
        <v>52683679</v>
      </c>
      <c r="E29" s="25">
        <v>40468724</v>
      </c>
      <c r="F29" s="30">
        <v>27599148.13</v>
      </c>
      <c r="G29" s="10">
        <v>10008634</v>
      </c>
      <c r="H29" s="10">
        <v>8316017</v>
      </c>
      <c r="I29" s="10">
        <v>6805660</v>
      </c>
      <c r="J29" s="16">
        <f t="shared" si="2"/>
        <v>0.24731775580569332</v>
      </c>
      <c r="K29" s="16">
        <f t="shared" si="0"/>
        <v>0.20549244399205668</v>
      </c>
      <c r="L29" s="16">
        <f t="shared" si="1"/>
        <v>0.1681708570796549</v>
      </c>
      <c r="M29" s="21">
        <f t="shared" si="3"/>
        <v>30460090</v>
      </c>
      <c r="N29" s="21">
        <f t="shared" si="4"/>
        <v>12869575.870000001</v>
      </c>
    </row>
    <row r="30" spans="2:14" ht="19.5" customHeight="1">
      <c r="B30" s="7" t="s">
        <v>19</v>
      </c>
      <c r="C30" s="10">
        <v>22106000</v>
      </c>
      <c r="D30" s="10">
        <v>23474763</v>
      </c>
      <c r="E30" s="25">
        <v>21391645</v>
      </c>
      <c r="F30" s="30">
        <v>10795156.17</v>
      </c>
      <c r="G30" s="10">
        <v>3756833</v>
      </c>
      <c r="H30" s="10">
        <v>3493525</v>
      </c>
      <c r="I30" s="10">
        <v>3329707</v>
      </c>
      <c r="J30" s="16">
        <f t="shared" si="2"/>
        <v>0.17562151017371502</v>
      </c>
      <c r="K30" s="16">
        <f t="shared" si="0"/>
        <v>0.16331259236959103</v>
      </c>
      <c r="L30" s="16">
        <f t="shared" si="1"/>
        <v>0.15565455578568174</v>
      </c>
      <c r="M30" s="21">
        <f t="shared" si="3"/>
        <v>17634812</v>
      </c>
      <c r="N30" s="21">
        <f t="shared" si="4"/>
        <v>10596488.83</v>
      </c>
    </row>
    <row r="31" spans="2:14" ht="19.5" customHeight="1">
      <c r="B31" s="7" t="s">
        <v>20</v>
      </c>
      <c r="C31" s="10">
        <v>10943748</v>
      </c>
      <c r="D31" s="10">
        <v>12647953</v>
      </c>
      <c r="E31" s="25">
        <v>10648625</v>
      </c>
      <c r="F31" s="30">
        <v>4264618.32</v>
      </c>
      <c r="G31" s="10">
        <v>2812520</v>
      </c>
      <c r="H31" s="10">
        <v>1053918</v>
      </c>
      <c r="I31" s="10">
        <v>1004675</v>
      </c>
      <c r="J31" s="16">
        <f t="shared" si="2"/>
        <v>0.26412048503914826</v>
      </c>
      <c r="K31" s="16">
        <f t="shared" si="0"/>
        <v>0.09897221472255807</v>
      </c>
      <c r="L31" s="16">
        <f t="shared" si="1"/>
        <v>0.09434786181314489</v>
      </c>
      <c r="M31" s="21">
        <f t="shared" si="3"/>
        <v>7836105</v>
      </c>
      <c r="N31" s="21">
        <f t="shared" si="4"/>
        <v>6384006.68</v>
      </c>
    </row>
    <row r="32" spans="2:14" ht="19.5" customHeight="1">
      <c r="B32" s="7" t="s">
        <v>21</v>
      </c>
      <c r="C32" s="10">
        <v>8000000</v>
      </c>
      <c r="D32" s="10">
        <v>9704586</v>
      </c>
      <c r="E32" s="25">
        <v>7651906</v>
      </c>
      <c r="F32" s="30">
        <v>2946012.43</v>
      </c>
      <c r="G32" s="10">
        <v>2549286</v>
      </c>
      <c r="H32" s="10">
        <v>2293866</v>
      </c>
      <c r="I32" s="10">
        <v>2029536</v>
      </c>
      <c r="J32" s="16">
        <f t="shared" si="2"/>
        <v>0.3331569938261134</v>
      </c>
      <c r="K32" s="16">
        <f t="shared" si="0"/>
        <v>0.29977707514964247</v>
      </c>
      <c r="L32" s="16">
        <f t="shared" si="1"/>
        <v>0.26523274070538766</v>
      </c>
      <c r="M32" s="21">
        <f t="shared" si="3"/>
        <v>5102620</v>
      </c>
      <c r="N32" s="21">
        <f t="shared" si="4"/>
        <v>4705893.57</v>
      </c>
    </row>
    <row r="33" spans="2:14" ht="19.5" customHeight="1">
      <c r="B33" s="7" t="s">
        <v>22</v>
      </c>
      <c r="C33" s="10">
        <v>2104570</v>
      </c>
      <c r="D33" s="10">
        <v>2484977</v>
      </c>
      <c r="E33" s="25">
        <v>2033252</v>
      </c>
      <c r="F33" s="30">
        <v>1347370</v>
      </c>
      <c r="G33" s="10">
        <v>293430</v>
      </c>
      <c r="H33" s="10">
        <v>290789</v>
      </c>
      <c r="I33" s="10">
        <v>290788</v>
      </c>
      <c r="J33" s="16">
        <f t="shared" si="2"/>
        <v>0.14431560868992135</v>
      </c>
      <c r="K33" s="16">
        <f t="shared" si="0"/>
        <v>0.14301670427472837</v>
      </c>
      <c r="L33" s="16">
        <f t="shared" si="1"/>
        <v>0.14301621245177676</v>
      </c>
      <c r="M33" s="21">
        <f t="shared" si="3"/>
        <v>1739822</v>
      </c>
      <c r="N33" s="21">
        <f t="shared" si="4"/>
        <v>685882</v>
      </c>
    </row>
    <row r="34" spans="2:14" ht="19.5" customHeight="1">
      <c r="B34" s="7" t="s">
        <v>23</v>
      </c>
      <c r="C34" s="10">
        <v>3226360</v>
      </c>
      <c r="D34" s="10">
        <v>5926603</v>
      </c>
      <c r="E34" s="25">
        <v>3016907</v>
      </c>
      <c r="F34" s="30">
        <v>691757.3</v>
      </c>
      <c r="G34" s="10">
        <v>421282</v>
      </c>
      <c r="H34" s="10">
        <v>421272</v>
      </c>
      <c r="I34" s="10">
        <v>392430</v>
      </c>
      <c r="J34" s="16">
        <f t="shared" si="2"/>
        <v>0.1396403667729897</v>
      </c>
      <c r="K34" s="16">
        <f t="shared" si="0"/>
        <v>0.13963705211993607</v>
      </c>
      <c r="L34" s="16">
        <f t="shared" si="1"/>
        <v>0.13007692978272117</v>
      </c>
      <c r="M34" s="21">
        <f t="shared" si="3"/>
        <v>2595625</v>
      </c>
      <c r="N34" s="21">
        <f t="shared" si="4"/>
        <v>2325149.7</v>
      </c>
    </row>
    <row r="35" spans="2:14" ht="19.5" customHeight="1">
      <c r="B35" s="7" t="s">
        <v>24</v>
      </c>
      <c r="C35" s="10">
        <v>7179367</v>
      </c>
      <c r="D35" s="10">
        <v>8178044</v>
      </c>
      <c r="E35" s="25">
        <v>7013074</v>
      </c>
      <c r="F35" s="30">
        <v>5832049</v>
      </c>
      <c r="G35" s="10">
        <v>1166854</v>
      </c>
      <c r="H35" s="10">
        <v>1087747</v>
      </c>
      <c r="I35" s="10">
        <v>1084621</v>
      </c>
      <c r="J35" s="16">
        <f t="shared" si="2"/>
        <v>0.16638267327565628</v>
      </c>
      <c r="K35" s="16">
        <f t="shared" si="0"/>
        <v>0.15510274096637225</v>
      </c>
      <c r="L35" s="16">
        <f t="shared" si="1"/>
        <v>0.15465700205074123</v>
      </c>
      <c r="M35" s="21">
        <f t="shared" si="3"/>
        <v>5846220</v>
      </c>
      <c r="N35" s="21">
        <f t="shared" si="4"/>
        <v>1181025</v>
      </c>
    </row>
    <row r="36" spans="2:14" ht="19.5" customHeight="1">
      <c r="B36" s="7" t="s">
        <v>25</v>
      </c>
      <c r="C36" s="10">
        <v>3561852</v>
      </c>
      <c r="D36" s="10">
        <v>4424250</v>
      </c>
      <c r="E36" s="25">
        <v>3416191</v>
      </c>
      <c r="F36" s="30">
        <v>1264722.95</v>
      </c>
      <c r="G36" s="10">
        <v>1045623</v>
      </c>
      <c r="H36" s="10">
        <v>933100</v>
      </c>
      <c r="I36" s="10">
        <v>897665</v>
      </c>
      <c r="J36" s="16">
        <f t="shared" si="2"/>
        <v>0.30607861211507204</v>
      </c>
      <c r="K36" s="16">
        <f t="shared" si="0"/>
        <v>0.27314046550675886</v>
      </c>
      <c r="L36" s="16">
        <f t="shared" si="1"/>
        <v>0.2627678019173986</v>
      </c>
      <c r="M36" s="21">
        <f t="shared" si="3"/>
        <v>2370568</v>
      </c>
      <c r="N36" s="21">
        <f t="shared" si="4"/>
        <v>2151468.05</v>
      </c>
    </row>
    <row r="37" spans="2:14" ht="19.5" customHeight="1">
      <c r="B37" s="7" t="s">
        <v>26</v>
      </c>
      <c r="C37" s="10">
        <v>3208700</v>
      </c>
      <c r="D37" s="10">
        <v>3914308</v>
      </c>
      <c r="E37" s="25">
        <v>3061016</v>
      </c>
      <c r="F37" s="30">
        <v>723036.26</v>
      </c>
      <c r="G37" s="10">
        <v>575172</v>
      </c>
      <c r="H37" s="10">
        <v>245020</v>
      </c>
      <c r="I37" s="10">
        <v>244582</v>
      </c>
      <c r="J37" s="16">
        <f t="shared" si="2"/>
        <v>0.1879023174004971</v>
      </c>
      <c r="K37" s="16">
        <f t="shared" si="0"/>
        <v>0.08004531828647743</v>
      </c>
      <c r="L37" s="16">
        <f t="shared" si="1"/>
        <v>0.07990222854111184</v>
      </c>
      <c r="M37" s="21">
        <f t="shared" si="3"/>
        <v>2485844</v>
      </c>
      <c r="N37" s="21">
        <f t="shared" si="4"/>
        <v>2337979.74</v>
      </c>
    </row>
    <row r="38" spans="2:14" ht="19.5" customHeight="1">
      <c r="B38" s="7" t="s">
        <v>27</v>
      </c>
      <c r="C38" s="10">
        <v>2404464</v>
      </c>
      <c r="D38" s="10">
        <v>2689875</v>
      </c>
      <c r="E38" s="25">
        <v>2257729</v>
      </c>
      <c r="F38" s="30">
        <v>1518455</v>
      </c>
      <c r="G38" s="10">
        <v>480015</v>
      </c>
      <c r="H38" s="10">
        <v>480015</v>
      </c>
      <c r="I38" s="10">
        <v>480015</v>
      </c>
      <c r="J38" s="16">
        <f t="shared" si="2"/>
        <v>0.21260966218709154</v>
      </c>
      <c r="K38" s="16">
        <f t="shared" si="0"/>
        <v>0.21260966218709154</v>
      </c>
      <c r="L38" s="16">
        <f t="shared" si="1"/>
        <v>0.21260966218709154</v>
      </c>
      <c r="M38" s="21">
        <f t="shared" si="3"/>
        <v>1777714</v>
      </c>
      <c r="N38" s="21">
        <f t="shared" si="4"/>
        <v>739274</v>
      </c>
    </row>
    <row r="39" spans="2:14" ht="19.5" customHeight="1">
      <c r="B39" s="7" t="s">
        <v>28</v>
      </c>
      <c r="C39" s="10">
        <v>2679600</v>
      </c>
      <c r="D39" s="10">
        <v>3873919</v>
      </c>
      <c r="E39" s="25">
        <v>2572352</v>
      </c>
      <c r="F39" s="30">
        <v>1462390</v>
      </c>
      <c r="G39" s="10">
        <v>750553</v>
      </c>
      <c r="H39" s="10">
        <v>748053</v>
      </c>
      <c r="I39" s="10">
        <v>747503</v>
      </c>
      <c r="J39" s="16">
        <f t="shared" si="2"/>
        <v>0.29177694188042697</v>
      </c>
      <c r="K39" s="16">
        <f t="shared" si="0"/>
        <v>0.29080506866867367</v>
      </c>
      <c r="L39" s="16">
        <f t="shared" si="1"/>
        <v>0.29059125656208795</v>
      </c>
      <c r="M39" s="21">
        <f t="shared" si="3"/>
        <v>1821799</v>
      </c>
      <c r="N39" s="21">
        <f t="shared" si="4"/>
        <v>1109962</v>
      </c>
    </row>
    <row r="40" spans="2:14" ht="19.5" customHeight="1">
      <c r="B40" s="7" t="s">
        <v>29</v>
      </c>
      <c r="C40" s="10">
        <v>2250238</v>
      </c>
      <c r="D40" s="10">
        <v>2386334</v>
      </c>
      <c r="E40" s="25">
        <v>2183009</v>
      </c>
      <c r="F40" s="30">
        <v>719196.86</v>
      </c>
      <c r="G40" s="10">
        <v>486071</v>
      </c>
      <c r="H40" s="10">
        <v>472943</v>
      </c>
      <c r="I40" s="10">
        <v>472943</v>
      </c>
      <c r="J40" s="16">
        <f t="shared" si="2"/>
        <v>0.22266101514011166</v>
      </c>
      <c r="K40" s="16">
        <f t="shared" si="0"/>
        <v>0.21664729737715235</v>
      </c>
      <c r="L40" s="16">
        <f t="shared" si="1"/>
        <v>0.21664729737715235</v>
      </c>
      <c r="M40" s="21">
        <f t="shared" si="3"/>
        <v>1696938</v>
      </c>
      <c r="N40" s="21">
        <f t="shared" si="4"/>
        <v>1463812.1400000001</v>
      </c>
    </row>
    <row r="41" spans="2:14" ht="19.5" customHeight="1">
      <c r="B41" s="7" t="s">
        <v>30</v>
      </c>
      <c r="C41" s="10">
        <v>2160000</v>
      </c>
      <c r="D41" s="10">
        <v>2455087</v>
      </c>
      <c r="E41" s="25">
        <v>2093359</v>
      </c>
      <c r="F41" s="30">
        <v>1608818</v>
      </c>
      <c r="G41" s="10">
        <v>219504</v>
      </c>
      <c r="H41" s="10">
        <v>219504</v>
      </c>
      <c r="I41" s="10">
        <v>219504</v>
      </c>
      <c r="J41" s="16">
        <f t="shared" si="2"/>
        <v>0.10485731305523802</v>
      </c>
      <c r="K41" s="16">
        <f t="shared" si="0"/>
        <v>0.10485731305523802</v>
      </c>
      <c r="L41" s="16">
        <f t="shared" si="1"/>
        <v>0.10485731305523802</v>
      </c>
      <c r="M41" s="21">
        <f t="shared" si="3"/>
        <v>1873855</v>
      </c>
      <c r="N41" s="21">
        <f t="shared" si="4"/>
        <v>484541</v>
      </c>
    </row>
    <row r="42" spans="2:14" ht="19.5" customHeight="1">
      <c r="B42" s="7" t="s">
        <v>31</v>
      </c>
      <c r="C42" s="10">
        <v>3121815</v>
      </c>
      <c r="D42" s="10">
        <v>4310321</v>
      </c>
      <c r="E42" s="25">
        <v>3083880</v>
      </c>
      <c r="F42" s="30">
        <v>1989918</v>
      </c>
      <c r="G42" s="10">
        <v>545153</v>
      </c>
      <c r="H42" s="10">
        <v>543680</v>
      </c>
      <c r="I42" s="10">
        <v>543680</v>
      </c>
      <c r="J42" s="16">
        <f t="shared" si="2"/>
        <v>0.1767750366421521</v>
      </c>
      <c r="K42" s="16">
        <f t="shared" si="0"/>
        <v>0.17629739159759783</v>
      </c>
      <c r="L42" s="16">
        <f t="shared" si="1"/>
        <v>0.17629739159759783</v>
      </c>
      <c r="M42" s="21">
        <f t="shared" si="3"/>
        <v>2538727</v>
      </c>
      <c r="N42" s="21">
        <f t="shared" si="4"/>
        <v>1093962</v>
      </c>
    </row>
    <row r="43" spans="2:14" ht="19.5" customHeight="1">
      <c r="B43" s="7" t="s">
        <v>32</v>
      </c>
      <c r="C43" s="10">
        <v>3116400</v>
      </c>
      <c r="D43" s="10">
        <v>3875248</v>
      </c>
      <c r="E43" s="25">
        <v>3007648</v>
      </c>
      <c r="F43" s="30">
        <v>1789327</v>
      </c>
      <c r="G43" s="10">
        <v>811096</v>
      </c>
      <c r="H43" s="10">
        <v>275390</v>
      </c>
      <c r="I43" s="10">
        <v>272340</v>
      </c>
      <c r="J43" s="16">
        <f t="shared" si="2"/>
        <v>0.2696778346402239</v>
      </c>
      <c r="K43" s="16">
        <f t="shared" si="0"/>
        <v>0.0915632414431476</v>
      </c>
      <c r="L43" s="16">
        <f t="shared" si="1"/>
        <v>0.09054916000808605</v>
      </c>
      <c r="M43" s="21">
        <f t="shared" si="3"/>
        <v>2196552</v>
      </c>
      <c r="N43" s="21">
        <f t="shared" si="4"/>
        <v>1218321</v>
      </c>
    </row>
    <row r="44" spans="2:14" ht="19.5" customHeight="1">
      <c r="B44" s="7" t="s">
        <v>33</v>
      </c>
      <c r="C44" s="10">
        <v>4000000</v>
      </c>
      <c r="D44" s="10">
        <v>5504849</v>
      </c>
      <c r="E44" s="25">
        <v>3755895</v>
      </c>
      <c r="F44" s="30">
        <v>1280711.95</v>
      </c>
      <c r="G44" s="10">
        <v>1198560</v>
      </c>
      <c r="H44" s="10">
        <v>1141739</v>
      </c>
      <c r="I44" s="10">
        <v>891950</v>
      </c>
      <c r="J44" s="16">
        <f t="shared" si="2"/>
        <v>0.31911435223828144</v>
      </c>
      <c r="K44" s="16">
        <f t="shared" si="0"/>
        <v>0.30398586754954543</v>
      </c>
      <c r="L44" s="16">
        <f t="shared" si="1"/>
        <v>0.2374800147501461</v>
      </c>
      <c r="M44" s="21">
        <f t="shared" si="3"/>
        <v>2557335</v>
      </c>
      <c r="N44" s="21">
        <f t="shared" si="4"/>
        <v>2475183.05</v>
      </c>
    </row>
    <row r="45" spans="2:14" ht="19.5" customHeight="1">
      <c r="B45" s="7" t="s">
        <v>34</v>
      </c>
      <c r="C45" s="10">
        <v>5431500</v>
      </c>
      <c r="D45" s="10">
        <v>6516952</v>
      </c>
      <c r="E45" s="25">
        <v>5100036</v>
      </c>
      <c r="F45" s="30">
        <v>3540717</v>
      </c>
      <c r="G45" s="10">
        <v>1235733</v>
      </c>
      <c r="H45" s="10">
        <v>1226937</v>
      </c>
      <c r="I45" s="10">
        <v>1226937</v>
      </c>
      <c r="J45" s="16">
        <f t="shared" si="2"/>
        <v>0.2422988778902737</v>
      </c>
      <c r="K45" s="16">
        <f t="shared" si="0"/>
        <v>0.2405741841822293</v>
      </c>
      <c r="L45" s="16">
        <f t="shared" si="1"/>
        <v>0.2405741841822293</v>
      </c>
      <c r="M45" s="21">
        <f t="shared" si="3"/>
        <v>3864303</v>
      </c>
      <c r="N45" s="21">
        <f t="shared" si="4"/>
        <v>1559319</v>
      </c>
    </row>
    <row r="46" spans="2:14" ht="19.5" customHeight="1">
      <c r="B46" s="7" t="s">
        <v>35</v>
      </c>
      <c r="C46" s="10">
        <v>4572084</v>
      </c>
      <c r="D46" s="10">
        <v>5403990</v>
      </c>
      <c r="E46" s="25">
        <v>4447091</v>
      </c>
      <c r="F46" s="30">
        <v>3663430.33</v>
      </c>
      <c r="G46" s="10">
        <v>586355</v>
      </c>
      <c r="H46" s="10">
        <v>578926</v>
      </c>
      <c r="I46" s="10">
        <v>577996</v>
      </c>
      <c r="J46" s="16">
        <f t="shared" si="2"/>
        <v>0.1318513608109211</v>
      </c>
      <c r="K46" s="16">
        <f t="shared" si="0"/>
        <v>0.1301808305699164</v>
      </c>
      <c r="L46" s="16">
        <f t="shared" si="1"/>
        <v>0.12997170509890624</v>
      </c>
      <c r="M46" s="21">
        <f t="shared" si="3"/>
        <v>3860736</v>
      </c>
      <c r="N46" s="21">
        <f t="shared" si="4"/>
        <v>783660.6699999999</v>
      </c>
    </row>
    <row r="47" spans="2:14" ht="19.5" customHeight="1">
      <c r="B47" s="7" t="s">
        <v>36</v>
      </c>
      <c r="C47" s="10">
        <v>6940</v>
      </c>
      <c r="D47" s="10">
        <v>371522</v>
      </c>
      <c r="E47" s="25">
        <v>6517</v>
      </c>
      <c r="F47" s="32">
        <v>0</v>
      </c>
      <c r="G47" s="10">
        <v>0</v>
      </c>
      <c r="H47" s="10">
        <v>0</v>
      </c>
      <c r="I47" s="10">
        <v>0</v>
      </c>
      <c r="J47" s="16">
        <f t="shared" si="2"/>
        <v>0</v>
      </c>
      <c r="K47" s="16">
        <f t="shared" si="0"/>
        <v>0</v>
      </c>
      <c r="L47" s="16">
        <f t="shared" si="1"/>
        <v>0</v>
      </c>
      <c r="M47" s="21">
        <f t="shared" si="3"/>
        <v>6517</v>
      </c>
      <c r="N47" s="21">
        <f t="shared" si="4"/>
        <v>6517</v>
      </c>
    </row>
    <row r="48" spans="2:14" ht="19.5" customHeight="1">
      <c r="B48" s="8" t="s">
        <v>37</v>
      </c>
      <c r="C48" s="11">
        <v>0</v>
      </c>
      <c r="D48" s="11">
        <v>0</v>
      </c>
      <c r="E48" s="26">
        <v>0</v>
      </c>
      <c r="F48" s="33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>
      <c r="B49" s="13" t="s">
        <v>40</v>
      </c>
      <c r="C49" s="13">
        <f>SUM(C14:C48)</f>
        <v>304430122</v>
      </c>
      <c r="D49" s="13">
        <f aca="true" t="shared" si="5" ref="D49:I49">SUM(D14:D48)</f>
        <v>407637904</v>
      </c>
      <c r="E49" s="27">
        <f t="shared" si="5"/>
        <v>290683425</v>
      </c>
      <c r="F49" s="27">
        <f t="shared" si="5"/>
        <v>153704363.79000002</v>
      </c>
      <c r="G49" s="13">
        <f t="shared" si="5"/>
        <v>59718267</v>
      </c>
      <c r="H49" s="13">
        <f t="shared" si="5"/>
        <v>48312063</v>
      </c>
      <c r="I49" s="13">
        <f t="shared" si="5"/>
        <v>45187231</v>
      </c>
      <c r="J49" s="18">
        <f t="shared" si="2"/>
        <v>0.2054409087824667</v>
      </c>
      <c r="K49" s="18">
        <f t="shared" si="0"/>
        <v>0.1662016435921656</v>
      </c>
      <c r="L49" s="18">
        <f t="shared" si="1"/>
        <v>0.15545169457116448</v>
      </c>
      <c r="M49" s="23">
        <f>SUM(M14:M48)</f>
        <v>230965158</v>
      </c>
      <c r="N49" s="23">
        <f t="shared" si="4"/>
        <v>136979061.20999998</v>
      </c>
    </row>
    <row r="51" ht="15">
      <c r="B51" s="14" t="s">
        <v>44</v>
      </c>
    </row>
  </sheetData>
  <sheetProtection/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tabSelected="1" zoomScale="85" zoomScaleNormal="85" zoomScalePageLayoutView="0" workbookViewId="0" topLeftCell="A1">
      <selection activeCell="B2" sqref="B2:N6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1" ht="15"/>
    <row r="2" spans="2:14" ht="15" customHeight="1">
      <c r="B2" s="45" t="s">
        <v>53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15.7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 ht="1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2:14" ht="1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2:14" ht="15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8" ht="15.75">
      <c r="B8" s="2" t="s">
        <v>57</v>
      </c>
    </row>
    <row r="9" ht="15">
      <c r="B9" s="3" t="s">
        <v>2</v>
      </c>
    </row>
    <row r="11" spans="2:12" ht="15">
      <c r="B11" s="4"/>
      <c r="J11" s="49"/>
      <c r="K11" s="49"/>
      <c r="L11" s="49"/>
    </row>
    <row r="12" spans="2:14" s="5" customFormat="1" ht="15" customHeight="1">
      <c r="B12" s="47" t="s">
        <v>1</v>
      </c>
      <c r="C12" s="46" t="s">
        <v>0</v>
      </c>
      <c r="D12" s="46"/>
      <c r="E12" s="41" t="s">
        <v>46</v>
      </c>
      <c r="F12" s="41" t="s">
        <v>47</v>
      </c>
      <c r="G12" s="41" t="s">
        <v>54</v>
      </c>
      <c r="H12" s="41" t="s">
        <v>55</v>
      </c>
      <c r="I12" s="41" t="s">
        <v>56</v>
      </c>
      <c r="J12" s="50" t="s">
        <v>45</v>
      </c>
      <c r="K12" s="50"/>
      <c r="L12" s="50"/>
      <c r="M12" s="41" t="s">
        <v>51</v>
      </c>
      <c r="N12" s="43" t="s">
        <v>52</v>
      </c>
    </row>
    <row r="13" spans="2:14" s="5" customFormat="1" ht="40.5" customHeight="1">
      <c r="B13" s="48"/>
      <c r="C13" s="28" t="s">
        <v>39</v>
      </c>
      <c r="D13" s="28" t="s">
        <v>38</v>
      </c>
      <c r="E13" s="42"/>
      <c r="F13" s="42"/>
      <c r="G13" s="42"/>
      <c r="H13" s="42"/>
      <c r="I13" s="42"/>
      <c r="J13" s="28" t="s">
        <v>48</v>
      </c>
      <c r="K13" s="28" t="s">
        <v>49</v>
      </c>
      <c r="L13" s="29" t="s">
        <v>50</v>
      </c>
      <c r="M13" s="42"/>
      <c r="N13" s="44"/>
    </row>
    <row r="14" spans="2:14" ht="19.5" customHeight="1">
      <c r="B14" s="6" t="s">
        <v>3</v>
      </c>
      <c r="C14" s="9">
        <v>0</v>
      </c>
      <c r="D14" s="9">
        <v>0</v>
      </c>
      <c r="E14" s="24">
        <v>0</v>
      </c>
      <c r="F14" s="24">
        <v>0</v>
      </c>
      <c r="G14" s="9">
        <v>0</v>
      </c>
      <c r="H14" s="9">
        <v>0</v>
      </c>
      <c r="I14" s="9">
        <v>0</v>
      </c>
      <c r="J14" s="15">
        <f>IF(ISERROR(+G14/E14)=TRUE,0,++G14/E14)</f>
        <v>0</v>
      </c>
      <c r="K14" s="15">
        <f aca="true" t="shared" si="0" ref="K14:K49">IF(ISERROR(+H14/E14)=TRUE,0,++H14/E14)</f>
        <v>0</v>
      </c>
      <c r="L14" s="15">
        <f aca="true" t="shared" si="1" ref="L14:L49">IF(ISERROR(+I14/E14)=TRUE,0,++I14/E14)</f>
        <v>0</v>
      </c>
      <c r="M14" s="20">
        <f>IF(ISERROR(+E14-G14)=TRUE,0,++E14-G14)</f>
        <v>0</v>
      </c>
      <c r="N14" s="20">
        <f>IF(ISERROR(+E14-F14)=TRUE,0,++E14-F14)</f>
        <v>0</v>
      </c>
    </row>
    <row r="15" spans="2:14" ht="19.5" customHeight="1">
      <c r="B15" s="7" t="s">
        <v>4</v>
      </c>
      <c r="C15" s="10">
        <v>0</v>
      </c>
      <c r="D15" s="10">
        <v>0</v>
      </c>
      <c r="E15" s="25">
        <v>0</v>
      </c>
      <c r="F15" s="25">
        <v>0</v>
      </c>
      <c r="G15" s="10">
        <v>0</v>
      </c>
      <c r="H15" s="10">
        <v>0</v>
      </c>
      <c r="I15" s="10">
        <v>0</v>
      </c>
      <c r="J15" s="16">
        <f aca="true" t="shared" si="2" ref="J15:J49">IF(ISERROR(+G15/E15)=TRUE,0,++G15/E15)</f>
        <v>0</v>
      </c>
      <c r="K15" s="16">
        <f t="shared" si="0"/>
        <v>0</v>
      </c>
      <c r="L15" s="16">
        <f t="shared" si="1"/>
        <v>0</v>
      </c>
      <c r="M15" s="21">
        <f aca="true" t="shared" si="3" ref="M15:M48">IF(ISERROR(+E15-G15)=TRUE,0,++E15-G15)</f>
        <v>0</v>
      </c>
      <c r="N15" s="21">
        <f aca="true" t="shared" si="4" ref="N15:N49">IF(ISERROR(+E15-F15)=TRUE,0,++E15-F15)</f>
        <v>0</v>
      </c>
    </row>
    <row r="16" spans="2:14" ht="19.5" customHeight="1">
      <c r="B16" s="7" t="s">
        <v>5</v>
      </c>
      <c r="C16" s="10">
        <v>0</v>
      </c>
      <c r="D16" s="10">
        <v>0</v>
      </c>
      <c r="E16" s="25">
        <v>0</v>
      </c>
      <c r="F16" s="25">
        <v>0</v>
      </c>
      <c r="G16" s="10">
        <v>0</v>
      </c>
      <c r="H16" s="10">
        <v>0</v>
      </c>
      <c r="I16" s="10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19.5" customHeight="1">
      <c r="B17" s="7" t="s">
        <v>6</v>
      </c>
      <c r="C17" s="10">
        <v>0</v>
      </c>
      <c r="D17" s="10">
        <v>0</v>
      </c>
      <c r="E17" s="25">
        <v>0</v>
      </c>
      <c r="F17" s="25">
        <v>0</v>
      </c>
      <c r="G17" s="10">
        <v>0</v>
      </c>
      <c r="H17" s="10">
        <v>0</v>
      </c>
      <c r="I17" s="10">
        <v>0</v>
      </c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19.5" customHeight="1">
      <c r="B18" s="7" t="s">
        <v>7</v>
      </c>
      <c r="C18" s="10">
        <v>0</v>
      </c>
      <c r="D18" s="10">
        <v>0</v>
      </c>
      <c r="E18" s="25">
        <v>0</v>
      </c>
      <c r="F18" s="25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19.5" customHeight="1">
      <c r="B19" s="7" t="s">
        <v>8</v>
      </c>
      <c r="C19" s="10">
        <v>0</v>
      </c>
      <c r="D19" s="10">
        <v>0</v>
      </c>
      <c r="E19" s="25">
        <v>0</v>
      </c>
      <c r="F19" s="25">
        <v>0</v>
      </c>
      <c r="G19" s="10">
        <v>0</v>
      </c>
      <c r="H19" s="10">
        <v>0</v>
      </c>
      <c r="I19" s="10">
        <v>0</v>
      </c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19.5" customHeight="1">
      <c r="B20" s="7" t="s">
        <v>9</v>
      </c>
      <c r="C20" s="10">
        <v>0</v>
      </c>
      <c r="D20" s="10">
        <v>0</v>
      </c>
      <c r="E20" s="25">
        <v>0</v>
      </c>
      <c r="F20" s="25">
        <v>0</v>
      </c>
      <c r="G20" s="10">
        <v>0</v>
      </c>
      <c r="H20" s="10">
        <v>0</v>
      </c>
      <c r="I20" s="10">
        <v>0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19.5" customHeight="1">
      <c r="B21" s="7" t="s">
        <v>10</v>
      </c>
      <c r="C21" s="10">
        <v>0</v>
      </c>
      <c r="D21" s="10">
        <v>0</v>
      </c>
      <c r="E21" s="25">
        <v>0</v>
      </c>
      <c r="F21" s="25">
        <v>0</v>
      </c>
      <c r="G21" s="10">
        <v>0</v>
      </c>
      <c r="H21" s="10">
        <v>0</v>
      </c>
      <c r="I21" s="10">
        <v>0</v>
      </c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19.5" customHeight="1">
      <c r="B22" s="7" t="s">
        <v>11</v>
      </c>
      <c r="C22" s="10">
        <v>0</v>
      </c>
      <c r="D22" s="10">
        <v>0</v>
      </c>
      <c r="E22" s="25">
        <v>0</v>
      </c>
      <c r="F22" s="25">
        <v>0</v>
      </c>
      <c r="G22" s="10">
        <v>0</v>
      </c>
      <c r="H22" s="10">
        <v>0</v>
      </c>
      <c r="I22" s="10">
        <v>0</v>
      </c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19.5" customHeight="1">
      <c r="B23" s="7" t="s">
        <v>12</v>
      </c>
      <c r="C23" s="10">
        <v>0</v>
      </c>
      <c r="D23" s="10">
        <v>0</v>
      </c>
      <c r="E23" s="25">
        <v>0</v>
      </c>
      <c r="F23" s="25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19.5" customHeight="1">
      <c r="B24" s="7" t="s">
        <v>13</v>
      </c>
      <c r="C24" s="10">
        <v>0</v>
      </c>
      <c r="D24" s="10">
        <v>0</v>
      </c>
      <c r="E24" s="25">
        <v>0</v>
      </c>
      <c r="F24" s="25">
        <v>0</v>
      </c>
      <c r="G24" s="10">
        <v>0</v>
      </c>
      <c r="H24" s="10">
        <v>0</v>
      </c>
      <c r="I24" s="10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19.5" customHeight="1">
      <c r="B25" s="7" t="s">
        <v>14</v>
      </c>
      <c r="C25" s="10">
        <v>0</v>
      </c>
      <c r="D25" s="10">
        <v>0</v>
      </c>
      <c r="E25" s="25">
        <v>0</v>
      </c>
      <c r="F25" s="25">
        <v>0</v>
      </c>
      <c r="G25" s="10">
        <v>0</v>
      </c>
      <c r="H25" s="10">
        <v>0</v>
      </c>
      <c r="I25" s="10">
        <v>0</v>
      </c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19.5" customHeight="1">
      <c r="B26" s="7" t="s">
        <v>15</v>
      </c>
      <c r="C26" s="10">
        <v>0</v>
      </c>
      <c r="D26" s="10">
        <v>0</v>
      </c>
      <c r="E26" s="25">
        <v>0</v>
      </c>
      <c r="F26" s="25">
        <v>0</v>
      </c>
      <c r="G26" s="10">
        <v>0</v>
      </c>
      <c r="H26" s="10">
        <v>0</v>
      </c>
      <c r="I26" s="10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19.5" customHeight="1">
      <c r="B27" s="7" t="s">
        <v>16</v>
      </c>
      <c r="C27" s="10">
        <v>0</v>
      </c>
      <c r="D27" s="10">
        <v>0</v>
      </c>
      <c r="E27" s="25">
        <v>0</v>
      </c>
      <c r="F27" s="25">
        <v>0</v>
      </c>
      <c r="G27" s="10">
        <v>0</v>
      </c>
      <c r="H27" s="10">
        <v>0</v>
      </c>
      <c r="I27" s="10">
        <v>0</v>
      </c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19.5" customHeight="1">
      <c r="B28" s="7" t="s">
        <v>17</v>
      </c>
      <c r="C28" s="10">
        <v>0</v>
      </c>
      <c r="D28" s="10">
        <v>0</v>
      </c>
      <c r="E28" s="25">
        <v>0</v>
      </c>
      <c r="F28" s="25">
        <v>0</v>
      </c>
      <c r="G28" s="10">
        <v>0</v>
      </c>
      <c r="H28" s="10">
        <v>0</v>
      </c>
      <c r="I28" s="10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19.5" customHeight="1">
      <c r="B29" s="7" t="s">
        <v>18</v>
      </c>
      <c r="C29" s="10">
        <v>0</v>
      </c>
      <c r="D29" s="10">
        <v>0</v>
      </c>
      <c r="E29" s="25">
        <v>0</v>
      </c>
      <c r="F29" s="25">
        <v>0</v>
      </c>
      <c r="G29" s="10">
        <v>0</v>
      </c>
      <c r="H29" s="10">
        <v>0</v>
      </c>
      <c r="I29" s="10">
        <v>0</v>
      </c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19.5" customHeight="1">
      <c r="B30" s="7" t="s">
        <v>19</v>
      </c>
      <c r="C30" s="10">
        <v>0</v>
      </c>
      <c r="D30" s="10">
        <v>0</v>
      </c>
      <c r="E30" s="25">
        <v>0</v>
      </c>
      <c r="F30" s="25">
        <v>0</v>
      </c>
      <c r="G30" s="10">
        <v>0</v>
      </c>
      <c r="H30" s="10">
        <v>0</v>
      </c>
      <c r="I30" s="10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19.5" customHeight="1">
      <c r="B31" s="7" t="s">
        <v>20</v>
      </c>
      <c r="C31" s="10">
        <v>0</v>
      </c>
      <c r="D31" s="10">
        <v>0</v>
      </c>
      <c r="E31" s="25">
        <v>0</v>
      </c>
      <c r="F31" s="25">
        <v>0</v>
      </c>
      <c r="G31" s="10">
        <v>0</v>
      </c>
      <c r="H31" s="10">
        <v>0</v>
      </c>
      <c r="I31" s="10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19.5" customHeight="1">
      <c r="B32" s="7" t="s">
        <v>21</v>
      </c>
      <c r="C32" s="10">
        <v>0</v>
      </c>
      <c r="D32" s="10">
        <v>0</v>
      </c>
      <c r="E32" s="25">
        <v>0</v>
      </c>
      <c r="F32" s="25">
        <v>0</v>
      </c>
      <c r="G32" s="10">
        <v>0</v>
      </c>
      <c r="H32" s="10">
        <v>0</v>
      </c>
      <c r="I32" s="10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19.5" customHeight="1">
      <c r="B33" s="7" t="s">
        <v>22</v>
      </c>
      <c r="C33" s="10">
        <v>0</v>
      </c>
      <c r="D33" s="10">
        <v>0</v>
      </c>
      <c r="E33" s="25">
        <v>0</v>
      </c>
      <c r="F33" s="25">
        <v>0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19.5" customHeight="1">
      <c r="B34" s="7" t="s">
        <v>23</v>
      </c>
      <c r="C34" s="10">
        <v>0</v>
      </c>
      <c r="D34" s="10">
        <v>0</v>
      </c>
      <c r="E34" s="25">
        <v>0</v>
      </c>
      <c r="F34" s="25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19.5" customHeight="1">
      <c r="B35" s="7" t="s">
        <v>24</v>
      </c>
      <c r="C35" s="10">
        <v>0</v>
      </c>
      <c r="D35" s="10">
        <v>0</v>
      </c>
      <c r="E35" s="25">
        <v>0</v>
      </c>
      <c r="F35" s="25">
        <v>0</v>
      </c>
      <c r="G35" s="10">
        <v>0</v>
      </c>
      <c r="H35" s="10">
        <v>0</v>
      </c>
      <c r="I35" s="10">
        <v>0</v>
      </c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19.5" customHeight="1">
      <c r="B36" s="7" t="s">
        <v>25</v>
      </c>
      <c r="C36" s="10">
        <v>0</v>
      </c>
      <c r="D36" s="10">
        <v>0</v>
      </c>
      <c r="E36" s="25">
        <v>0</v>
      </c>
      <c r="F36" s="25">
        <v>0</v>
      </c>
      <c r="G36" s="10">
        <v>0</v>
      </c>
      <c r="H36" s="10">
        <v>0</v>
      </c>
      <c r="I36" s="10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19.5" customHeight="1">
      <c r="B37" s="7" t="s">
        <v>26</v>
      </c>
      <c r="C37" s="10">
        <v>0</v>
      </c>
      <c r="D37" s="10">
        <v>0</v>
      </c>
      <c r="E37" s="25">
        <v>0</v>
      </c>
      <c r="F37" s="25">
        <v>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19.5" customHeight="1">
      <c r="B38" s="7" t="s">
        <v>27</v>
      </c>
      <c r="C38" s="10">
        <v>0</v>
      </c>
      <c r="D38" s="10">
        <v>0</v>
      </c>
      <c r="E38" s="25">
        <v>0</v>
      </c>
      <c r="F38" s="25">
        <v>0</v>
      </c>
      <c r="G38" s="10">
        <v>0</v>
      </c>
      <c r="H38" s="10">
        <v>0</v>
      </c>
      <c r="I38" s="10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19.5" customHeight="1">
      <c r="B39" s="7" t="s">
        <v>28</v>
      </c>
      <c r="C39" s="10">
        <v>0</v>
      </c>
      <c r="D39" s="10">
        <v>0</v>
      </c>
      <c r="E39" s="25">
        <v>0</v>
      </c>
      <c r="F39" s="25">
        <v>0</v>
      </c>
      <c r="G39" s="10">
        <v>0</v>
      </c>
      <c r="H39" s="10">
        <v>0</v>
      </c>
      <c r="I39" s="10">
        <v>0</v>
      </c>
      <c r="J39" s="16">
        <f t="shared" si="2"/>
        <v>0</v>
      </c>
      <c r="K39" s="16">
        <f t="shared" si="0"/>
        <v>0</v>
      </c>
      <c r="L39" s="16">
        <f t="shared" si="1"/>
        <v>0</v>
      </c>
      <c r="M39" s="21">
        <f t="shared" si="3"/>
        <v>0</v>
      </c>
      <c r="N39" s="21">
        <f t="shared" si="4"/>
        <v>0</v>
      </c>
    </row>
    <row r="40" spans="2:14" ht="19.5" customHeight="1">
      <c r="B40" s="7" t="s">
        <v>29</v>
      </c>
      <c r="C40" s="10">
        <v>0</v>
      </c>
      <c r="D40" s="10">
        <v>0</v>
      </c>
      <c r="E40" s="25">
        <v>0</v>
      </c>
      <c r="F40" s="25">
        <v>0</v>
      </c>
      <c r="G40" s="10">
        <v>0</v>
      </c>
      <c r="H40" s="10">
        <v>0</v>
      </c>
      <c r="I40" s="10">
        <v>0</v>
      </c>
      <c r="J40" s="16">
        <f t="shared" si="2"/>
        <v>0</v>
      </c>
      <c r="K40" s="16">
        <f t="shared" si="0"/>
        <v>0</v>
      </c>
      <c r="L40" s="16">
        <f t="shared" si="1"/>
        <v>0</v>
      </c>
      <c r="M40" s="21">
        <f t="shared" si="3"/>
        <v>0</v>
      </c>
      <c r="N40" s="21">
        <f t="shared" si="4"/>
        <v>0</v>
      </c>
    </row>
    <row r="41" spans="2:14" ht="19.5" customHeight="1">
      <c r="B41" s="7" t="s">
        <v>30</v>
      </c>
      <c r="C41" s="10">
        <v>0</v>
      </c>
      <c r="D41" s="10">
        <v>0</v>
      </c>
      <c r="E41" s="25">
        <v>0</v>
      </c>
      <c r="F41" s="25">
        <v>0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0</v>
      </c>
      <c r="N41" s="21">
        <f t="shared" si="4"/>
        <v>0</v>
      </c>
    </row>
    <row r="42" spans="2:14" ht="19.5" customHeight="1">
      <c r="B42" s="7" t="s">
        <v>31</v>
      </c>
      <c r="C42" s="10">
        <v>0</v>
      </c>
      <c r="D42" s="10">
        <v>0</v>
      </c>
      <c r="E42" s="25">
        <v>0</v>
      </c>
      <c r="F42" s="25">
        <v>0</v>
      </c>
      <c r="G42" s="10">
        <v>0</v>
      </c>
      <c r="H42" s="10">
        <v>0</v>
      </c>
      <c r="I42" s="10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0</v>
      </c>
      <c r="N42" s="21">
        <f t="shared" si="4"/>
        <v>0</v>
      </c>
    </row>
    <row r="43" spans="2:14" ht="19.5" customHeight="1">
      <c r="B43" s="7" t="s">
        <v>32</v>
      </c>
      <c r="C43" s="10">
        <v>0</v>
      </c>
      <c r="D43" s="10">
        <v>0</v>
      </c>
      <c r="E43" s="25">
        <v>0</v>
      </c>
      <c r="F43" s="25">
        <v>0</v>
      </c>
      <c r="G43" s="10">
        <v>0</v>
      </c>
      <c r="H43" s="10">
        <v>0</v>
      </c>
      <c r="I43" s="10">
        <v>0</v>
      </c>
      <c r="J43" s="16">
        <f t="shared" si="2"/>
        <v>0</v>
      </c>
      <c r="K43" s="16">
        <f t="shared" si="0"/>
        <v>0</v>
      </c>
      <c r="L43" s="16">
        <f t="shared" si="1"/>
        <v>0</v>
      </c>
      <c r="M43" s="21">
        <f t="shared" si="3"/>
        <v>0</v>
      </c>
      <c r="N43" s="21">
        <f t="shared" si="4"/>
        <v>0</v>
      </c>
    </row>
    <row r="44" spans="2:14" ht="19.5" customHeight="1">
      <c r="B44" s="7" t="s">
        <v>33</v>
      </c>
      <c r="C44" s="10">
        <v>0</v>
      </c>
      <c r="D44" s="10">
        <v>0</v>
      </c>
      <c r="E44" s="25">
        <v>0</v>
      </c>
      <c r="F44" s="25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19.5" customHeight="1">
      <c r="B45" s="7" t="s">
        <v>34</v>
      </c>
      <c r="C45" s="10">
        <v>0</v>
      </c>
      <c r="D45" s="10">
        <v>0</v>
      </c>
      <c r="E45" s="25">
        <v>0</v>
      </c>
      <c r="F45" s="25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0</v>
      </c>
      <c r="N45" s="21">
        <f t="shared" si="4"/>
        <v>0</v>
      </c>
    </row>
    <row r="46" spans="2:14" ht="19.5" customHeight="1">
      <c r="B46" s="7" t="s">
        <v>35</v>
      </c>
      <c r="C46" s="10">
        <v>0</v>
      </c>
      <c r="D46" s="10">
        <v>0</v>
      </c>
      <c r="E46" s="25">
        <v>0</v>
      </c>
      <c r="F46" s="25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0</v>
      </c>
      <c r="N46" s="21">
        <f t="shared" si="4"/>
        <v>0</v>
      </c>
    </row>
    <row r="47" spans="2:14" ht="19.5" customHeight="1">
      <c r="B47" s="7" t="s">
        <v>36</v>
      </c>
      <c r="C47" s="10">
        <v>28061100</v>
      </c>
      <c r="D47" s="10">
        <v>29957287</v>
      </c>
      <c r="E47" s="25">
        <v>28061100</v>
      </c>
      <c r="F47" s="25">
        <v>5137986.36</v>
      </c>
      <c r="G47" s="10">
        <v>4536223</v>
      </c>
      <c r="H47" s="10">
        <v>1930757</v>
      </c>
      <c r="I47" s="10">
        <v>1930757</v>
      </c>
      <c r="J47" s="16">
        <f t="shared" si="2"/>
        <v>0.16165520952492954</v>
      </c>
      <c r="K47" s="16">
        <f t="shared" si="0"/>
        <v>0.06880546379151209</v>
      </c>
      <c r="L47" s="16">
        <f t="shared" si="1"/>
        <v>0.06880546379151209</v>
      </c>
      <c r="M47" s="21">
        <f t="shared" si="3"/>
        <v>23524877</v>
      </c>
      <c r="N47" s="21">
        <f t="shared" si="4"/>
        <v>22923113.64</v>
      </c>
    </row>
    <row r="48" spans="2:14" ht="19.5" customHeight="1">
      <c r="B48" s="8" t="s">
        <v>37</v>
      </c>
      <c r="C48" s="11">
        <v>0</v>
      </c>
      <c r="D48" s="11">
        <v>0</v>
      </c>
      <c r="E48" s="26">
        <v>0</v>
      </c>
      <c r="F48" s="26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>
      <c r="B49" s="13" t="s">
        <v>40</v>
      </c>
      <c r="C49" s="13">
        <f>SUM(C14:C48)</f>
        <v>28061100</v>
      </c>
      <c r="D49" s="13">
        <f aca="true" t="shared" si="5" ref="D49:I49">SUM(D14:D48)</f>
        <v>29957287</v>
      </c>
      <c r="E49" s="27">
        <f t="shared" si="5"/>
        <v>28061100</v>
      </c>
      <c r="F49" s="27">
        <f t="shared" si="5"/>
        <v>5137986.36</v>
      </c>
      <c r="G49" s="13">
        <f t="shared" si="5"/>
        <v>4536223</v>
      </c>
      <c r="H49" s="13">
        <f t="shared" si="5"/>
        <v>1930757</v>
      </c>
      <c r="I49" s="13">
        <f t="shared" si="5"/>
        <v>1930757</v>
      </c>
      <c r="J49" s="18">
        <f t="shared" si="2"/>
        <v>0.16165520952492954</v>
      </c>
      <c r="K49" s="18">
        <f t="shared" si="0"/>
        <v>0.06880546379151209</v>
      </c>
      <c r="L49" s="18">
        <f t="shared" si="1"/>
        <v>0.06880546379151209</v>
      </c>
      <c r="M49" s="23">
        <f>SUM(M14:M48)</f>
        <v>23524877</v>
      </c>
      <c r="N49" s="23">
        <f t="shared" si="4"/>
        <v>22923113.64</v>
      </c>
    </row>
    <row r="51" ht="15">
      <c r="B51" s="14" t="s">
        <v>44</v>
      </c>
    </row>
  </sheetData>
  <sheetProtection/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headerFoot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tabSelected="1" zoomScale="85" zoomScaleNormal="85" zoomScalePageLayoutView="0" workbookViewId="0" topLeftCell="A1">
      <selection activeCell="B2" sqref="B2:N6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1" ht="15"/>
    <row r="2" spans="2:14" ht="15" customHeight="1">
      <c r="B2" s="45" t="s">
        <v>53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15.7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 ht="1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2:14" ht="1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2:14" ht="15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8" ht="15.75">
      <c r="B8" s="2" t="s">
        <v>43</v>
      </c>
    </row>
    <row r="9" ht="15">
      <c r="B9" s="3" t="s">
        <v>2</v>
      </c>
    </row>
    <row r="11" spans="2:12" ht="15">
      <c r="B11" s="4"/>
      <c r="J11" s="49"/>
      <c r="K11" s="49"/>
      <c r="L11" s="49"/>
    </row>
    <row r="12" spans="2:14" s="5" customFormat="1" ht="15" customHeight="1">
      <c r="B12" s="47" t="s">
        <v>1</v>
      </c>
      <c r="C12" s="46" t="s">
        <v>0</v>
      </c>
      <c r="D12" s="46"/>
      <c r="E12" s="41" t="s">
        <v>46</v>
      </c>
      <c r="F12" s="41" t="s">
        <v>47</v>
      </c>
      <c r="G12" s="41" t="s">
        <v>54</v>
      </c>
      <c r="H12" s="41" t="s">
        <v>55</v>
      </c>
      <c r="I12" s="41" t="s">
        <v>56</v>
      </c>
      <c r="J12" s="50" t="s">
        <v>45</v>
      </c>
      <c r="K12" s="50"/>
      <c r="L12" s="50"/>
      <c r="M12" s="41" t="s">
        <v>51</v>
      </c>
      <c r="N12" s="43" t="s">
        <v>52</v>
      </c>
    </row>
    <row r="13" spans="2:14" s="5" customFormat="1" ht="40.5" customHeight="1">
      <c r="B13" s="48"/>
      <c r="C13" s="28" t="s">
        <v>39</v>
      </c>
      <c r="D13" s="28" t="s">
        <v>38</v>
      </c>
      <c r="E13" s="42"/>
      <c r="F13" s="42"/>
      <c r="G13" s="42"/>
      <c r="H13" s="42"/>
      <c r="I13" s="42"/>
      <c r="J13" s="28" t="s">
        <v>48</v>
      </c>
      <c r="K13" s="28" t="s">
        <v>49</v>
      </c>
      <c r="L13" s="29" t="s">
        <v>50</v>
      </c>
      <c r="M13" s="42"/>
      <c r="N13" s="44"/>
    </row>
    <row r="14" spans="2:14" ht="19.5" customHeight="1">
      <c r="B14" s="35" t="s">
        <v>3</v>
      </c>
      <c r="C14" s="36">
        <v>0</v>
      </c>
      <c r="D14" s="36">
        <v>9072489</v>
      </c>
      <c r="E14" s="37">
        <v>0</v>
      </c>
      <c r="F14" s="37">
        <v>0</v>
      </c>
      <c r="G14" s="9">
        <v>0</v>
      </c>
      <c r="H14" s="9">
        <v>0</v>
      </c>
      <c r="I14" s="9">
        <v>0</v>
      </c>
      <c r="J14" s="15">
        <f>IF(ISERROR(+G14/E14)=TRUE,0,++G14/E14)</f>
        <v>0</v>
      </c>
      <c r="K14" s="15">
        <f aca="true" t="shared" si="0" ref="K14:K49">IF(ISERROR(+H14/E14)=TRUE,0,++H14/E14)</f>
        <v>0</v>
      </c>
      <c r="L14" s="15">
        <f aca="true" t="shared" si="1" ref="L14:L49">IF(ISERROR(+I14/E14)=TRUE,0,++I14/E14)</f>
        <v>0</v>
      </c>
      <c r="M14" s="20">
        <f>IF(ISERROR(+E14-G14)=TRUE,0,++E14-G14)</f>
        <v>0</v>
      </c>
      <c r="N14" s="20">
        <f>IF(ISERROR(+E14-F14)=TRUE,0,++E14-F14)</f>
        <v>0</v>
      </c>
    </row>
    <row r="15" spans="2:14" ht="19.5" customHeight="1">
      <c r="B15" s="34" t="s">
        <v>4</v>
      </c>
      <c r="C15" s="38">
        <v>0</v>
      </c>
      <c r="D15" s="38">
        <v>0</v>
      </c>
      <c r="E15" s="30">
        <v>0</v>
      </c>
      <c r="F15" s="30">
        <v>0</v>
      </c>
      <c r="G15" s="10">
        <v>0</v>
      </c>
      <c r="H15" s="10">
        <v>0</v>
      </c>
      <c r="I15" s="10">
        <v>0</v>
      </c>
      <c r="J15" s="16">
        <f aca="true" t="shared" si="2" ref="J15:J49">IF(ISERROR(+G15/E15)=TRUE,0,++G15/E15)</f>
        <v>0</v>
      </c>
      <c r="K15" s="16">
        <f t="shared" si="0"/>
        <v>0</v>
      </c>
      <c r="L15" s="16">
        <f t="shared" si="1"/>
        <v>0</v>
      </c>
      <c r="M15" s="21">
        <f aca="true" t="shared" si="3" ref="M15:M48">IF(ISERROR(+E15-G15)=TRUE,0,++E15-G15)</f>
        <v>0</v>
      </c>
      <c r="N15" s="21">
        <f aca="true" t="shared" si="4" ref="N15:N49">IF(ISERROR(+E15-F15)=TRUE,0,++E15-F15)</f>
        <v>0</v>
      </c>
    </row>
    <row r="16" spans="2:14" ht="19.5" customHeight="1">
      <c r="B16" s="34" t="s">
        <v>5</v>
      </c>
      <c r="C16" s="38">
        <v>0</v>
      </c>
      <c r="D16" s="38">
        <v>633773</v>
      </c>
      <c r="E16" s="30">
        <v>159208</v>
      </c>
      <c r="F16" s="30">
        <v>130098.88</v>
      </c>
      <c r="G16" s="10">
        <v>20508</v>
      </c>
      <c r="H16" s="10">
        <v>3080</v>
      </c>
      <c r="I16" s="10">
        <v>0</v>
      </c>
      <c r="J16" s="16">
        <f t="shared" si="2"/>
        <v>0.12881262248128234</v>
      </c>
      <c r="K16" s="16">
        <f t="shared" si="0"/>
        <v>0.019345761519521634</v>
      </c>
      <c r="L16" s="16">
        <f t="shared" si="1"/>
        <v>0</v>
      </c>
      <c r="M16" s="21">
        <f t="shared" si="3"/>
        <v>138700</v>
      </c>
      <c r="N16" s="21">
        <f t="shared" si="4"/>
        <v>29109.119999999995</v>
      </c>
    </row>
    <row r="17" spans="2:14" ht="19.5" customHeight="1">
      <c r="B17" s="34" t="s">
        <v>6</v>
      </c>
      <c r="C17" s="38">
        <v>0</v>
      </c>
      <c r="D17" s="38">
        <v>226776</v>
      </c>
      <c r="E17" s="30">
        <v>31194</v>
      </c>
      <c r="F17" s="30">
        <v>1205</v>
      </c>
      <c r="G17" s="10">
        <v>1205</v>
      </c>
      <c r="H17" s="10">
        <v>0</v>
      </c>
      <c r="I17" s="10">
        <v>0</v>
      </c>
      <c r="J17" s="16">
        <f t="shared" si="2"/>
        <v>0.03862922356863499</v>
      </c>
      <c r="K17" s="16">
        <f t="shared" si="0"/>
        <v>0</v>
      </c>
      <c r="L17" s="16">
        <f t="shared" si="1"/>
        <v>0</v>
      </c>
      <c r="M17" s="21">
        <f t="shared" si="3"/>
        <v>29989</v>
      </c>
      <c r="N17" s="21">
        <f t="shared" si="4"/>
        <v>29989</v>
      </c>
    </row>
    <row r="18" spans="2:14" ht="19.5" customHeight="1">
      <c r="B18" s="34" t="s">
        <v>7</v>
      </c>
      <c r="C18" s="38">
        <v>0</v>
      </c>
      <c r="D18" s="38">
        <v>69</v>
      </c>
      <c r="E18" s="30">
        <v>0</v>
      </c>
      <c r="F18" s="30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19.5" customHeight="1">
      <c r="B19" s="34" t="s">
        <v>8</v>
      </c>
      <c r="C19" s="38">
        <v>0</v>
      </c>
      <c r="D19" s="38">
        <v>6085413</v>
      </c>
      <c r="E19" s="30">
        <v>1657987</v>
      </c>
      <c r="F19" s="30">
        <v>1141345.52</v>
      </c>
      <c r="G19" s="10">
        <v>783600</v>
      </c>
      <c r="H19" s="10">
        <v>53200</v>
      </c>
      <c r="I19" s="10">
        <v>38000</v>
      </c>
      <c r="J19" s="16">
        <f t="shared" si="2"/>
        <v>0.4726213172962152</v>
      </c>
      <c r="K19" s="16">
        <f t="shared" si="0"/>
        <v>0.032087103216128954</v>
      </c>
      <c r="L19" s="16">
        <f t="shared" si="1"/>
        <v>0.022919359440092112</v>
      </c>
      <c r="M19" s="21">
        <f t="shared" si="3"/>
        <v>874387</v>
      </c>
      <c r="N19" s="21">
        <f t="shared" si="4"/>
        <v>516641.48</v>
      </c>
    </row>
    <row r="20" spans="2:14" ht="19.5" customHeight="1">
      <c r="B20" s="34" t="s">
        <v>9</v>
      </c>
      <c r="C20" s="38">
        <v>0</v>
      </c>
      <c r="D20" s="38">
        <v>2281042</v>
      </c>
      <c r="E20" s="30">
        <v>490837</v>
      </c>
      <c r="F20" s="30">
        <v>69496</v>
      </c>
      <c r="G20" s="10">
        <v>42624</v>
      </c>
      <c r="H20" s="10">
        <v>42624</v>
      </c>
      <c r="I20" s="10">
        <v>42624</v>
      </c>
      <c r="J20" s="16">
        <f t="shared" si="2"/>
        <v>0.08683941919618937</v>
      </c>
      <c r="K20" s="16">
        <f t="shared" si="0"/>
        <v>0.08683941919618937</v>
      </c>
      <c r="L20" s="16">
        <f t="shared" si="1"/>
        <v>0.08683941919618937</v>
      </c>
      <c r="M20" s="21">
        <f t="shared" si="3"/>
        <v>448213</v>
      </c>
      <c r="N20" s="21">
        <f t="shared" si="4"/>
        <v>421341</v>
      </c>
    </row>
    <row r="21" spans="2:14" ht="19.5" customHeight="1">
      <c r="B21" s="34" t="s">
        <v>10</v>
      </c>
      <c r="C21" s="38">
        <v>0</v>
      </c>
      <c r="D21" s="38">
        <v>2124836</v>
      </c>
      <c r="E21" s="30">
        <v>146644</v>
      </c>
      <c r="F21" s="30">
        <v>18393.75</v>
      </c>
      <c r="G21" s="10">
        <v>10491</v>
      </c>
      <c r="H21" s="10">
        <v>0</v>
      </c>
      <c r="I21" s="10">
        <v>0</v>
      </c>
      <c r="J21" s="16">
        <f t="shared" si="2"/>
        <v>0.07154060172935818</v>
      </c>
      <c r="K21" s="16">
        <f t="shared" si="0"/>
        <v>0</v>
      </c>
      <c r="L21" s="16">
        <f t="shared" si="1"/>
        <v>0</v>
      </c>
      <c r="M21" s="21">
        <f t="shared" si="3"/>
        <v>136153</v>
      </c>
      <c r="N21" s="21">
        <f t="shared" si="4"/>
        <v>128250.25</v>
      </c>
    </row>
    <row r="22" spans="2:14" ht="19.5" customHeight="1">
      <c r="B22" s="34" t="s">
        <v>11</v>
      </c>
      <c r="C22" s="38">
        <v>0</v>
      </c>
      <c r="D22" s="38">
        <v>10697501</v>
      </c>
      <c r="E22" s="30">
        <v>1171464</v>
      </c>
      <c r="F22" s="30">
        <v>65454.34</v>
      </c>
      <c r="G22" s="10">
        <v>28011</v>
      </c>
      <c r="H22" s="10">
        <v>9160</v>
      </c>
      <c r="I22" s="10">
        <v>6460</v>
      </c>
      <c r="J22" s="16">
        <f t="shared" si="2"/>
        <v>0.02391110610313249</v>
      </c>
      <c r="K22" s="16">
        <f t="shared" si="0"/>
        <v>0.007819275709710242</v>
      </c>
      <c r="L22" s="16">
        <f t="shared" si="1"/>
        <v>0.005514467367328402</v>
      </c>
      <c r="M22" s="21">
        <f t="shared" si="3"/>
        <v>1143453</v>
      </c>
      <c r="N22" s="21">
        <f t="shared" si="4"/>
        <v>1106009.66</v>
      </c>
    </row>
    <row r="23" spans="2:14" ht="19.5" customHeight="1">
      <c r="B23" s="34" t="s">
        <v>12</v>
      </c>
      <c r="C23" s="38">
        <v>0</v>
      </c>
      <c r="D23" s="38">
        <v>0</v>
      </c>
      <c r="E23" s="30">
        <v>0</v>
      </c>
      <c r="F23" s="30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19.5" customHeight="1">
      <c r="B24" s="34" t="s">
        <v>13</v>
      </c>
      <c r="C24" s="38">
        <v>0</v>
      </c>
      <c r="D24" s="38">
        <v>3116047</v>
      </c>
      <c r="E24" s="30">
        <v>394448</v>
      </c>
      <c r="F24" s="30">
        <v>82265</v>
      </c>
      <c r="G24" s="10">
        <v>81811</v>
      </c>
      <c r="H24" s="10">
        <v>69470</v>
      </c>
      <c r="I24" s="10">
        <v>65074</v>
      </c>
      <c r="J24" s="16">
        <f t="shared" si="2"/>
        <v>0.20740629943617409</v>
      </c>
      <c r="K24" s="16">
        <f t="shared" si="0"/>
        <v>0.17611953920415366</v>
      </c>
      <c r="L24" s="16">
        <f t="shared" si="1"/>
        <v>0.16497485093092118</v>
      </c>
      <c r="M24" s="21">
        <f t="shared" si="3"/>
        <v>312637</v>
      </c>
      <c r="N24" s="21">
        <f t="shared" si="4"/>
        <v>312183</v>
      </c>
    </row>
    <row r="25" spans="2:14" ht="19.5" customHeight="1">
      <c r="B25" s="34" t="s">
        <v>14</v>
      </c>
      <c r="C25" s="38">
        <v>0</v>
      </c>
      <c r="D25" s="38">
        <v>6243909</v>
      </c>
      <c r="E25" s="30">
        <v>3410060</v>
      </c>
      <c r="F25" s="30">
        <v>2383711.67</v>
      </c>
      <c r="G25" s="10">
        <v>1816167</v>
      </c>
      <c r="H25" s="10">
        <v>1677288</v>
      </c>
      <c r="I25" s="10">
        <v>1376998</v>
      </c>
      <c r="J25" s="16">
        <f t="shared" si="2"/>
        <v>0.5325909221538624</v>
      </c>
      <c r="K25" s="16">
        <f t="shared" si="0"/>
        <v>0.4918646592728574</v>
      </c>
      <c r="L25" s="16">
        <f t="shared" si="1"/>
        <v>0.40380462513856064</v>
      </c>
      <c r="M25" s="21">
        <f t="shared" si="3"/>
        <v>1593893</v>
      </c>
      <c r="N25" s="21">
        <f t="shared" si="4"/>
        <v>1026348.3300000001</v>
      </c>
    </row>
    <row r="26" spans="2:14" ht="19.5" customHeight="1">
      <c r="B26" s="34" t="s">
        <v>15</v>
      </c>
      <c r="C26" s="38">
        <v>0</v>
      </c>
      <c r="D26" s="38">
        <v>1839983</v>
      </c>
      <c r="E26" s="30">
        <v>0</v>
      </c>
      <c r="F26" s="30">
        <v>0</v>
      </c>
      <c r="G26" s="10">
        <v>0</v>
      </c>
      <c r="H26" s="10">
        <v>0</v>
      </c>
      <c r="I26" s="10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19.5" customHeight="1">
      <c r="B27" s="34" t="s">
        <v>16</v>
      </c>
      <c r="C27" s="38">
        <v>0</v>
      </c>
      <c r="D27" s="38">
        <v>5067296</v>
      </c>
      <c r="E27" s="30">
        <v>1729577</v>
      </c>
      <c r="F27" s="30">
        <v>589346.97</v>
      </c>
      <c r="G27" s="10">
        <v>226535</v>
      </c>
      <c r="H27" s="10">
        <v>193896</v>
      </c>
      <c r="I27" s="10">
        <v>193896</v>
      </c>
      <c r="J27" s="16">
        <f t="shared" si="2"/>
        <v>0.1309771117446636</v>
      </c>
      <c r="K27" s="16">
        <f t="shared" si="0"/>
        <v>0.11210602361155357</v>
      </c>
      <c r="L27" s="16">
        <f t="shared" si="1"/>
        <v>0.11210602361155357</v>
      </c>
      <c r="M27" s="21">
        <f t="shared" si="3"/>
        <v>1503042</v>
      </c>
      <c r="N27" s="21">
        <f t="shared" si="4"/>
        <v>1140230.03</v>
      </c>
    </row>
    <row r="28" spans="2:14" ht="19.5" customHeight="1">
      <c r="B28" s="34" t="s">
        <v>17</v>
      </c>
      <c r="C28" s="38">
        <v>0</v>
      </c>
      <c r="D28" s="38">
        <v>2125472</v>
      </c>
      <c r="E28" s="30">
        <v>0</v>
      </c>
      <c r="F28" s="30">
        <v>0</v>
      </c>
      <c r="G28" s="10">
        <v>0</v>
      </c>
      <c r="H28" s="10">
        <v>0</v>
      </c>
      <c r="I28" s="10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19.5" customHeight="1">
      <c r="B29" s="34" t="s">
        <v>18</v>
      </c>
      <c r="C29" s="38">
        <v>0</v>
      </c>
      <c r="D29" s="38">
        <v>6616065</v>
      </c>
      <c r="E29" s="30">
        <v>1041841</v>
      </c>
      <c r="F29" s="30">
        <v>92400</v>
      </c>
      <c r="G29" s="10">
        <v>62144</v>
      </c>
      <c r="H29" s="10">
        <v>46544</v>
      </c>
      <c r="I29" s="10">
        <v>46544</v>
      </c>
      <c r="J29" s="16">
        <f t="shared" si="2"/>
        <v>0.059648257267663686</v>
      </c>
      <c r="K29" s="16">
        <f t="shared" si="0"/>
        <v>0.04467476323162556</v>
      </c>
      <c r="L29" s="16">
        <f t="shared" si="1"/>
        <v>0.04467476323162556</v>
      </c>
      <c r="M29" s="21">
        <f t="shared" si="3"/>
        <v>979697</v>
      </c>
      <c r="N29" s="21">
        <f t="shared" si="4"/>
        <v>949441</v>
      </c>
    </row>
    <row r="30" spans="2:14" ht="19.5" customHeight="1">
      <c r="B30" s="34" t="s">
        <v>19</v>
      </c>
      <c r="C30" s="38">
        <v>0</v>
      </c>
      <c r="D30" s="38">
        <v>4682591</v>
      </c>
      <c r="E30" s="30">
        <v>966697</v>
      </c>
      <c r="F30" s="30">
        <v>0</v>
      </c>
      <c r="G30" s="10">
        <v>0</v>
      </c>
      <c r="H30" s="10">
        <v>0</v>
      </c>
      <c r="I30" s="10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966697</v>
      </c>
      <c r="N30" s="21">
        <f t="shared" si="4"/>
        <v>966697</v>
      </c>
    </row>
    <row r="31" spans="2:14" ht="19.5" customHeight="1">
      <c r="B31" s="34" t="s">
        <v>20</v>
      </c>
      <c r="C31" s="38">
        <v>0</v>
      </c>
      <c r="D31" s="38">
        <v>2043335</v>
      </c>
      <c r="E31" s="30">
        <v>235951</v>
      </c>
      <c r="F31" s="30">
        <v>7000</v>
      </c>
      <c r="G31" s="10">
        <v>0</v>
      </c>
      <c r="H31" s="10">
        <v>0</v>
      </c>
      <c r="I31" s="10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235951</v>
      </c>
      <c r="N31" s="21">
        <f t="shared" si="4"/>
        <v>228951</v>
      </c>
    </row>
    <row r="32" spans="2:14" ht="19.5" customHeight="1">
      <c r="B32" s="34" t="s">
        <v>21</v>
      </c>
      <c r="C32" s="38">
        <v>0</v>
      </c>
      <c r="D32" s="38">
        <v>447516</v>
      </c>
      <c r="E32" s="30">
        <v>174858</v>
      </c>
      <c r="F32" s="30">
        <v>0</v>
      </c>
      <c r="G32" s="10">
        <v>0</v>
      </c>
      <c r="H32" s="10">
        <v>0</v>
      </c>
      <c r="I32" s="10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174858</v>
      </c>
      <c r="N32" s="21">
        <f t="shared" si="4"/>
        <v>174858</v>
      </c>
    </row>
    <row r="33" spans="2:14" ht="19.5" customHeight="1">
      <c r="B33" s="34" t="s">
        <v>22</v>
      </c>
      <c r="C33" s="38">
        <v>0</v>
      </c>
      <c r="D33" s="38">
        <v>370568</v>
      </c>
      <c r="E33" s="30">
        <v>113360</v>
      </c>
      <c r="F33" s="30">
        <v>7908.35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113360</v>
      </c>
      <c r="N33" s="21">
        <f t="shared" si="4"/>
        <v>105451.65</v>
      </c>
    </row>
    <row r="34" spans="2:14" ht="19.5" customHeight="1">
      <c r="B34" s="34" t="s">
        <v>23</v>
      </c>
      <c r="C34" s="38">
        <v>0</v>
      </c>
      <c r="D34" s="38">
        <v>0</v>
      </c>
      <c r="E34" s="30">
        <v>0</v>
      </c>
      <c r="F34" s="30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19.5" customHeight="1">
      <c r="B35" s="34" t="s">
        <v>24</v>
      </c>
      <c r="C35" s="38">
        <v>0</v>
      </c>
      <c r="D35" s="38">
        <v>2914989</v>
      </c>
      <c r="E35" s="30">
        <v>738459</v>
      </c>
      <c r="F35" s="30">
        <v>506479</v>
      </c>
      <c r="G35" s="10">
        <v>108514</v>
      </c>
      <c r="H35" s="10">
        <v>18800</v>
      </c>
      <c r="I35" s="10">
        <v>8000</v>
      </c>
      <c r="J35" s="16">
        <f t="shared" si="2"/>
        <v>0.14694654679542127</v>
      </c>
      <c r="K35" s="16">
        <f t="shared" si="0"/>
        <v>0.025458420846654995</v>
      </c>
      <c r="L35" s="16">
        <f t="shared" si="1"/>
        <v>0.010833370573044678</v>
      </c>
      <c r="M35" s="21">
        <f t="shared" si="3"/>
        <v>629945</v>
      </c>
      <c r="N35" s="21">
        <f t="shared" si="4"/>
        <v>231980</v>
      </c>
    </row>
    <row r="36" spans="2:14" ht="19.5" customHeight="1">
      <c r="B36" s="34" t="s">
        <v>25</v>
      </c>
      <c r="C36" s="38">
        <v>0</v>
      </c>
      <c r="D36" s="38">
        <v>853189</v>
      </c>
      <c r="E36" s="30">
        <v>87133</v>
      </c>
      <c r="F36" s="30">
        <v>28914.6</v>
      </c>
      <c r="G36" s="10">
        <v>11000</v>
      </c>
      <c r="H36" s="10">
        <v>11000</v>
      </c>
      <c r="I36" s="10">
        <v>11000</v>
      </c>
      <c r="J36" s="16">
        <f t="shared" si="2"/>
        <v>0.1262437882317836</v>
      </c>
      <c r="K36" s="16">
        <f t="shared" si="0"/>
        <v>0.1262437882317836</v>
      </c>
      <c r="L36" s="16">
        <f t="shared" si="1"/>
        <v>0.1262437882317836</v>
      </c>
      <c r="M36" s="21">
        <f t="shared" si="3"/>
        <v>76133</v>
      </c>
      <c r="N36" s="21">
        <f t="shared" si="4"/>
        <v>58218.4</v>
      </c>
    </row>
    <row r="37" spans="2:14" ht="19.5" customHeight="1">
      <c r="B37" s="34" t="s">
        <v>26</v>
      </c>
      <c r="C37" s="38">
        <v>0</v>
      </c>
      <c r="D37" s="38">
        <v>982448</v>
      </c>
      <c r="E37" s="30">
        <v>64176</v>
      </c>
      <c r="F37" s="30">
        <v>1060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64176</v>
      </c>
      <c r="N37" s="21">
        <f t="shared" si="4"/>
        <v>63116</v>
      </c>
    </row>
    <row r="38" spans="2:14" ht="19.5" customHeight="1">
      <c r="B38" s="34" t="s">
        <v>27</v>
      </c>
      <c r="C38" s="38">
        <v>0</v>
      </c>
      <c r="D38" s="38">
        <v>485546</v>
      </c>
      <c r="E38" s="30">
        <v>142415</v>
      </c>
      <c r="F38" s="30">
        <v>12895.08</v>
      </c>
      <c r="G38" s="10">
        <v>0</v>
      </c>
      <c r="H38" s="10">
        <v>0</v>
      </c>
      <c r="I38" s="10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142415</v>
      </c>
      <c r="N38" s="21">
        <f t="shared" si="4"/>
        <v>129519.92</v>
      </c>
    </row>
    <row r="39" spans="2:14" ht="19.5" customHeight="1">
      <c r="B39" s="34" t="s">
        <v>28</v>
      </c>
      <c r="C39" s="38">
        <v>0</v>
      </c>
      <c r="D39" s="38">
        <v>1098958</v>
      </c>
      <c r="E39" s="30">
        <v>162491</v>
      </c>
      <c r="F39" s="30">
        <v>52600</v>
      </c>
      <c r="G39" s="10">
        <v>41896</v>
      </c>
      <c r="H39" s="10">
        <v>40389</v>
      </c>
      <c r="I39" s="10">
        <v>35889</v>
      </c>
      <c r="J39" s="16">
        <f t="shared" si="2"/>
        <v>0.257835818599184</v>
      </c>
      <c r="K39" s="16">
        <f t="shared" si="0"/>
        <v>0.24856145878848673</v>
      </c>
      <c r="L39" s="16">
        <f t="shared" si="1"/>
        <v>0.22086761728341878</v>
      </c>
      <c r="M39" s="21">
        <f t="shared" si="3"/>
        <v>120595</v>
      </c>
      <c r="N39" s="21">
        <f t="shared" si="4"/>
        <v>109891</v>
      </c>
    </row>
    <row r="40" spans="2:14" ht="19.5" customHeight="1">
      <c r="B40" s="34" t="s">
        <v>29</v>
      </c>
      <c r="C40" s="38">
        <v>0</v>
      </c>
      <c r="D40" s="38">
        <v>1032630</v>
      </c>
      <c r="E40" s="30">
        <v>164977</v>
      </c>
      <c r="F40" s="30">
        <v>58897</v>
      </c>
      <c r="G40" s="10">
        <v>58597</v>
      </c>
      <c r="H40" s="10">
        <v>58597</v>
      </c>
      <c r="I40" s="10">
        <v>58597</v>
      </c>
      <c r="J40" s="16">
        <f t="shared" si="2"/>
        <v>0.3551828436691175</v>
      </c>
      <c r="K40" s="16">
        <f t="shared" si="0"/>
        <v>0.3551828436691175</v>
      </c>
      <c r="L40" s="16">
        <f t="shared" si="1"/>
        <v>0.3551828436691175</v>
      </c>
      <c r="M40" s="21">
        <f t="shared" si="3"/>
        <v>106380</v>
      </c>
      <c r="N40" s="21">
        <f t="shared" si="4"/>
        <v>106080</v>
      </c>
    </row>
    <row r="41" spans="2:14" ht="19.5" customHeight="1">
      <c r="B41" s="34" t="s">
        <v>30</v>
      </c>
      <c r="C41" s="38">
        <v>0</v>
      </c>
      <c r="D41" s="38">
        <v>309765</v>
      </c>
      <c r="E41" s="30">
        <v>85948</v>
      </c>
      <c r="F41" s="30">
        <v>1224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85948</v>
      </c>
      <c r="N41" s="21">
        <f t="shared" si="4"/>
        <v>84724</v>
      </c>
    </row>
    <row r="42" spans="2:14" ht="19.5" customHeight="1">
      <c r="B42" s="34" t="s">
        <v>31</v>
      </c>
      <c r="C42" s="38">
        <v>0</v>
      </c>
      <c r="D42" s="38">
        <v>612471</v>
      </c>
      <c r="E42" s="30">
        <v>111310</v>
      </c>
      <c r="F42" s="30">
        <v>37530</v>
      </c>
      <c r="G42" s="10">
        <v>600</v>
      </c>
      <c r="H42" s="10">
        <v>600</v>
      </c>
      <c r="I42" s="10">
        <v>0</v>
      </c>
      <c r="J42" s="16">
        <f t="shared" si="2"/>
        <v>0.005390351271224508</v>
      </c>
      <c r="K42" s="16">
        <f t="shared" si="0"/>
        <v>0.005390351271224508</v>
      </c>
      <c r="L42" s="16">
        <f t="shared" si="1"/>
        <v>0</v>
      </c>
      <c r="M42" s="21">
        <f t="shared" si="3"/>
        <v>110710</v>
      </c>
      <c r="N42" s="21">
        <f t="shared" si="4"/>
        <v>73780</v>
      </c>
    </row>
    <row r="43" spans="2:14" ht="19.5" customHeight="1">
      <c r="B43" s="34" t="s">
        <v>32</v>
      </c>
      <c r="C43" s="38">
        <v>0</v>
      </c>
      <c r="D43" s="38">
        <v>878066</v>
      </c>
      <c r="E43" s="30">
        <v>142029</v>
      </c>
      <c r="F43" s="30">
        <v>43795</v>
      </c>
      <c r="G43" s="10">
        <v>2858</v>
      </c>
      <c r="H43" s="10">
        <v>2858</v>
      </c>
      <c r="I43" s="10">
        <v>842</v>
      </c>
      <c r="J43" s="16">
        <f t="shared" si="2"/>
        <v>0.020122651007892754</v>
      </c>
      <c r="K43" s="16">
        <f t="shared" si="0"/>
        <v>0.020122651007892754</v>
      </c>
      <c r="L43" s="16">
        <f t="shared" si="1"/>
        <v>0.005928366742003394</v>
      </c>
      <c r="M43" s="21">
        <f t="shared" si="3"/>
        <v>139171</v>
      </c>
      <c r="N43" s="21">
        <f t="shared" si="4"/>
        <v>98234</v>
      </c>
    </row>
    <row r="44" spans="2:14" ht="19.5" customHeight="1">
      <c r="B44" s="34" t="s">
        <v>33</v>
      </c>
      <c r="C44" s="38">
        <v>0</v>
      </c>
      <c r="D44" s="38">
        <v>855978</v>
      </c>
      <c r="E44" s="30">
        <v>152162</v>
      </c>
      <c r="F44" s="30">
        <v>124901</v>
      </c>
      <c r="G44" s="10">
        <v>45530</v>
      </c>
      <c r="H44" s="10">
        <v>36830</v>
      </c>
      <c r="I44" s="10">
        <v>14230</v>
      </c>
      <c r="J44" s="16">
        <f t="shared" si="2"/>
        <v>0.29922056755300275</v>
      </c>
      <c r="K44" s="16">
        <f t="shared" si="0"/>
        <v>0.24204466292504043</v>
      </c>
      <c r="L44" s="16">
        <f t="shared" si="1"/>
        <v>0.09351874975355214</v>
      </c>
      <c r="M44" s="21">
        <f t="shared" si="3"/>
        <v>106632</v>
      </c>
      <c r="N44" s="21">
        <f t="shared" si="4"/>
        <v>27261</v>
      </c>
    </row>
    <row r="45" spans="2:14" ht="19.5" customHeight="1">
      <c r="B45" s="34" t="s">
        <v>34</v>
      </c>
      <c r="C45" s="38">
        <v>0</v>
      </c>
      <c r="D45" s="38">
        <v>781548</v>
      </c>
      <c r="E45" s="30">
        <v>36425</v>
      </c>
      <c r="F45" s="30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36425</v>
      </c>
      <c r="N45" s="21">
        <f t="shared" si="4"/>
        <v>36425</v>
      </c>
    </row>
    <row r="46" spans="2:14" ht="19.5" customHeight="1">
      <c r="B46" s="34" t="s">
        <v>35</v>
      </c>
      <c r="C46" s="38">
        <v>0</v>
      </c>
      <c r="D46" s="38">
        <v>1042113</v>
      </c>
      <c r="E46" s="30">
        <v>130263</v>
      </c>
      <c r="F46" s="30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130263</v>
      </c>
      <c r="N46" s="21">
        <f t="shared" si="4"/>
        <v>130263</v>
      </c>
    </row>
    <row r="47" spans="2:14" ht="19.5" customHeight="1">
      <c r="B47" s="34" t="s">
        <v>36</v>
      </c>
      <c r="C47" s="38">
        <v>12227150</v>
      </c>
      <c r="D47" s="38">
        <v>17251412</v>
      </c>
      <c r="E47" s="30">
        <v>12227150</v>
      </c>
      <c r="F47" s="30">
        <v>1538834.16</v>
      </c>
      <c r="G47" s="10">
        <v>1345476</v>
      </c>
      <c r="H47" s="10">
        <v>542851</v>
      </c>
      <c r="I47" s="10">
        <v>542851</v>
      </c>
      <c r="J47" s="16">
        <f t="shared" si="2"/>
        <v>0.1100400338590759</v>
      </c>
      <c r="K47" s="16">
        <f t="shared" si="0"/>
        <v>0.04439718168174922</v>
      </c>
      <c r="L47" s="16">
        <f t="shared" si="1"/>
        <v>0.04439718168174922</v>
      </c>
      <c r="M47" s="21">
        <f t="shared" si="3"/>
        <v>10881674</v>
      </c>
      <c r="N47" s="21">
        <f t="shared" si="4"/>
        <v>10688315.84</v>
      </c>
    </row>
    <row r="48" spans="2:14" ht="19.5" customHeight="1">
      <c r="B48" s="39" t="s">
        <v>37</v>
      </c>
      <c r="C48" s="40">
        <v>0</v>
      </c>
      <c r="D48" s="40">
        <v>0</v>
      </c>
      <c r="E48" s="31">
        <v>0</v>
      </c>
      <c r="F48" s="31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>
      <c r="B49" s="13" t="s">
        <v>40</v>
      </c>
      <c r="C49" s="13">
        <f>SUM(C14:C48)</f>
        <v>12227150</v>
      </c>
      <c r="D49" s="13">
        <f aca="true" t="shared" si="5" ref="D49:I49">SUM(D14:D48)</f>
        <v>92773794</v>
      </c>
      <c r="E49" s="27">
        <f t="shared" si="5"/>
        <v>25969064</v>
      </c>
      <c r="F49" s="27">
        <f t="shared" si="5"/>
        <v>6995755.319999999</v>
      </c>
      <c r="G49" s="13">
        <f t="shared" si="5"/>
        <v>4687567</v>
      </c>
      <c r="H49" s="13">
        <f t="shared" si="5"/>
        <v>2807187</v>
      </c>
      <c r="I49" s="13">
        <f t="shared" si="5"/>
        <v>2441005</v>
      </c>
      <c r="J49" s="18">
        <f t="shared" si="2"/>
        <v>0.18050581260841747</v>
      </c>
      <c r="K49" s="18">
        <f t="shared" si="0"/>
        <v>0.1080973499853518</v>
      </c>
      <c r="L49" s="18">
        <f t="shared" si="1"/>
        <v>0.09399664924388496</v>
      </c>
      <c r="M49" s="23">
        <f>SUM(M14:M48)</f>
        <v>21281497</v>
      </c>
      <c r="N49" s="23">
        <f t="shared" si="4"/>
        <v>18973308.68</v>
      </c>
    </row>
    <row r="51" ht="15">
      <c r="B51" s="14" t="s">
        <v>44</v>
      </c>
    </row>
  </sheetData>
  <sheetProtection/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dvicente</dc:creator>
  <cp:keywords/>
  <dc:description/>
  <cp:lastModifiedBy>htrillod</cp:lastModifiedBy>
  <cp:lastPrinted>2011-04-14T22:11:36Z</cp:lastPrinted>
  <dcterms:created xsi:type="dcterms:W3CDTF">2011-03-09T14:32:28Z</dcterms:created>
  <dcterms:modified xsi:type="dcterms:W3CDTF">2011-04-14T23:38:36Z</dcterms:modified>
  <cp:category/>
  <cp:version/>
  <cp:contentType/>
  <cp:contentStatus/>
</cp:coreProperties>
</file>