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21195" windowHeight="9975" tabRatio="800" activeTab="0"/>
  </bookViews>
  <sheets>
    <sheet name="RO" sheetId="1" r:id="rId1"/>
    <sheet name="RO-G1" sheetId="6" r:id="rId2"/>
    <sheet name="RO-G2" sheetId="7" r:id="rId3"/>
    <sheet name="RO-G3" sheetId="8" r:id="rId4"/>
    <sheet name="RO-G4" sheetId="9" r:id="rId5"/>
    <sheet name="RO-G5" sheetId="10" r:id="rId6"/>
    <sheet name="RO-G6" sheetId="31" r:id="rId7"/>
    <sheet name="RDR" sheetId="2" r:id="rId8"/>
    <sheet name="RDR-G1" sheetId="11" r:id="rId9"/>
    <sheet name="RDR-G2" sheetId="12" r:id="rId10"/>
    <sheet name="RDR-G3" sheetId="13" r:id="rId11"/>
    <sheet name="RDR-G4" sheetId="14" r:id="rId12"/>
    <sheet name="RDR-G5" sheetId="15" r:id="rId13"/>
    <sheet name="RDR-G6" sheetId="32" r:id="rId14"/>
    <sheet name="DYT" sheetId="3" r:id="rId15"/>
    <sheet name="DYT-G1" sheetId="16" r:id="rId16"/>
    <sheet name="DYT-G2" sheetId="17" r:id="rId17"/>
    <sheet name="DYT-G3" sheetId="18" r:id="rId18"/>
    <sheet name="DYT-G4" sheetId="19" r:id="rId19"/>
    <sheet name="DYT-G5" sheetId="20" r:id="rId20"/>
    <sheet name="DYT-G6" sheetId="33" r:id="rId21"/>
    <sheet name="ROOC" sheetId="4" r:id="rId22"/>
    <sheet name="ROOC-G1" sheetId="21" r:id="rId23"/>
    <sheet name="ROOC-G2" sheetId="22" r:id="rId24"/>
    <sheet name="ROOC-G3" sheetId="23" r:id="rId25"/>
    <sheet name="ROOC-G4" sheetId="24" r:id="rId26"/>
    <sheet name="ROOC-G5" sheetId="25" r:id="rId27"/>
    <sheet name="ROOC-G6" sheetId="34" r:id="rId28"/>
    <sheet name="RD" sheetId="5" r:id="rId29"/>
    <sheet name="RD-G1" sheetId="26" r:id="rId30"/>
    <sheet name="RD-G2" sheetId="27" r:id="rId31"/>
    <sheet name="RD-G3" sheetId="28" r:id="rId32"/>
    <sheet name="RD-G4" sheetId="29" r:id="rId33"/>
    <sheet name="RD-G5" sheetId="30" r:id="rId34"/>
    <sheet name="RD-G6" sheetId="35" r:id="rId35"/>
  </sheets>
  <definedNames>
    <definedName name="_xlnm.Print_Area" localSheetId="14">'DYT'!$B$2:$N$51</definedName>
    <definedName name="_xlnm.Print_Area" localSheetId="15">'DYT-G1'!$B$2:$M$51</definedName>
    <definedName name="_xlnm.Print_Area" localSheetId="16">'DYT-G2'!$B$2:$M$51</definedName>
    <definedName name="_xlnm.Print_Area" localSheetId="17">'DYT-G3'!$B$2:$M$51</definedName>
    <definedName name="_xlnm.Print_Area" localSheetId="18">'DYT-G4'!$B$2:$M$51</definedName>
    <definedName name="_xlnm.Print_Area" localSheetId="19">'DYT-G5'!$B$2:$M$51</definedName>
    <definedName name="_xlnm.Print_Area" localSheetId="20">'DYT-G6'!$B$2:$M$51</definedName>
    <definedName name="_xlnm.Print_Area" localSheetId="28">'RD'!$B$2:$N$51</definedName>
    <definedName name="_xlnm.Print_Area" localSheetId="29">'RD-G1'!$B$2:$M$51</definedName>
    <definedName name="_xlnm.Print_Area" localSheetId="30">'RD-G2'!$B$2:$M$51</definedName>
    <definedName name="_xlnm.Print_Area" localSheetId="31">'RD-G3'!$B$2:$M$51</definedName>
    <definedName name="_xlnm.Print_Area" localSheetId="32">'RD-G4'!$B$2:$M$51</definedName>
    <definedName name="_xlnm.Print_Area" localSheetId="33">'RD-G5'!$B$2:$M$51</definedName>
    <definedName name="_xlnm.Print_Area" localSheetId="34">'RD-G6'!$B$2:$M$51</definedName>
    <definedName name="_xlnm.Print_Area" localSheetId="7">'RDR'!$B$2:$N$51</definedName>
    <definedName name="_xlnm.Print_Area" localSheetId="8">'RDR-G1'!$B$2:$M$51</definedName>
    <definedName name="_xlnm.Print_Area" localSheetId="9">'RDR-G2'!$B$2:$M$51</definedName>
    <definedName name="_xlnm.Print_Area" localSheetId="10">'RDR-G3'!$B$2:$M$51</definedName>
    <definedName name="_xlnm.Print_Area" localSheetId="11">'RDR-G4'!$B$2:$M$51</definedName>
    <definedName name="_xlnm.Print_Area" localSheetId="12">'RDR-G5'!$B$2:$M$51</definedName>
    <definedName name="_xlnm.Print_Area" localSheetId="13">'RDR-G6'!$B$2:$M$51</definedName>
    <definedName name="_xlnm.Print_Area" localSheetId="0">'RO'!$B$2:$M$51</definedName>
    <definedName name="_xlnm.Print_Area" localSheetId="1">'RO-G1'!$B$2:$M$51</definedName>
    <definedName name="_xlnm.Print_Area" localSheetId="2">'RO-G2'!$B$2:$M$51</definedName>
    <definedName name="_xlnm.Print_Area" localSheetId="3">'RO-G3'!$B$2:$M$51</definedName>
    <definedName name="_xlnm.Print_Area" localSheetId="4">'RO-G4'!$B$2:$M$51</definedName>
    <definedName name="_xlnm.Print_Area" localSheetId="5">'RO-G5'!$B$2:$M$51</definedName>
    <definedName name="_xlnm.Print_Area" localSheetId="6">'RO-G6'!$B$2:$M$51</definedName>
    <definedName name="_xlnm.Print_Area" localSheetId="21">'ROOC'!$B$2:$N$51</definedName>
    <definedName name="_xlnm.Print_Area" localSheetId="22">'ROOC-G1'!$B$2:$M$51</definedName>
    <definedName name="_xlnm.Print_Area" localSheetId="23">'ROOC-G2'!$B$2:$M$51</definedName>
    <definedName name="_xlnm.Print_Area" localSheetId="24">'ROOC-G3'!$B$2:$M$51</definedName>
    <definedName name="_xlnm.Print_Area" localSheetId="25">'ROOC-G4'!$B$2:$M$51</definedName>
    <definedName name="_xlnm.Print_Area" localSheetId="26">'ROOC-G5'!$B$2:$M$51</definedName>
    <definedName name="_xlnm.Print_Area" localSheetId="27">'ROOC-G6'!$B$2:$M$51</definedName>
  </definedNames>
  <calcPr calcId="125725"/>
</workbook>
</file>

<file path=xl/sharedStrings.xml><?xml version="1.0" encoding="utf-8"?>
<sst xmlns="http://schemas.openxmlformats.org/spreadsheetml/2006/main" count="1955" uniqueCount="65">
  <si>
    <t>SEGÚN FUENTE DE FINANCIAMIENTO 1: RECURSOS ORDINARIOS</t>
  </si>
  <si>
    <t>PLIEGO 011 MINISTERIO DE SALUD</t>
  </si>
  <si>
    <t>UNIDAD EJECUTORA</t>
  </si>
  <si>
    <t>PRESUPUESTO</t>
  </si>
  <si>
    <t xml:space="preserve">PCA
(1) </t>
  </si>
  <si>
    <t>COMPROMISO
ANUALIZADO
(2)</t>
  </si>
  <si>
    <t>INDICADORES</t>
  </si>
  <si>
    <t>SALDO
(1-3)</t>
  </si>
  <si>
    <t>SALDO
(1-2)</t>
  </si>
  <si>
    <t>PIA</t>
  </si>
  <si>
    <t>PIM</t>
  </si>
  <si>
    <t>(COM/PCA)
(3/1)</t>
  </si>
  <si>
    <t>(DEV/PCA)
(4/1)</t>
  </si>
  <si>
    <t>(GIR/PCA)
(5/1)</t>
  </si>
  <si>
    <t>001 Administración Central</t>
  </si>
  <si>
    <t xml:space="preserve">005 Instituto Nacional de Salud Mental </t>
  </si>
  <si>
    <t>007 Instituto Nacional de  Neurología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</si>
  <si>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</si>
  <si>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</si>
  <si>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</si>
  <si>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</si>
  <si>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</si>
  <si>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</si>
  <si>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</si>
  <si>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</si>
  <si>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</si>
  <si>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</si>
  <si>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</si>
  <si>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</si>
  <si>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</si>
  <si>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</si>
  <si>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</si>
  <si>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</si>
  <si>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</si>
  <si>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</si>
  <si>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</si>
  <si>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</si>
  <si>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</si>
  <si>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</si>
  <si>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</si>
  <si>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</si>
  <si>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</si>
  <si>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</si>
  <si>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</si>
  <si>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</si>
  <si>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</si>
  <si>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</si>
  <si>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</si>
  <si>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</si>
  <si>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TOTAL PLIEGO &gt;&gt;&gt;&gt;&gt;&gt;&gt;&gt;&gt;&gt;&gt;&gt;&gt;&gt;&gt;&gt;&gt;&gt;</t>
  </si>
  <si>
    <t>Fuente: Consulta Ejecución del Gasto Público - SIAF GERENCIAL - MEF al 31 de Agosto del 2011</t>
  </si>
  <si>
    <t>SEGÚN FUENTE DE FINANCIAMIENTO 2: RECURSOS DIRECTAMENTE RECAUDADOS</t>
  </si>
  <si>
    <t>PCA
(1)</t>
  </si>
  <si>
    <t>SEGÚN FUENTE DE FINANCIAMIENTO 4: DONACIONES Y TRANSFERENCIAS</t>
  </si>
  <si>
    <t>SEGÚN FUENTE DE FINANCIAMIENTO 3: RECURSOS POR OPERACIONES OFICIALES DE CREDITO</t>
  </si>
  <si>
    <t>SEGÚN FUENTE DE FINANCIAMIENTO 5: RECURSOS DETERMINADOS</t>
  </si>
  <si>
    <t>COMPROMETIDO
ENE-SET
(3)</t>
  </si>
  <si>
    <t>DEVENGADO
ENE-SET
(4)</t>
  </si>
  <si>
    <t>GIRO
ENE-SET
(5)</t>
  </si>
  <si>
    <t>EJECUCION PRESUPUESTAL MENSUALIZADA DE GASTOS 
MINISTERIO DE SALUD 2011
AL MES: SETIEMBRE</t>
  </si>
  <si>
    <t>GENERICA 2.1 PERSONAL Y OBLIGACIONES SOCIALES</t>
  </si>
  <si>
    <t>GENERICA 2.2 PENSIONES Y OTRAS PRESTACIONES SOCIALES</t>
  </si>
  <si>
    <t>GENERICA 2.3 BIENES Y SERVICIOS</t>
  </si>
  <si>
    <t>GENERICA 2.4 DONACIONES Y TRANSFERENCIAS</t>
  </si>
  <si>
    <t>GENERICA 2.5 OTROS GASTOS</t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</si>
</sst>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64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/>
      <right/>
      <top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/>
    <xf numFmtId="3" fontId="0" fillId="0" borderId="0" xfId="0" applyNumberFormat="1" applyAlignment="1">
      <alignment vertical="center"/>
    </xf>
    <xf numFmtId="3" fontId="6" fillId="0" borderId="0" xfId="0" applyNumberFormat="1" applyFont="1" applyFill="1" applyBorder="1" applyAlignment="1" applyProtection="1">
      <alignment/>
      <protection/>
    </xf>
    <xf numFmtId="164" fontId="0" fillId="0" borderId="0" xfId="20" applyNumberFormat="1" applyFont="1" applyAlignment="1">
      <alignment vertical="center"/>
    </xf>
    <xf numFmtId="3" fontId="7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20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8" fillId="3" borderId="2" xfId="0" applyNumberFormat="1" applyFont="1" applyFill="1" applyBorder="1" applyAlignment="1">
      <alignment vertical="center"/>
    </xf>
    <xf numFmtId="164" fontId="4" fillId="4" borderId="2" xfId="20" applyNumberFormat="1" applyFont="1" applyFill="1" applyBorder="1" applyAlignment="1">
      <alignment vertical="center"/>
    </xf>
    <xf numFmtId="3" fontId="4" fillId="4" borderId="2" xfId="20" applyNumberFormat="1" applyFont="1" applyFill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3" borderId="3" xfId="0" applyNumberFormat="1" applyFill="1" applyBorder="1" applyAlignment="1">
      <alignment vertical="center"/>
    </xf>
    <xf numFmtId="164" fontId="4" fillId="4" borderId="3" xfId="20" applyNumberFormat="1" applyFont="1" applyFill="1" applyBorder="1" applyAlignment="1">
      <alignment vertical="center"/>
    </xf>
    <xf numFmtId="3" fontId="4" fillId="4" borderId="3" xfId="20" applyNumberFormat="1" applyFont="1" applyFill="1" applyBorder="1" applyAlignment="1">
      <alignment vertical="center"/>
    </xf>
    <xf numFmtId="41" fontId="8" fillId="3" borderId="3" xfId="0" applyNumberFormat="1" applyFon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3" borderId="4" xfId="0" applyNumberFormat="1" applyFill="1" applyBorder="1" applyAlignment="1">
      <alignment vertical="center"/>
    </xf>
    <xf numFmtId="41" fontId="8" fillId="3" borderId="4" xfId="0" applyNumberFormat="1" applyFont="1" applyFill="1" applyBorder="1" applyAlignment="1">
      <alignment vertical="center"/>
    </xf>
    <xf numFmtId="164" fontId="4" fillId="4" borderId="5" xfId="20" applyNumberFormat="1" applyFont="1" applyFill="1" applyBorder="1" applyAlignment="1">
      <alignment vertical="center"/>
    </xf>
    <xf numFmtId="164" fontId="4" fillId="4" borderId="4" xfId="20" applyNumberFormat="1" applyFont="1" applyFill="1" applyBorder="1" applyAlignment="1">
      <alignment vertical="center"/>
    </xf>
    <xf numFmtId="3" fontId="4" fillId="4" borderId="4" xfId="20" applyNumberFormat="1" applyFont="1" applyFill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3" borderId="6" xfId="0" applyNumberFormat="1" applyFont="1" applyFill="1" applyBorder="1" applyAlignment="1">
      <alignment vertical="center"/>
    </xf>
    <xf numFmtId="164" fontId="9" fillId="4" borderId="6" xfId="20" applyNumberFormat="1" applyFont="1" applyFill="1" applyBorder="1" applyAlignment="1">
      <alignment vertical="center"/>
    </xf>
    <xf numFmtId="3" fontId="9" fillId="4" borderId="6" xfId="2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41" fontId="0" fillId="3" borderId="2" xfId="0" applyNumberFormat="1" applyFill="1" applyBorder="1" applyAlignment="1">
      <alignment vertical="center"/>
    </xf>
    <xf numFmtId="41" fontId="3" fillId="3" borderId="4" xfId="0" applyNumberFormat="1" applyFont="1" applyFill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41" fontId="8" fillId="0" borderId="2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41" fontId="8" fillId="0" borderId="4" xfId="0" applyNumberFormat="1" applyFont="1" applyBorder="1" applyAlignment="1">
      <alignment vertical="center"/>
    </xf>
    <xf numFmtId="3" fontId="11" fillId="5" borderId="3" xfId="0" applyNumberFormat="1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right" vertical="center" wrapText="1"/>
    </xf>
    <xf numFmtId="3" fontId="0" fillId="0" borderId="3" xfId="0" applyNumberFormat="1" applyFont="1" applyBorder="1" applyAlignment="1">
      <alignment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164" fontId="2" fillId="2" borderId="7" xfId="2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u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B2:N51"/>
  <sheetViews>
    <sheetView showGridLines="0" tabSelected="1" zoomScale="85" zoomScaleNormal="85" workbookViewId="0" topLeftCell="A1">
      <pane xSplit="2" ySplit="13" topLeftCell="C29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F34" sqref="F34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0</v>
      </c>
    </row>
    <row r="9" ht="15">
      <c r="B9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f>+'RO-G1'!C14+'RO-G2'!C14+'RO-G3'!C14+'RO-G4'!C14+'RO-G5'!C14+'RO-G6'!C14</f>
        <v>1068376747</v>
      </c>
      <c r="D14" s="10">
        <f>+'RO-G1'!D14+'RO-G2'!D14+'RO-G3'!D14+'RO-G4'!D14+'RO-G5'!D14+'RO-G6'!D14</f>
        <v>734679828</v>
      </c>
      <c r="E14" s="11">
        <f>+'RO-G1'!E14+'RO-G2'!E14+'RO-G3'!E14+'RO-G4'!E14+'RO-G5'!E14+'RO-G6'!E14</f>
        <v>694675691</v>
      </c>
      <c r="F14" s="11">
        <f>+'RO-G1'!F14+'RO-G2'!F14+'RO-G3'!F14+'RO-G4'!F14+'RO-G5'!F14+'RO-G6'!F14</f>
        <v>529160265.19000006</v>
      </c>
      <c r="G14" s="10">
        <f>+'RO-G1'!G14+'RO-G2'!G14+'RO-G3'!G14+'RO-G4'!G14+'RO-G5'!G14+'RO-G6'!G14</f>
        <v>439448082</v>
      </c>
      <c r="H14" s="10">
        <f>+'RO-G1'!H14+'RO-G2'!H14+'RO-G3'!H14+'RO-G4'!H14+'RO-G5'!H14+'RO-G6'!H14</f>
        <v>358387113</v>
      </c>
      <c r="I14" s="10">
        <f>+'RO-G1'!I14+'RO-G2'!I14+'RO-G3'!I14+'RO-G4'!I14+'RO-G5'!I14+'RO-G6'!I14</f>
        <v>348028430</v>
      </c>
      <c r="J14" s="12">
        <f>IF(ISERROR(+G14/E14)=TRUE,0,++G14/E14)</f>
        <v>0.6325945872201248</v>
      </c>
      <c r="K14" s="12">
        <f aca="true" t="shared" si="0" ref="K14:K49">IF(ISERROR(+H14/E14)=TRUE,0,++H14/E14)</f>
        <v>0.5159056486978756</v>
      </c>
      <c r="L14" s="12">
        <f aca="true" t="shared" si="1" ref="L14:L49">IF(ISERROR(+I14/E14)=TRUE,0,++I14/E14)</f>
        <v>0.5009941106460857</v>
      </c>
      <c r="M14" s="13">
        <f>IF(ISERROR(+E14-G14)=TRUE,0,++E14-G14)</f>
        <v>255227609</v>
      </c>
      <c r="N14" s="13">
        <f>IF(ISERROR(+E14-F14)=TRUE,0,++E14-F14)</f>
        <v>165515425.80999994</v>
      </c>
    </row>
    <row r="15" spans="2:14" ht="20.1" customHeight="1">
      <c r="B15" s="14" t="s">
        <v>15</v>
      </c>
      <c r="C15" s="15">
        <f>+'RO-G1'!C15+'RO-G2'!C15+'RO-G3'!C15+'RO-G4'!C15+'RO-G5'!C15+'RO-G6'!C15</f>
        <v>22404022</v>
      </c>
      <c r="D15" s="15">
        <f>+'RO-G1'!D15+'RO-G2'!D15+'RO-G3'!D15+'RO-G4'!D15+'RO-G5'!D15+'RO-G6'!D15</f>
        <v>28823216</v>
      </c>
      <c r="E15" s="16">
        <f>+'RO-G1'!E15+'RO-G2'!E15+'RO-G3'!E15+'RO-G4'!E15+'RO-G5'!E15+'RO-G6'!E15</f>
        <v>28823216</v>
      </c>
      <c r="F15" s="16">
        <f>+'RO-G1'!F15+'RO-G2'!F15+'RO-G3'!F15+'RO-G4'!F15+'RO-G5'!F15+'RO-G6'!F15</f>
        <v>21816549.169999998</v>
      </c>
      <c r="G15" s="15">
        <f>+'RO-G1'!G15+'RO-G2'!G15+'RO-G3'!G15+'RO-G4'!G15+'RO-G5'!G15+'RO-G6'!G15</f>
        <v>15986251</v>
      </c>
      <c r="H15" s="15">
        <f>+'RO-G1'!H15+'RO-G2'!H15+'RO-G3'!H15+'RO-G4'!H15+'RO-G5'!H15+'RO-G6'!H15</f>
        <v>15771534</v>
      </c>
      <c r="I15" s="15">
        <f>+'RO-G1'!I15+'RO-G2'!I15+'RO-G3'!I15+'RO-G4'!I15+'RO-G5'!I15+'RO-G6'!I15</f>
        <v>15759287</v>
      </c>
      <c r="J15" s="17">
        <f aca="true" t="shared" si="2" ref="J15:J49">IF(ISERROR(+G15/E15)=TRUE,0,++G15/E15)</f>
        <v>0.5546310654577893</v>
      </c>
      <c r="K15" s="17">
        <f t="shared" si="0"/>
        <v>0.5471816191503405</v>
      </c>
      <c r="L15" s="17">
        <f t="shared" si="1"/>
        <v>0.5467567186118302</v>
      </c>
      <c r="M15" s="18">
        <f aca="true" t="shared" si="3" ref="M15:M48">IF(ISERROR(+E15-G15)=TRUE,0,++E15-G15)</f>
        <v>12836965</v>
      </c>
      <c r="N15" s="18">
        <f aca="true" t="shared" si="4" ref="N15:N49">IF(ISERROR(+E15-F15)=TRUE,0,++E15-F15)</f>
        <v>7006666.830000002</v>
      </c>
    </row>
    <row r="16" spans="2:14" ht="20.1" customHeight="1">
      <c r="B16" s="14" t="s">
        <v>16</v>
      </c>
      <c r="C16" s="15">
        <f>+'RO-G1'!C16+'RO-G2'!C16+'RO-G3'!C16+'RO-G4'!C16+'RO-G5'!C16+'RO-G6'!C16</f>
        <v>32510857</v>
      </c>
      <c r="D16" s="15">
        <f>+'RO-G1'!D16+'RO-G2'!D16+'RO-G3'!D16+'RO-G4'!D16+'RO-G5'!D16+'RO-G6'!D16</f>
        <v>43716385</v>
      </c>
      <c r="E16" s="16">
        <f>+'RO-G1'!E16+'RO-G2'!E16+'RO-G3'!E16+'RO-G4'!E16+'RO-G5'!E16+'RO-G6'!E16</f>
        <v>43610467</v>
      </c>
      <c r="F16" s="16">
        <f>+'RO-G1'!F16+'RO-G2'!F16+'RO-G3'!F16+'RO-G4'!F16+'RO-G5'!F16+'RO-G6'!F16</f>
        <v>25410338.240000002</v>
      </c>
      <c r="G16" s="15">
        <f>+'RO-G1'!G16+'RO-G2'!G16+'RO-G3'!G16+'RO-G4'!G16+'RO-G5'!G16+'RO-G6'!G16</f>
        <v>18824927</v>
      </c>
      <c r="H16" s="15">
        <f>+'RO-G1'!H16+'RO-G2'!H16+'RO-G3'!H16+'RO-G4'!H16+'RO-G5'!H16+'RO-G6'!H16</f>
        <v>18712488</v>
      </c>
      <c r="I16" s="15">
        <f>+'RO-G1'!I16+'RO-G2'!I16+'RO-G3'!I16+'RO-G4'!I16+'RO-G5'!I16+'RO-G6'!I16</f>
        <v>18687032</v>
      </c>
      <c r="J16" s="17">
        <f t="shared" si="2"/>
        <v>0.4316607524519286</v>
      </c>
      <c r="K16" s="17">
        <f t="shared" si="0"/>
        <v>0.4290824952642676</v>
      </c>
      <c r="L16" s="17">
        <f t="shared" si="1"/>
        <v>0.42849878218456133</v>
      </c>
      <c r="M16" s="18">
        <f t="shared" si="3"/>
        <v>24785540</v>
      </c>
      <c r="N16" s="18">
        <f t="shared" si="4"/>
        <v>18200128.759999998</v>
      </c>
    </row>
    <row r="17" spans="2:14" ht="20.1" customHeight="1">
      <c r="B17" s="14" t="s">
        <v>17</v>
      </c>
      <c r="C17" s="15">
        <f>+'RO-G1'!C17+'RO-G2'!C17+'RO-G3'!C17+'RO-G4'!C17+'RO-G5'!C17+'RO-G6'!C17</f>
        <v>13001145</v>
      </c>
      <c r="D17" s="15">
        <f>+'RO-G1'!D17+'RO-G2'!D17+'RO-G3'!D17+'RO-G4'!D17+'RO-G5'!D17+'RO-G6'!D17</f>
        <v>18215501</v>
      </c>
      <c r="E17" s="16">
        <f>+'RO-G1'!E17+'RO-G2'!E17+'RO-G3'!E17+'RO-G4'!E17+'RO-G5'!E17+'RO-G6'!E17</f>
        <v>18206706</v>
      </c>
      <c r="F17" s="16">
        <f>+'RO-G1'!F17+'RO-G2'!F17+'RO-G3'!F17+'RO-G4'!F17+'RO-G5'!F17+'RO-G6'!F17</f>
        <v>10685559.790000001</v>
      </c>
      <c r="G17" s="15">
        <f>+'RO-G1'!G17+'RO-G2'!G17+'RO-G3'!G17+'RO-G4'!G17+'RO-G5'!G17+'RO-G6'!G17</f>
        <v>7595488</v>
      </c>
      <c r="H17" s="15">
        <f>+'RO-G1'!H17+'RO-G2'!H17+'RO-G3'!H17+'RO-G4'!H17+'RO-G5'!H17+'RO-G6'!H17</f>
        <v>7156812</v>
      </c>
      <c r="I17" s="15">
        <f>+'RO-G1'!I17+'RO-G2'!I17+'RO-G3'!I17+'RO-G4'!I17+'RO-G5'!I17+'RO-G6'!I17</f>
        <v>7090289</v>
      </c>
      <c r="J17" s="17">
        <f t="shared" si="2"/>
        <v>0.41718079041865125</v>
      </c>
      <c r="K17" s="17">
        <f t="shared" si="0"/>
        <v>0.3930865912812565</v>
      </c>
      <c r="L17" s="17">
        <f t="shared" si="1"/>
        <v>0.38943282766251075</v>
      </c>
      <c r="M17" s="18">
        <f t="shared" si="3"/>
        <v>10611218</v>
      </c>
      <c r="N17" s="18">
        <f t="shared" si="4"/>
        <v>7521146.209999999</v>
      </c>
    </row>
    <row r="18" spans="2:14" ht="20.1" customHeight="1">
      <c r="B18" s="14" t="s">
        <v>18</v>
      </c>
      <c r="C18" s="15">
        <f>+'RO-G1'!C18+'RO-G2'!C18+'RO-G3'!C18+'RO-G4'!C18+'RO-G5'!C18+'RO-G6'!C18</f>
        <v>75941010</v>
      </c>
      <c r="D18" s="15">
        <f>+'RO-G1'!D18+'RO-G2'!D18+'RO-G3'!D18+'RO-G4'!D18+'RO-G5'!D18+'RO-G6'!D18</f>
        <v>35427599</v>
      </c>
      <c r="E18" s="16">
        <f>+'RO-G1'!E18+'RO-G2'!E18+'RO-G3'!E18+'RO-G4'!E18+'RO-G5'!E18+'RO-G6'!E18</f>
        <v>35427599</v>
      </c>
      <c r="F18" s="16">
        <f>+'RO-G1'!F18+'RO-G2'!F18+'RO-G3'!F18+'RO-G4'!F18+'RO-G5'!F18+'RO-G6'!F18</f>
        <v>21805256.52</v>
      </c>
      <c r="G18" s="15">
        <f>+'RO-G1'!G18+'RO-G2'!G18+'RO-G3'!G18+'RO-G4'!G18+'RO-G5'!G18+'RO-G6'!G18</f>
        <v>15724605</v>
      </c>
      <c r="H18" s="15">
        <f>+'RO-G1'!H18+'RO-G2'!H18+'RO-G3'!H18+'RO-G4'!H18+'RO-G5'!H18+'RO-G6'!H18</f>
        <v>15491099</v>
      </c>
      <c r="I18" s="15">
        <f>+'RO-G1'!I18+'RO-G2'!I18+'RO-G3'!I18+'RO-G4'!I18+'RO-G5'!I18+'RO-G6'!I18</f>
        <v>15486092</v>
      </c>
      <c r="J18" s="17">
        <f t="shared" si="2"/>
        <v>0.44385183991723515</v>
      </c>
      <c r="K18" s="17">
        <f t="shared" si="0"/>
        <v>0.43726076384685286</v>
      </c>
      <c r="L18" s="17">
        <f t="shared" si="1"/>
        <v>0.43711943335476955</v>
      </c>
      <c r="M18" s="18">
        <f t="shared" si="3"/>
        <v>19702994</v>
      </c>
      <c r="N18" s="18">
        <f t="shared" si="4"/>
        <v>13622342.48</v>
      </c>
    </row>
    <row r="19" spans="2:14" ht="20.1" customHeight="1">
      <c r="B19" s="14" t="s">
        <v>19</v>
      </c>
      <c r="C19" s="15">
        <f>+'RO-G1'!C19+'RO-G2'!C19+'RO-G3'!C19+'RO-G4'!C19+'RO-G5'!C19+'RO-G6'!C19</f>
        <v>103790169</v>
      </c>
      <c r="D19" s="15">
        <f>+'RO-G1'!D19+'RO-G2'!D19+'RO-G3'!D19+'RO-G4'!D19+'RO-G5'!D19+'RO-G6'!D19</f>
        <v>121009348</v>
      </c>
      <c r="E19" s="16">
        <f>+'RO-G1'!E19+'RO-G2'!E19+'RO-G3'!E19+'RO-G4'!E19+'RO-G5'!E19+'RO-G6'!E19</f>
        <v>121007368</v>
      </c>
      <c r="F19" s="16">
        <f>+'RO-G1'!F19+'RO-G2'!F19+'RO-G3'!F19+'RO-G4'!F19+'RO-G5'!F19+'RO-G6'!F19</f>
        <v>103574640.27</v>
      </c>
      <c r="G19" s="15">
        <f>+'RO-G1'!G19+'RO-G2'!G19+'RO-G3'!G19+'RO-G4'!G19+'RO-G5'!G19+'RO-G6'!G19</f>
        <v>81279398</v>
      </c>
      <c r="H19" s="15">
        <f>+'RO-G1'!H19+'RO-G2'!H19+'RO-G3'!H19+'RO-G4'!H19+'RO-G5'!H19+'RO-G6'!H19</f>
        <v>79502425</v>
      </c>
      <c r="I19" s="15">
        <f>+'RO-G1'!I19+'RO-G2'!I19+'RO-G3'!I19+'RO-G4'!I19+'RO-G5'!I19+'RO-G6'!I19</f>
        <v>78707350</v>
      </c>
      <c r="J19" s="17">
        <f t="shared" si="2"/>
        <v>0.6716896610791502</v>
      </c>
      <c r="K19" s="17">
        <f t="shared" si="0"/>
        <v>0.6570048280035311</v>
      </c>
      <c r="L19" s="17">
        <f t="shared" si="1"/>
        <v>0.6504343603275463</v>
      </c>
      <c r="M19" s="18">
        <f t="shared" si="3"/>
        <v>39727970</v>
      </c>
      <c r="N19" s="18">
        <f t="shared" si="4"/>
        <v>17432727.730000004</v>
      </c>
    </row>
    <row r="20" spans="2:14" ht="20.1" customHeight="1">
      <c r="B20" s="14" t="s">
        <v>20</v>
      </c>
      <c r="C20" s="15">
        <f>+'RO-G1'!C20+'RO-G2'!C20+'RO-G3'!C20+'RO-G4'!C20+'RO-G5'!C20+'RO-G6'!C20</f>
        <v>68843001</v>
      </c>
      <c r="D20" s="15">
        <f>+'RO-G1'!D20+'RO-G2'!D20+'RO-G3'!D20+'RO-G4'!D20+'RO-G5'!D20+'RO-G6'!D20</f>
        <v>82684906</v>
      </c>
      <c r="E20" s="16">
        <f>+'RO-G1'!E20+'RO-G2'!E20+'RO-G3'!E20+'RO-G4'!E20+'RO-G5'!E20+'RO-G6'!E20</f>
        <v>82684906</v>
      </c>
      <c r="F20" s="16">
        <f>+'RO-G1'!F20+'RO-G2'!F20+'RO-G3'!F20+'RO-G4'!F20+'RO-G5'!F20+'RO-G6'!F20</f>
        <v>70002206.72</v>
      </c>
      <c r="G20" s="15">
        <f>+'RO-G1'!G20+'RO-G2'!G20+'RO-G3'!G20+'RO-G4'!G20+'RO-G5'!G20+'RO-G6'!G20</f>
        <v>56985074</v>
      </c>
      <c r="H20" s="15">
        <f>+'RO-G1'!H20+'RO-G2'!H20+'RO-G3'!H20+'RO-G4'!H20+'RO-G5'!H20+'RO-G6'!H20</f>
        <v>54464786</v>
      </c>
      <c r="I20" s="15">
        <f>+'RO-G1'!I20+'RO-G2'!I20+'RO-G3'!I20+'RO-G4'!I20+'RO-G5'!I20+'RO-G6'!I20</f>
        <v>54290914</v>
      </c>
      <c r="J20" s="17">
        <f t="shared" si="2"/>
        <v>0.6891835131311632</v>
      </c>
      <c r="K20" s="17">
        <f t="shared" si="0"/>
        <v>0.6587028834500943</v>
      </c>
      <c r="L20" s="17">
        <f t="shared" si="1"/>
        <v>0.6566000570890169</v>
      </c>
      <c r="M20" s="18">
        <f t="shared" si="3"/>
        <v>25699832</v>
      </c>
      <c r="N20" s="18">
        <f t="shared" si="4"/>
        <v>12682699.280000001</v>
      </c>
    </row>
    <row r="21" spans="2:14" ht="20.1" customHeight="1">
      <c r="B21" s="14" t="s">
        <v>21</v>
      </c>
      <c r="C21" s="15">
        <f>+'RO-G1'!C21+'RO-G2'!C21+'RO-G3'!C21+'RO-G4'!C21+'RO-G5'!C21+'RO-G6'!C21</f>
        <v>72758458</v>
      </c>
      <c r="D21" s="15">
        <f>+'RO-G1'!D21+'RO-G2'!D21+'RO-G3'!D21+'RO-G4'!D21+'RO-G5'!D21+'RO-G6'!D21</f>
        <v>93579246</v>
      </c>
      <c r="E21" s="16">
        <f>+'RO-G1'!E21+'RO-G2'!E21+'RO-G3'!E21+'RO-G4'!E21+'RO-G5'!E21+'RO-G6'!E21</f>
        <v>93579246</v>
      </c>
      <c r="F21" s="16">
        <f>+'RO-G1'!F21+'RO-G2'!F21+'RO-G3'!F21+'RO-G4'!F21+'RO-G5'!F21+'RO-G6'!F21</f>
        <v>67382742.33</v>
      </c>
      <c r="G21" s="15">
        <f>+'RO-G1'!G21+'RO-G2'!G21+'RO-G3'!G21+'RO-G4'!G21+'RO-G5'!G21+'RO-G6'!G21</f>
        <v>49484692</v>
      </c>
      <c r="H21" s="15">
        <f>+'RO-G1'!H21+'RO-G2'!H21+'RO-G3'!H21+'RO-G4'!H21+'RO-G5'!H21+'RO-G6'!H21</f>
        <v>48964101</v>
      </c>
      <c r="I21" s="15">
        <f>+'RO-G1'!I21+'RO-G2'!I21+'RO-G3'!I21+'RO-G4'!I21+'RO-G5'!I21+'RO-G6'!I21</f>
        <v>48884908</v>
      </c>
      <c r="J21" s="17">
        <f t="shared" si="2"/>
        <v>0.5287998580368984</v>
      </c>
      <c r="K21" s="17">
        <f t="shared" si="0"/>
        <v>0.5232367548676338</v>
      </c>
      <c r="L21" s="17">
        <f t="shared" si="1"/>
        <v>0.5223904881644377</v>
      </c>
      <c r="M21" s="18">
        <f t="shared" si="3"/>
        <v>44094554</v>
      </c>
      <c r="N21" s="18">
        <f t="shared" si="4"/>
        <v>26196503.67</v>
      </c>
    </row>
    <row r="22" spans="2:14" ht="20.1" customHeight="1">
      <c r="B22" s="14" t="s">
        <v>22</v>
      </c>
      <c r="C22" s="15">
        <f>+'RO-G1'!C22+'RO-G2'!C22+'RO-G3'!C22+'RO-G4'!C22+'RO-G5'!C22+'RO-G6'!C22</f>
        <v>79123870</v>
      </c>
      <c r="D22" s="15">
        <f>+'RO-G1'!D22+'RO-G2'!D22+'RO-G3'!D22+'RO-G4'!D22+'RO-G5'!D22+'RO-G6'!D22</f>
        <v>101951373</v>
      </c>
      <c r="E22" s="16">
        <f>+'RO-G1'!E22+'RO-G2'!E22+'RO-G3'!E22+'RO-G4'!E22+'RO-G5'!E22+'RO-G6'!E22</f>
        <v>101951373</v>
      </c>
      <c r="F22" s="16">
        <f>+'RO-G1'!F22+'RO-G2'!F22+'RO-G3'!F22+'RO-G4'!F22+'RO-G5'!F22+'RO-G6'!F22</f>
        <v>78809570.81</v>
      </c>
      <c r="G22" s="15">
        <f>+'RO-G1'!G22+'RO-G2'!G22+'RO-G3'!G22+'RO-G4'!G22+'RO-G5'!G22+'RO-G6'!G22</f>
        <v>65572419</v>
      </c>
      <c r="H22" s="15">
        <f>+'RO-G1'!H22+'RO-G2'!H22+'RO-G3'!H22+'RO-G4'!H22+'RO-G5'!H22+'RO-G6'!H22</f>
        <v>56113820</v>
      </c>
      <c r="I22" s="15">
        <f>+'RO-G1'!I22+'RO-G2'!I22+'RO-G3'!I22+'RO-G4'!I22+'RO-G5'!I22+'RO-G6'!I22</f>
        <v>55914933</v>
      </c>
      <c r="J22" s="17">
        <f t="shared" si="2"/>
        <v>0.6431734764376347</v>
      </c>
      <c r="K22" s="17">
        <f t="shared" si="0"/>
        <v>0.5503978842933287</v>
      </c>
      <c r="L22" s="17">
        <f t="shared" si="1"/>
        <v>0.5484470817278744</v>
      </c>
      <c r="M22" s="18">
        <f t="shared" si="3"/>
        <v>36378954</v>
      </c>
      <c r="N22" s="18">
        <f t="shared" si="4"/>
        <v>23141802.189999998</v>
      </c>
    </row>
    <row r="23" spans="2:14" ht="20.1" customHeight="1">
      <c r="B23" s="14" t="s">
        <v>23</v>
      </c>
      <c r="C23" s="15">
        <f>+'RO-G1'!C23+'RO-G2'!C23+'RO-G3'!C23+'RO-G4'!C23+'RO-G5'!C23+'RO-G6'!C23</f>
        <v>23587995</v>
      </c>
      <c r="D23" s="15">
        <f>+'RO-G1'!D23+'RO-G2'!D23+'RO-G3'!D23+'RO-G4'!D23+'RO-G5'!D23+'RO-G6'!D23</f>
        <v>28763708</v>
      </c>
      <c r="E23" s="16">
        <f>+'RO-G1'!E23+'RO-G2'!E23+'RO-G3'!E23+'RO-G4'!E23+'RO-G5'!E23+'RO-G6'!E23</f>
        <v>28763708</v>
      </c>
      <c r="F23" s="16">
        <f>+'RO-G1'!F23+'RO-G2'!F23+'RO-G3'!F23+'RO-G4'!F23+'RO-G5'!F23+'RO-G6'!F23</f>
        <v>19578377.560000002</v>
      </c>
      <c r="G23" s="15">
        <f>+'RO-G1'!G23+'RO-G2'!G23+'RO-G3'!G23+'RO-G4'!G23+'RO-G5'!G23+'RO-G6'!G23</f>
        <v>16083832</v>
      </c>
      <c r="H23" s="15">
        <f>+'RO-G1'!H23+'RO-G2'!H23+'RO-G3'!H23+'RO-G4'!H23+'RO-G5'!H23+'RO-G6'!H23</f>
        <v>15935734</v>
      </c>
      <c r="I23" s="15">
        <f>+'RO-G1'!I23+'RO-G2'!I23+'RO-G3'!I23+'RO-G4'!I23+'RO-G5'!I23+'RO-G6'!I23</f>
        <v>15888789</v>
      </c>
      <c r="J23" s="17">
        <f t="shared" si="2"/>
        <v>0.5591710220393004</v>
      </c>
      <c r="K23" s="17">
        <f t="shared" si="0"/>
        <v>0.5540222421949215</v>
      </c>
      <c r="L23" s="17">
        <f t="shared" si="1"/>
        <v>0.552390150810876</v>
      </c>
      <c r="M23" s="18">
        <f t="shared" si="3"/>
        <v>12679876</v>
      </c>
      <c r="N23" s="18">
        <f t="shared" si="4"/>
        <v>9185330.439999998</v>
      </c>
    </row>
    <row r="24" spans="2:14" ht="20.1" customHeight="1">
      <c r="B24" s="14" t="s">
        <v>24</v>
      </c>
      <c r="C24" s="15">
        <f>+'RO-G1'!C24+'RO-G2'!C24+'RO-G3'!C24+'RO-G4'!C24+'RO-G5'!C24+'RO-G6'!C24</f>
        <v>45442532</v>
      </c>
      <c r="D24" s="15">
        <f>+'RO-G1'!D24+'RO-G2'!D24+'RO-G3'!D24+'RO-G4'!D24+'RO-G5'!D24+'RO-G6'!D24</f>
        <v>58466839</v>
      </c>
      <c r="E24" s="16">
        <f>+'RO-G1'!E24+'RO-G2'!E24+'RO-G3'!E24+'RO-G4'!E24+'RO-G5'!E24+'RO-G6'!E24</f>
        <v>58466839</v>
      </c>
      <c r="F24" s="16">
        <f>+'RO-G1'!F24+'RO-G2'!F24+'RO-G3'!F24+'RO-G4'!F24+'RO-G5'!F24+'RO-G6'!F24</f>
        <v>43472629.1</v>
      </c>
      <c r="G24" s="15">
        <f>+'RO-G1'!G24+'RO-G2'!G24+'RO-G3'!G24+'RO-G4'!G24+'RO-G5'!G24+'RO-G6'!G24</f>
        <v>34054912</v>
      </c>
      <c r="H24" s="15">
        <f>+'RO-G1'!H24+'RO-G2'!H24+'RO-G3'!H24+'RO-G4'!H24+'RO-G5'!H24+'RO-G6'!H24</f>
        <v>31945853</v>
      </c>
      <c r="I24" s="15">
        <f>+'RO-G1'!I24+'RO-G2'!I24+'RO-G3'!I24+'RO-G4'!I24+'RO-G5'!I24+'RO-G6'!I24</f>
        <v>31818554</v>
      </c>
      <c r="J24" s="17">
        <f t="shared" si="2"/>
        <v>0.5824654211252981</v>
      </c>
      <c r="K24" s="17">
        <f t="shared" si="0"/>
        <v>0.5463926825255595</v>
      </c>
      <c r="L24" s="17">
        <f t="shared" si="1"/>
        <v>0.544215397038995</v>
      </c>
      <c r="M24" s="18">
        <f t="shared" si="3"/>
        <v>24411927</v>
      </c>
      <c r="N24" s="18">
        <f t="shared" si="4"/>
        <v>14994209.899999999</v>
      </c>
    </row>
    <row r="25" spans="2:14" ht="20.1" customHeight="1">
      <c r="B25" s="14" t="s">
        <v>25</v>
      </c>
      <c r="C25" s="15">
        <f>+'RO-G1'!C25+'RO-G2'!C25+'RO-G3'!C25+'RO-G4'!C25+'RO-G5'!C25+'RO-G6'!C25</f>
        <v>79437129</v>
      </c>
      <c r="D25" s="15">
        <f>+'RO-G1'!D25+'RO-G2'!D25+'RO-G3'!D25+'RO-G4'!D25+'RO-G5'!D25+'RO-G6'!D25</f>
        <v>100682621</v>
      </c>
      <c r="E25" s="16">
        <f>+'RO-G1'!E25+'RO-G2'!E25+'RO-G3'!E25+'RO-G4'!E25+'RO-G5'!E25+'RO-G6'!E25</f>
        <v>100682621</v>
      </c>
      <c r="F25" s="16">
        <f>+'RO-G1'!F25+'RO-G2'!F25+'RO-G3'!F25+'RO-G4'!F25+'RO-G5'!F25+'RO-G6'!F25</f>
        <v>71404403.75</v>
      </c>
      <c r="G25" s="15">
        <f>+'RO-G1'!G25+'RO-G2'!G25+'RO-G3'!G25+'RO-G4'!G25+'RO-G5'!G25+'RO-G6'!G25</f>
        <v>56827557</v>
      </c>
      <c r="H25" s="15">
        <f>+'RO-G1'!H25+'RO-G2'!H25+'RO-G3'!H25+'RO-G4'!H25+'RO-G5'!H25+'RO-G6'!H25</f>
        <v>55913666</v>
      </c>
      <c r="I25" s="15">
        <f>+'RO-G1'!I25+'RO-G2'!I25+'RO-G3'!I25+'RO-G4'!I25+'RO-G5'!I25+'RO-G6'!I25</f>
        <v>55346483</v>
      </c>
      <c r="J25" s="17">
        <f t="shared" si="2"/>
        <v>0.5644227021066526</v>
      </c>
      <c r="K25" s="17">
        <f t="shared" si="0"/>
        <v>0.5553457532656009</v>
      </c>
      <c r="L25" s="17">
        <f t="shared" si="1"/>
        <v>0.5497123778690663</v>
      </c>
      <c r="M25" s="18">
        <f t="shared" si="3"/>
        <v>43855064</v>
      </c>
      <c r="N25" s="18">
        <f t="shared" si="4"/>
        <v>29278217.25</v>
      </c>
    </row>
    <row r="26" spans="2:14" ht="20.1" customHeight="1">
      <c r="B26" s="14" t="s">
        <v>26</v>
      </c>
      <c r="C26" s="15">
        <f>+'RO-G1'!C26+'RO-G2'!C26+'RO-G3'!C26+'RO-G4'!C26+'RO-G5'!C26+'RO-G6'!C26</f>
        <v>28147185</v>
      </c>
      <c r="D26" s="15">
        <f>+'RO-G1'!D26+'RO-G2'!D26+'RO-G3'!D26+'RO-G4'!D26+'RO-G5'!D26+'RO-G6'!D26</f>
        <v>41520190</v>
      </c>
      <c r="E26" s="16">
        <f>+'RO-G1'!E26+'RO-G2'!E26+'RO-G3'!E26+'RO-G4'!E26+'RO-G5'!E26+'RO-G6'!E26</f>
        <v>41472156</v>
      </c>
      <c r="F26" s="16">
        <f>+'RO-G1'!F26+'RO-G2'!F26+'RO-G3'!F26+'RO-G4'!F26+'RO-G5'!F26+'RO-G6'!F26</f>
        <v>20755678.32</v>
      </c>
      <c r="G26" s="15">
        <f>+'RO-G1'!G26+'RO-G2'!G26+'RO-G3'!G26+'RO-G4'!G26+'RO-G5'!G26+'RO-G6'!G26</f>
        <v>16115808</v>
      </c>
      <c r="H26" s="15">
        <f>+'RO-G1'!H26+'RO-G2'!H26+'RO-G3'!H26+'RO-G4'!H26+'RO-G5'!H26+'RO-G6'!H26</f>
        <v>15495829</v>
      </c>
      <c r="I26" s="15">
        <f>+'RO-G1'!I26+'RO-G2'!I26+'RO-G3'!I26+'RO-G4'!I26+'RO-G5'!I26+'RO-G6'!I26</f>
        <v>15465699</v>
      </c>
      <c r="J26" s="17">
        <f t="shared" si="2"/>
        <v>0.38859344568437676</v>
      </c>
      <c r="K26" s="17">
        <f t="shared" si="0"/>
        <v>0.37364416260394084</v>
      </c>
      <c r="L26" s="17">
        <f t="shared" si="1"/>
        <v>0.37291765106207647</v>
      </c>
      <c r="M26" s="18">
        <f t="shared" si="3"/>
        <v>25356348</v>
      </c>
      <c r="N26" s="18">
        <f t="shared" si="4"/>
        <v>20716477.68</v>
      </c>
    </row>
    <row r="27" spans="2:14" ht="20.1" customHeight="1">
      <c r="B27" s="14" t="s">
        <v>27</v>
      </c>
      <c r="C27" s="15">
        <f>+'RO-G1'!C27+'RO-G2'!C27+'RO-G3'!C27+'RO-G4'!C27+'RO-G5'!C27+'RO-G6'!C27</f>
        <v>70490717</v>
      </c>
      <c r="D27" s="15">
        <f>+'RO-G1'!D27+'RO-G2'!D27+'RO-G3'!D27+'RO-G4'!D27+'RO-G5'!D27+'RO-G6'!D27</f>
        <v>79356084</v>
      </c>
      <c r="E27" s="16">
        <f>+'RO-G1'!E27+'RO-G2'!E27+'RO-G3'!E27+'RO-G4'!E27+'RO-G5'!E27+'RO-G6'!E27</f>
        <v>79356084</v>
      </c>
      <c r="F27" s="19">
        <f>+'RO-G1'!F27+'RO-G2'!F27+'RO-G3'!F27+'RO-G4'!F27+'RO-G5'!F27+'RO-G6'!F27</f>
        <v>67171855.08</v>
      </c>
      <c r="G27" s="15">
        <f>+'RO-G1'!G27+'RO-G2'!G27+'RO-G3'!G27+'RO-G4'!G27+'RO-G5'!G27+'RO-G6'!G27</f>
        <v>52257752</v>
      </c>
      <c r="H27" s="15">
        <f>+'RO-G1'!H27+'RO-G2'!H27+'RO-G3'!H27+'RO-G4'!H27+'RO-G5'!H27+'RO-G6'!H27</f>
        <v>48316708</v>
      </c>
      <c r="I27" s="15">
        <f>+'RO-G1'!I27+'RO-G2'!I27+'RO-G3'!I27+'RO-G4'!I27+'RO-G5'!I27+'RO-G6'!I27</f>
        <v>48083113</v>
      </c>
      <c r="J27" s="17">
        <f t="shared" si="2"/>
        <v>0.6585223131726107</v>
      </c>
      <c r="K27" s="17">
        <f t="shared" si="0"/>
        <v>0.6088595299132956</v>
      </c>
      <c r="L27" s="17">
        <f t="shared" si="1"/>
        <v>0.6059158992774896</v>
      </c>
      <c r="M27" s="18">
        <f t="shared" si="3"/>
        <v>27098332</v>
      </c>
      <c r="N27" s="18">
        <f t="shared" si="4"/>
        <v>12184228.920000002</v>
      </c>
    </row>
    <row r="28" spans="2:14" ht="20.1" customHeight="1">
      <c r="B28" s="14" t="s">
        <v>28</v>
      </c>
      <c r="C28" s="15">
        <f>+'RO-G1'!C28+'RO-G2'!C28+'RO-G3'!C28+'RO-G4'!C28+'RO-G5'!C28+'RO-G6'!C28</f>
        <v>20687890</v>
      </c>
      <c r="D28" s="15">
        <f>+'RO-G1'!D28+'RO-G2'!D28+'RO-G3'!D28+'RO-G4'!D28+'RO-G5'!D28+'RO-G6'!D28</f>
        <v>22772858</v>
      </c>
      <c r="E28" s="16">
        <f>+'RO-G1'!E28+'RO-G2'!E28+'RO-G3'!E28+'RO-G4'!E28+'RO-G5'!E28+'RO-G6'!E28</f>
        <v>22772858</v>
      </c>
      <c r="F28" s="19">
        <f>+'RO-G1'!F28+'RO-G2'!F28+'RO-G3'!F28+'RO-G4'!F28+'RO-G5'!F28+'RO-G6'!F28</f>
        <v>16001544.89</v>
      </c>
      <c r="G28" s="15">
        <f>+'RO-G1'!G28+'RO-G2'!G28+'RO-G3'!G28+'RO-G4'!G28+'RO-G5'!G28+'RO-G6'!G28</f>
        <v>12858386</v>
      </c>
      <c r="H28" s="15">
        <f>+'RO-G1'!H28+'RO-G2'!H28+'RO-G3'!H28+'RO-G4'!H28+'RO-G5'!H28+'RO-G6'!H28</f>
        <v>12537098</v>
      </c>
      <c r="I28" s="15">
        <f>+'RO-G1'!I28+'RO-G2'!I28+'RO-G3'!I28+'RO-G4'!I28+'RO-G5'!I28+'RO-G6'!I28</f>
        <v>12486173</v>
      </c>
      <c r="J28" s="17">
        <f t="shared" si="2"/>
        <v>0.5646364632844942</v>
      </c>
      <c r="K28" s="17">
        <f t="shared" si="0"/>
        <v>0.5505280891840629</v>
      </c>
      <c r="L28" s="17">
        <f t="shared" si="1"/>
        <v>0.5482918744761857</v>
      </c>
      <c r="M28" s="18">
        <f t="shared" si="3"/>
        <v>9914472</v>
      </c>
      <c r="N28" s="18">
        <f t="shared" si="4"/>
        <v>6771313.109999999</v>
      </c>
    </row>
    <row r="29" spans="2:14" ht="20.1" customHeight="1">
      <c r="B29" s="14" t="s">
        <v>29</v>
      </c>
      <c r="C29" s="15">
        <f>+'RO-G1'!C29+'RO-G2'!C29+'RO-G3'!C29+'RO-G4'!C29+'RO-G5'!C29+'RO-G6'!C29</f>
        <v>91063112</v>
      </c>
      <c r="D29" s="15">
        <f>+'RO-G1'!D29+'RO-G2'!D29+'RO-G3'!D29+'RO-G4'!D29+'RO-G5'!D29+'RO-G6'!D29</f>
        <v>137307391</v>
      </c>
      <c r="E29" s="16">
        <f>+'RO-G1'!E29+'RO-G2'!E29+'RO-G3'!E29+'RO-G4'!E29+'RO-G5'!E29+'RO-G6'!E29</f>
        <v>137145351</v>
      </c>
      <c r="F29" s="19">
        <f>+'RO-G1'!F29+'RO-G2'!F29+'RO-G3'!F29+'RO-G4'!F29+'RO-G5'!F29+'RO-G6'!F29</f>
        <v>100504704.63000001</v>
      </c>
      <c r="G29" s="15">
        <f>+'RO-G1'!G29+'RO-G2'!G29+'RO-G3'!G29+'RO-G4'!G29+'RO-G5'!G29+'RO-G6'!G29</f>
        <v>78545434</v>
      </c>
      <c r="H29" s="15">
        <f>+'RO-G1'!H29+'RO-G2'!H29+'RO-G3'!H29+'RO-G4'!H29+'RO-G5'!H29+'RO-G6'!H29</f>
        <v>71512905</v>
      </c>
      <c r="I29" s="15">
        <f>+'RO-G1'!I29+'RO-G2'!I29+'RO-G3'!I29+'RO-G4'!I29+'RO-G5'!I29+'RO-G6'!I29</f>
        <v>69788646</v>
      </c>
      <c r="J29" s="17">
        <f t="shared" si="2"/>
        <v>0.572716708421272</v>
      </c>
      <c r="K29" s="17">
        <f t="shared" si="0"/>
        <v>0.5214387835866198</v>
      </c>
      <c r="L29" s="17">
        <f t="shared" si="1"/>
        <v>0.5088662903345517</v>
      </c>
      <c r="M29" s="18">
        <f t="shared" si="3"/>
        <v>58599917</v>
      </c>
      <c r="N29" s="18">
        <f t="shared" si="4"/>
        <v>36640646.36999999</v>
      </c>
    </row>
    <row r="30" spans="2:14" ht="20.1" customHeight="1">
      <c r="B30" s="14" t="s">
        <v>30</v>
      </c>
      <c r="C30" s="15">
        <f>+'RO-G1'!C30+'RO-G2'!C30+'RO-G3'!C30+'RO-G4'!C30+'RO-G5'!C30+'RO-G6'!C30</f>
        <v>116770800</v>
      </c>
      <c r="D30" s="15">
        <f>+'RO-G1'!D30+'RO-G2'!D30+'RO-G3'!D30+'RO-G4'!D30+'RO-G5'!D30+'RO-G6'!D30</f>
        <v>119968884</v>
      </c>
      <c r="E30" s="16">
        <f>+'RO-G1'!E30+'RO-G2'!E30+'RO-G3'!E30+'RO-G4'!E30+'RO-G5'!E30+'RO-G6'!E30</f>
        <v>119968884</v>
      </c>
      <c r="F30" s="19">
        <f>+'RO-G1'!F30+'RO-G2'!F30+'RO-G3'!F30+'RO-G4'!F30+'RO-G5'!F30+'RO-G6'!F30</f>
        <v>92904811.6</v>
      </c>
      <c r="G30" s="15">
        <f>+'RO-G1'!G30+'RO-G2'!G30+'RO-G3'!G30+'RO-G4'!G30+'RO-G5'!G30+'RO-G6'!G30</f>
        <v>76049045</v>
      </c>
      <c r="H30" s="15">
        <f>+'RO-G1'!H30+'RO-G2'!H30+'RO-G3'!H30+'RO-G4'!H30+'RO-G5'!H30+'RO-G6'!H30</f>
        <v>70783129</v>
      </c>
      <c r="I30" s="15">
        <f>+'RO-G1'!I30+'RO-G2'!I30+'RO-G3'!I30+'RO-G4'!I30+'RO-G5'!I30+'RO-G6'!I30</f>
        <v>70669528</v>
      </c>
      <c r="J30" s="17">
        <f t="shared" si="2"/>
        <v>0.6339064135997131</v>
      </c>
      <c r="K30" s="17">
        <f t="shared" si="0"/>
        <v>0.5900123985482769</v>
      </c>
      <c r="L30" s="17">
        <f t="shared" si="1"/>
        <v>0.5890654780117818</v>
      </c>
      <c r="M30" s="18">
        <f t="shared" si="3"/>
        <v>43919839</v>
      </c>
      <c r="N30" s="18">
        <f t="shared" si="4"/>
        <v>27064072.400000006</v>
      </c>
    </row>
    <row r="31" spans="2:14" ht="20.1" customHeight="1">
      <c r="B31" s="14" t="s">
        <v>31</v>
      </c>
      <c r="C31" s="15">
        <f>+'RO-G1'!C31+'RO-G2'!C31+'RO-G3'!C31+'RO-G4'!C31+'RO-G5'!C31+'RO-G6'!C31</f>
        <v>50912968</v>
      </c>
      <c r="D31" s="15">
        <f>+'RO-G1'!D31+'RO-G2'!D31+'RO-G3'!D31+'RO-G4'!D31+'RO-G5'!D31+'RO-G6'!D31</f>
        <v>58463604</v>
      </c>
      <c r="E31" s="16">
        <f>+'RO-G1'!E31+'RO-G2'!E31+'RO-G3'!E31+'RO-G4'!E31+'RO-G5'!E31+'RO-G6'!E31</f>
        <v>58463514</v>
      </c>
      <c r="F31" s="19">
        <f>+'RO-G1'!F31+'RO-G2'!F31+'RO-G3'!F31+'RO-G4'!F31+'RO-G5'!F31+'RO-G6'!F31</f>
        <v>47688248.36</v>
      </c>
      <c r="G31" s="15">
        <f>+'RO-G1'!G31+'RO-G2'!G31+'RO-G3'!G31+'RO-G4'!G31+'RO-G5'!G31+'RO-G6'!G31</f>
        <v>47282500</v>
      </c>
      <c r="H31" s="15">
        <f>+'RO-G1'!H31+'RO-G2'!H31+'RO-G3'!H31+'RO-G4'!H31+'RO-G5'!H31+'RO-G6'!H31</f>
        <v>38925180</v>
      </c>
      <c r="I31" s="15">
        <f>+'RO-G1'!I31+'RO-G2'!I31+'RO-G3'!I31+'RO-G4'!I31+'RO-G5'!I31+'RO-G6'!I31</f>
        <v>38753710</v>
      </c>
      <c r="J31" s="17">
        <f t="shared" si="2"/>
        <v>0.8087522758211215</v>
      </c>
      <c r="K31" s="17">
        <f t="shared" si="0"/>
        <v>0.6658029484851014</v>
      </c>
      <c r="L31" s="17">
        <f t="shared" si="1"/>
        <v>0.6628700081216466</v>
      </c>
      <c r="M31" s="18">
        <f t="shared" si="3"/>
        <v>11181014</v>
      </c>
      <c r="N31" s="18">
        <f t="shared" si="4"/>
        <v>10775265.64</v>
      </c>
    </row>
    <row r="32" spans="2:14" ht="20.1" customHeight="1">
      <c r="B32" s="14" t="s">
        <v>32</v>
      </c>
      <c r="C32" s="15">
        <f>+'RO-G1'!C32+'RO-G2'!C32+'RO-G3'!C32+'RO-G4'!C32+'RO-G5'!C32+'RO-G6'!C32</f>
        <v>31199623</v>
      </c>
      <c r="D32" s="15">
        <f>+'RO-G1'!D32+'RO-G2'!D32+'RO-G3'!D32+'RO-G4'!D32+'RO-G5'!D32+'RO-G6'!D32</f>
        <v>34120529</v>
      </c>
      <c r="E32" s="16">
        <f>+'RO-G1'!E32+'RO-G2'!E32+'RO-G3'!E32+'RO-G4'!E32+'RO-G5'!E32+'RO-G6'!E32</f>
        <v>34048672</v>
      </c>
      <c r="F32" s="19">
        <f>+'RO-G1'!F32+'RO-G2'!F32+'RO-G3'!F32+'RO-G4'!F32+'RO-G5'!F32+'RO-G6'!F32</f>
        <v>21652516.23</v>
      </c>
      <c r="G32" s="15">
        <f>+'RO-G1'!G32+'RO-G2'!G32+'RO-G3'!G32+'RO-G4'!G32+'RO-G5'!G32+'RO-G6'!G32</f>
        <v>20534183</v>
      </c>
      <c r="H32" s="15">
        <f>+'RO-G1'!H32+'RO-G2'!H32+'RO-G3'!H32+'RO-G4'!H32+'RO-G5'!H32+'RO-G6'!H32</f>
        <v>20260341</v>
      </c>
      <c r="I32" s="15">
        <f>+'RO-G1'!I32+'RO-G2'!I32+'RO-G3'!I32+'RO-G4'!I32+'RO-G5'!I32+'RO-G6'!I32</f>
        <v>20052876</v>
      </c>
      <c r="J32" s="17">
        <f t="shared" si="2"/>
        <v>0.6030832274456989</v>
      </c>
      <c r="K32" s="17">
        <f t="shared" si="0"/>
        <v>0.5950405642839756</v>
      </c>
      <c r="L32" s="17">
        <f t="shared" si="1"/>
        <v>0.5889473750987998</v>
      </c>
      <c r="M32" s="18">
        <f t="shared" si="3"/>
        <v>13514489</v>
      </c>
      <c r="N32" s="18">
        <f t="shared" si="4"/>
        <v>12396155.77</v>
      </c>
    </row>
    <row r="33" spans="2:14" ht="20.1" customHeight="1">
      <c r="B33" s="14" t="s">
        <v>33</v>
      </c>
      <c r="C33" s="15">
        <f>+'RO-G1'!C33+'RO-G2'!C33+'RO-G3'!C33+'RO-G4'!C33+'RO-G5'!C33+'RO-G6'!C33</f>
        <v>29383893</v>
      </c>
      <c r="D33" s="15">
        <f>+'RO-G1'!D33+'RO-G2'!D33+'RO-G3'!D33+'RO-G4'!D33+'RO-G5'!D33+'RO-G6'!D33</f>
        <v>30991437</v>
      </c>
      <c r="E33" s="16">
        <f>+'RO-G1'!E33+'RO-G2'!E33+'RO-G3'!E33+'RO-G4'!E33+'RO-G5'!E33+'RO-G6'!E33</f>
        <v>30991437</v>
      </c>
      <c r="F33" s="19">
        <f>+'RO-G1'!F33+'RO-G2'!F33+'RO-G3'!F33+'RO-G4'!F33+'RO-G5'!F33+'RO-G6'!F33</f>
        <v>27664279.58</v>
      </c>
      <c r="G33" s="15">
        <f>+'RO-G1'!G33+'RO-G2'!G33+'RO-G3'!G33+'RO-G4'!G33+'RO-G5'!G33+'RO-G6'!G33</f>
        <v>21365545</v>
      </c>
      <c r="H33" s="15">
        <f>+'RO-G1'!H33+'RO-G2'!H33+'RO-G3'!H33+'RO-G4'!H33+'RO-G5'!H33+'RO-G6'!H33</f>
        <v>20701870</v>
      </c>
      <c r="I33" s="15">
        <f>+'RO-G1'!I33+'RO-G2'!I33+'RO-G3'!I33+'RO-G4'!I33+'RO-G5'!I33+'RO-G6'!I33</f>
        <v>20688918</v>
      </c>
      <c r="J33" s="17">
        <f t="shared" si="2"/>
        <v>0.6894015595340094</v>
      </c>
      <c r="K33" s="17">
        <f t="shared" si="0"/>
        <v>0.667986773249656</v>
      </c>
      <c r="L33" s="17">
        <f t="shared" si="1"/>
        <v>0.6675688513572313</v>
      </c>
      <c r="M33" s="18">
        <f t="shared" si="3"/>
        <v>9625892</v>
      </c>
      <c r="N33" s="18">
        <f t="shared" si="4"/>
        <v>3327157.420000002</v>
      </c>
    </row>
    <row r="34" spans="2:14" ht="20.1" customHeight="1">
      <c r="B34" s="14" t="s">
        <v>34</v>
      </c>
      <c r="C34" s="15">
        <f>+'RO-G1'!C34+'RO-G2'!C34+'RO-G3'!C34+'RO-G4'!C34+'RO-G5'!C34+'RO-G6'!C34</f>
        <v>37230176</v>
      </c>
      <c r="D34" s="15">
        <f>+'RO-G1'!D34+'RO-G2'!D34+'RO-G3'!D34+'RO-G4'!D34+'RO-G5'!D34+'RO-G6'!D34</f>
        <v>41486412</v>
      </c>
      <c r="E34" s="16">
        <f>+'RO-G1'!E34+'RO-G2'!E34+'RO-G3'!E34+'RO-G4'!E34+'RO-G5'!E34+'RO-G6'!E34</f>
        <v>41486412</v>
      </c>
      <c r="F34" s="19">
        <f>+'RO-G1'!F34+'RO-G2'!F34+'RO-G3'!F34+'RO-G4'!F34+'RO-G5'!F34+'RO-G6'!F34</f>
        <v>34138854.839999996</v>
      </c>
      <c r="G34" s="15">
        <f>+'RO-G1'!G34+'RO-G2'!G34+'RO-G3'!G34+'RO-G4'!G34+'RO-G5'!G34+'RO-G6'!G34</f>
        <v>26741838</v>
      </c>
      <c r="H34" s="15">
        <f>+'RO-G1'!H34+'RO-G2'!H34+'RO-G3'!H34+'RO-G4'!H34+'RO-G5'!H34+'RO-G6'!H34</f>
        <v>26504917</v>
      </c>
      <c r="I34" s="15">
        <f>+'RO-G1'!I34+'RO-G2'!I34+'RO-G3'!I34+'RO-G4'!I34+'RO-G5'!I34+'RO-G6'!I34</f>
        <v>26383008</v>
      </c>
      <c r="J34" s="17">
        <f t="shared" si="2"/>
        <v>0.6445926921807554</v>
      </c>
      <c r="K34" s="17">
        <f t="shared" si="0"/>
        <v>0.6388818825788067</v>
      </c>
      <c r="L34" s="17">
        <f t="shared" si="1"/>
        <v>0.6359433541758203</v>
      </c>
      <c r="M34" s="18">
        <f t="shared" si="3"/>
        <v>14744574</v>
      </c>
      <c r="N34" s="18">
        <f t="shared" si="4"/>
        <v>7347557.160000004</v>
      </c>
    </row>
    <row r="35" spans="2:14" ht="20.1" customHeight="1">
      <c r="B35" s="14" t="s">
        <v>35</v>
      </c>
      <c r="C35" s="15">
        <f>+'RO-G1'!C35+'RO-G2'!C35+'RO-G3'!C35+'RO-G4'!C35+'RO-G5'!C35+'RO-G6'!C35</f>
        <v>54153322</v>
      </c>
      <c r="D35" s="15">
        <f>+'RO-G1'!D35+'RO-G2'!D35+'RO-G3'!D35+'RO-G4'!D35+'RO-G5'!D35+'RO-G6'!D35</f>
        <v>68367285</v>
      </c>
      <c r="E35" s="16">
        <f>+'RO-G1'!E35+'RO-G2'!E35+'RO-G3'!E35+'RO-G4'!E35+'RO-G5'!E35+'RO-G6'!E35</f>
        <v>68367285</v>
      </c>
      <c r="F35" s="19">
        <f>+'RO-G1'!F35+'RO-G2'!F35+'RO-G3'!F35+'RO-G4'!F35+'RO-G5'!F35+'RO-G6'!F35</f>
        <v>51831448.71</v>
      </c>
      <c r="G35" s="15">
        <f>+'RO-G1'!G35+'RO-G2'!G35+'RO-G3'!G35+'RO-G4'!G35+'RO-G5'!G35+'RO-G6'!G35</f>
        <v>39824010</v>
      </c>
      <c r="H35" s="15">
        <f>+'RO-G1'!H35+'RO-G2'!H35+'RO-G3'!H35+'RO-G4'!H35+'RO-G5'!H35+'RO-G6'!H35</f>
        <v>38440051</v>
      </c>
      <c r="I35" s="15">
        <f>+'RO-G1'!I35+'RO-G2'!I35+'RO-G3'!I35+'RO-G4'!I35+'RO-G5'!I35+'RO-G6'!I35</f>
        <v>38225526</v>
      </c>
      <c r="J35" s="17">
        <f t="shared" si="2"/>
        <v>0.5825009725046124</v>
      </c>
      <c r="K35" s="17">
        <f t="shared" si="0"/>
        <v>0.5622579717769983</v>
      </c>
      <c r="L35" s="17">
        <f t="shared" si="1"/>
        <v>0.559120140576008</v>
      </c>
      <c r="M35" s="18">
        <f t="shared" si="3"/>
        <v>28543275</v>
      </c>
      <c r="N35" s="18">
        <f t="shared" si="4"/>
        <v>16535836.29</v>
      </c>
    </row>
    <row r="36" spans="2:14" ht="20.1" customHeight="1">
      <c r="B36" s="14" t="s">
        <v>36</v>
      </c>
      <c r="C36" s="15">
        <f>+'RO-G1'!C36+'RO-G2'!C36+'RO-G3'!C36+'RO-G4'!C36+'RO-G5'!C36+'RO-G6'!C36</f>
        <v>31368620</v>
      </c>
      <c r="D36" s="15">
        <f>+'RO-G1'!D36+'RO-G2'!D36+'RO-G3'!D36+'RO-G4'!D36+'RO-G5'!D36+'RO-G6'!D36</f>
        <v>39503315</v>
      </c>
      <c r="E36" s="16">
        <f>+'RO-G1'!E36+'RO-G2'!E36+'RO-G3'!E36+'RO-G4'!E36+'RO-G5'!E36+'RO-G6'!E36</f>
        <v>39176714</v>
      </c>
      <c r="F36" s="19">
        <f>+'RO-G1'!F36+'RO-G2'!F36+'RO-G3'!F36+'RO-G4'!F36+'RO-G5'!F36+'RO-G6'!F36</f>
        <v>24615076.72</v>
      </c>
      <c r="G36" s="15">
        <f>+'RO-G1'!G36+'RO-G2'!G36+'RO-G3'!G36+'RO-G4'!G36+'RO-G5'!G36+'RO-G6'!G36</f>
        <v>23518452</v>
      </c>
      <c r="H36" s="15">
        <f>+'RO-G1'!H36+'RO-G2'!H36+'RO-G3'!H36+'RO-G4'!H36+'RO-G5'!H36+'RO-G6'!H36</f>
        <v>23438996</v>
      </c>
      <c r="I36" s="15">
        <f>+'RO-G1'!I36+'RO-G2'!I36+'RO-G3'!I36+'RO-G4'!I36+'RO-G5'!I36+'RO-G6'!I36</f>
        <v>23317533</v>
      </c>
      <c r="J36" s="17">
        <f t="shared" si="2"/>
        <v>0.6003171169486037</v>
      </c>
      <c r="K36" s="17">
        <f t="shared" si="0"/>
        <v>0.5982889733937359</v>
      </c>
      <c r="L36" s="17">
        <f t="shared" si="1"/>
        <v>0.5951885857501984</v>
      </c>
      <c r="M36" s="18">
        <f t="shared" si="3"/>
        <v>15658262</v>
      </c>
      <c r="N36" s="18">
        <f t="shared" si="4"/>
        <v>14561637.280000001</v>
      </c>
    </row>
    <row r="37" spans="2:14" ht="20.1" customHeight="1">
      <c r="B37" s="14" t="s">
        <v>37</v>
      </c>
      <c r="C37" s="15">
        <f>+'RO-G1'!C37+'RO-G2'!C37+'RO-G3'!C37+'RO-G4'!C37+'RO-G5'!C37+'RO-G6'!C37</f>
        <v>12363087</v>
      </c>
      <c r="D37" s="15">
        <f>+'RO-G1'!D37+'RO-G2'!D37+'RO-G3'!D37+'RO-G4'!D37+'RO-G5'!D37+'RO-G6'!D37</f>
        <v>15403964</v>
      </c>
      <c r="E37" s="16">
        <f>+'RO-G1'!E37+'RO-G2'!E37+'RO-G3'!E37+'RO-G4'!E37+'RO-G5'!E37+'RO-G6'!E37</f>
        <v>15403964</v>
      </c>
      <c r="F37" s="19">
        <f>+'RO-G1'!F37+'RO-G2'!F37+'RO-G3'!F37+'RO-G4'!F37+'RO-G5'!F37+'RO-G6'!F37</f>
        <v>9255638.389999999</v>
      </c>
      <c r="G37" s="15">
        <f>+'RO-G1'!G37+'RO-G2'!G37+'RO-G3'!G37+'RO-G4'!G37+'RO-G5'!G37+'RO-G6'!G37</f>
        <v>9129849</v>
      </c>
      <c r="H37" s="15">
        <f>+'RO-G1'!H37+'RO-G2'!H37+'RO-G3'!H37+'RO-G4'!H37+'RO-G5'!H37+'RO-G6'!H37</f>
        <v>8306924</v>
      </c>
      <c r="I37" s="15">
        <f>+'RO-G1'!I37+'RO-G2'!I37+'RO-G3'!I37+'RO-G4'!I37+'RO-G5'!I37+'RO-G6'!I37</f>
        <v>8175540</v>
      </c>
      <c r="J37" s="17">
        <f t="shared" si="2"/>
        <v>0.5926947764874029</v>
      </c>
      <c r="K37" s="17">
        <f t="shared" si="0"/>
        <v>0.5392718393784872</v>
      </c>
      <c r="L37" s="17">
        <f t="shared" si="1"/>
        <v>0.5307426062538189</v>
      </c>
      <c r="M37" s="18">
        <f t="shared" si="3"/>
        <v>6274115</v>
      </c>
      <c r="N37" s="18">
        <f t="shared" si="4"/>
        <v>6148325.610000001</v>
      </c>
    </row>
    <row r="38" spans="2:14" ht="20.1" customHeight="1">
      <c r="B38" s="14" t="s">
        <v>38</v>
      </c>
      <c r="C38" s="15">
        <f>+'RO-G1'!C38+'RO-G2'!C38+'RO-G3'!C38+'RO-G4'!C38+'RO-G5'!C38+'RO-G6'!C38</f>
        <v>31153248</v>
      </c>
      <c r="D38" s="15">
        <f>+'RO-G1'!D38+'RO-G2'!D38+'RO-G3'!D38+'RO-G4'!D38+'RO-G5'!D38+'RO-G6'!D38</f>
        <v>40802817</v>
      </c>
      <c r="E38" s="16">
        <f>+'RO-G1'!E38+'RO-G2'!E38+'RO-G3'!E38+'RO-G4'!E38+'RO-G5'!E38+'RO-G6'!E38</f>
        <v>40802817</v>
      </c>
      <c r="F38" s="19">
        <f>+'RO-G1'!F38+'RO-G2'!F38+'RO-G3'!F38+'RO-G4'!F38+'RO-G5'!F38+'RO-G6'!F38</f>
        <v>34424412.45</v>
      </c>
      <c r="G38" s="15">
        <f>+'RO-G1'!G38+'RO-G2'!G38+'RO-G3'!G38+'RO-G4'!G38+'RO-G5'!G38+'RO-G6'!G38</f>
        <v>27518047</v>
      </c>
      <c r="H38" s="15">
        <f>+'RO-G1'!H38+'RO-G2'!H38+'RO-G3'!H38+'RO-G4'!H38+'RO-G5'!H38+'RO-G6'!H38</f>
        <v>27024188</v>
      </c>
      <c r="I38" s="15">
        <f>+'RO-G1'!I38+'RO-G2'!I38+'RO-G3'!I38+'RO-G4'!I38+'RO-G5'!I38+'RO-G6'!I38</f>
        <v>26995417</v>
      </c>
      <c r="J38" s="17">
        <f t="shared" si="2"/>
        <v>0.6744153718602321</v>
      </c>
      <c r="K38" s="17">
        <f t="shared" si="0"/>
        <v>0.6623118202843691</v>
      </c>
      <c r="L38" s="17">
        <f t="shared" si="1"/>
        <v>0.661606697400329</v>
      </c>
      <c r="M38" s="18">
        <f t="shared" si="3"/>
        <v>13284770</v>
      </c>
      <c r="N38" s="18">
        <f t="shared" si="4"/>
        <v>6378404.549999997</v>
      </c>
    </row>
    <row r="39" spans="2:14" ht="20.1" customHeight="1">
      <c r="B39" s="14" t="s">
        <v>39</v>
      </c>
      <c r="C39" s="15">
        <f>+'RO-G1'!C39+'RO-G2'!C39+'RO-G3'!C39+'RO-G4'!C39+'RO-G5'!C39+'RO-G6'!C39</f>
        <v>38636876</v>
      </c>
      <c r="D39" s="15">
        <f>+'RO-G1'!D39+'RO-G2'!D39+'RO-G3'!D39+'RO-G4'!D39+'RO-G5'!D39+'RO-G6'!D39</f>
        <v>44128465</v>
      </c>
      <c r="E39" s="16">
        <f>+'RO-G1'!E39+'RO-G2'!E39+'RO-G3'!E39+'RO-G4'!E39+'RO-G5'!E39+'RO-G6'!E39</f>
        <v>44093117</v>
      </c>
      <c r="F39" s="19">
        <f>+'RO-G1'!F39+'RO-G2'!F39+'RO-G3'!F39+'RO-G4'!F39+'RO-G5'!F39+'RO-G6'!F39</f>
        <v>36079199.71000001</v>
      </c>
      <c r="G39" s="15">
        <f>+'RO-G1'!G39+'RO-G2'!G39+'RO-G3'!G39+'RO-G4'!G39+'RO-G5'!G39+'RO-G6'!G39</f>
        <v>27104982</v>
      </c>
      <c r="H39" s="15">
        <f>+'RO-G1'!H39+'RO-G2'!H39+'RO-G3'!H39+'RO-G4'!H39+'RO-G5'!H39+'RO-G6'!H39</f>
        <v>27068597</v>
      </c>
      <c r="I39" s="15">
        <f>+'RO-G1'!I39+'RO-G2'!I39+'RO-G3'!I39+'RO-G4'!I39+'RO-G5'!I39+'RO-G6'!I39</f>
        <v>27061821</v>
      </c>
      <c r="J39" s="17">
        <f t="shared" si="2"/>
        <v>0.6147213861065889</v>
      </c>
      <c r="K39" s="17">
        <f t="shared" si="0"/>
        <v>0.6138962006246916</v>
      </c>
      <c r="L39" s="17">
        <f t="shared" si="1"/>
        <v>0.6137425258459274</v>
      </c>
      <c r="M39" s="18">
        <f t="shared" si="3"/>
        <v>16988135</v>
      </c>
      <c r="N39" s="18">
        <f t="shared" si="4"/>
        <v>8013917.289999992</v>
      </c>
    </row>
    <row r="40" spans="2:14" ht="20.1" customHeight="1">
      <c r="B40" s="14" t="s">
        <v>40</v>
      </c>
      <c r="C40" s="15">
        <f>+'RO-G1'!C40+'RO-G2'!C40+'RO-G3'!C40+'RO-G4'!C40+'RO-G5'!C40+'RO-G6'!C40</f>
        <v>38738792</v>
      </c>
      <c r="D40" s="15">
        <f>+'RO-G1'!D40+'RO-G2'!D40+'RO-G3'!D40+'RO-G4'!D40+'RO-G5'!D40+'RO-G6'!D40</f>
        <v>45817948</v>
      </c>
      <c r="E40" s="16">
        <f>+'RO-G1'!E40+'RO-G2'!E40+'RO-G3'!E40+'RO-G4'!E40+'RO-G5'!E40+'RO-G6'!E40</f>
        <v>45745279</v>
      </c>
      <c r="F40" s="19">
        <f>+'RO-G1'!F40+'RO-G2'!F40+'RO-G3'!F40+'RO-G4'!F40+'RO-G5'!F40+'RO-G6'!F40</f>
        <v>39807346.01</v>
      </c>
      <c r="G40" s="15">
        <f>+'RO-G1'!G40+'RO-G2'!G40+'RO-G3'!G40+'RO-G4'!G40+'RO-G5'!G40+'RO-G6'!G40</f>
        <v>30713394</v>
      </c>
      <c r="H40" s="15">
        <f>+'RO-G1'!H40+'RO-G2'!H40+'RO-G3'!H40+'RO-G4'!H40+'RO-G5'!H40+'RO-G6'!H40</f>
        <v>30558428</v>
      </c>
      <c r="I40" s="15">
        <f>+'RO-G1'!I40+'RO-G2'!I40+'RO-G3'!I40+'RO-G4'!I40+'RO-G5'!I40+'RO-G6'!I40</f>
        <v>30558428</v>
      </c>
      <c r="J40" s="17">
        <f t="shared" si="2"/>
        <v>0.6714002990341364</v>
      </c>
      <c r="K40" s="17">
        <f t="shared" si="0"/>
        <v>0.6680127144923523</v>
      </c>
      <c r="L40" s="17">
        <f t="shared" si="1"/>
        <v>0.6680127144923523</v>
      </c>
      <c r="M40" s="18">
        <f t="shared" si="3"/>
        <v>15031885</v>
      </c>
      <c r="N40" s="18">
        <f t="shared" si="4"/>
        <v>5937932.990000002</v>
      </c>
    </row>
    <row r="41" spans="2:14" ht="20.1" customHeight="1">
      <c r="B41" s="14" t="s">
        <v>41</v>
      </c>
      <c r="C41" s="15">
        <f>+'RO-G1'!C41+'RO-G2'!C41+'RO-G3'!C41+'RO-G4'!C41+'RO-G5'!C41+'RO-G6'!C41</f>
        <v>25074077</v>
      </c>
      <c r="D41" s="15">
        <f>+'RO-G1'!D41+'RO-G2'!D41+'RO-G3'!D41+'RO-G4'!D41+'RO-G5'!D41+'RO-G6'!D41</f>
        <v>27400912</v>
      </c>
      <c r="E41" s="16">
        <f>+'RO-G1'!E41+'RO-G2'!E41+'RO-G3'!E41+'RO-G4'!E41+'RO-G5'!E41+'RO-G6'!E41</f>
        <v>27289580</v>
      </c>
      <c r="F41" s="19">
        <f>+'RO-G1'!F41+'RO-G2'!F41+'RO-G3'!F41+'RO-G4'!F41+'RO-G5'!F41+'RO-G6'!F41</f>
        <v>26127497.5</v>
      </c>
      <c r="G41" s="15">
        <f>+'RO-G1'!G41+'RO-G2'!G41+'RO-G3'!G41+'RO-G4'!G41+'RO-G5'!G41+'RO-G6'!G41</f>
        <v>22153192</v>
      </c>
      <c r="H41" s="15">
        <f>+'RO-G1'!H41+'RO-G2'!H41+'RO-G3'!H41+'RO-G4'!H41+'RO-G5'!H41+'RO-G6'!H41</f>
        <v>20449592</v>
      </c>
      <c r="I41" s="15">
        <f>+'RO-G1'!I41+'RO-G2'!I41+'RO-G3'!I41+'RO-G4'!I41+'RO-G5'!I41+'RO-G6'!I41</f>
        <v>20443478</v>
      </c>
      <c r="J41" s="17">
        <f t="shared" si="2"/>
        <v>0.8117820794603655</v>
      </c>
      <c r="K41" s="17">
        <f t="shared" si="0"/>
        <v>0.7493553217015432</v>
      </c>
      <c r="L41" s="17">
        <f t="shared" si="1"/>
        <v>0.7491312801442895</v>
      </c>
      <c r="M41" s="18">
        <f t="shared" si="3"/>
        <v>5136388</v>
      </c>
      <c r="N41" s="18">
        <f t="shared" si="4"/>
        <v>1162082.5</v>
      </c>
    </row>
    <row r="42" spans="2:14" ht="20.1" customHeight="1">
      <c r="B42" s="14" t="s">
        <v>42</v>
      </c>
      <c r="C42" s="15">
        <f>+'RO-G1'!C42+'RO-G2'!C42+'RO-G3'!C42+'RO-G4'!C42+'RO-G5'!C42+'RO-G6'!C42</f>
        <v>36858661</v>
      </c>
      <c r="D42" s="15">
        <f>+'RO-G1'!D42+'RO-G2'!D42+'RO-G3'!D42+'RO-G4'!D42+'RO-G5'!D42+'RO-G6'!D42</f>
        <v>43708986</v>
      </c>
      <c r="E42" s="16">
        <f>+'RO-G1'!E42+'RO-G2'!E42+'RO-G3'!E42+'RO-G4'!E42+'RO-G5'!E42+'RO-G6'!E42</f>
        <v>43708986</v>
      </c>
      <c r="F42" s="19">
        <f>+'RO-G1'!F42+'RO-G2'!F42+'RO-G3'!F42+'RO-G4'!F42+'RO-G5'!F42+'RO-G6'!F42</f>
        <v>36972095.39</v>
      </c>
      <c r="G42" s="15">
        <f>+'RO-G1'!G42+'RO-G2'!G42+'RO-G3'!G42+'RO-G4'!G42+'RO-G5'!G42+'RO-G6'!G42</f>
        <v>29792479</v>
      </c>
      <c r="H42" s="15">
        <f>+'RO-G1'!H42+'RO-G2'!H42+'RO-G3'!H42+'RO-G4'!H42+'RO-G5'!H42+'RO-G6'!H42</f>
        <v>29491084</v>
      </c>
      <c r="I42" s="15">
        <f>+'RO-G1'!I42+'RO-G2'!I42+'RO-G3'!I42+'RO-G4'!I42+'RO-G5'!I42+'RO-G6'!I42</f>
        <v>29201189</v>
      </c>
      <c r="J42" s="17">
        <f t="shared" si="2"/>
        <v>0.6816099325662691</v>
      </c>
      <c r="K42" s="17">
        <f t="shared" si="0"/>
        <v>0.6747144397264214</v>
      </c>
      <c r="L42" s="17">
        <f t="shared" si="1"/>
        <v>0.6680820506794644</v>
      </c>
      <c r="M42" s="18">
        <f t="shared" si="3"/>
        <v>13916507</v>
      </c>
      <c r="N42" s="18">
        <f t="shared" si="4"/>
        <v>6736890.609999999</v>
      </c>
    </row>
    <row r="43" spans="2:14" ht="20.1" customHeight="1">
      <c r="B43" s="14" t="s">
        <v>43</v>
      </c>
      <c r="C43" s="15">
        <f>+'RO-G1'!C43+'RO-G2'!C43+'RO-G3'!C43+'RO-G4'!C43+'RO-G5'!C43+'RO-G6'!C43</f>
        <v>34584209</v>
      </c>
      <c r="D43" s="15">
        <f>+'RO-G1'!D43+'RO-G2'!D43+'RO-G3'!D43+'RO-G4'!D43+'RO-G5'!D43+'RO-G6'!D43</f>
        <v>42136992</v>
      </c>
      <c r="E43" s="16">
        <f>+'RO-G1'!E43+'RO-G2'!E43+'RO-G3'!E43+'RO-G4'!E43+'RO-G5'!E43+'RO-G6'!E43</f>
        <v>42121992</v>
      </c>
      <c r="F43" s="19">
        <f>+'RO-G1'!F43+'RO-G2'!F43+'RO-G3'!F43+'RO-G4'!F43+'RO-G5'!F43+'RO-G6'!F43</f>
        <v>36813332.32</v>
      </c>
      <c r="G43" s="15">
        <f>+'RO-G1'!G43+'RO-G2'!G43+'RO-G3'!G43+'RO-G4'!G43+'RO-G5'!G43+'RO-G6'!G43</f>
        <v>27479694</v>
      </c>
      <c r="H43" s="15">
        <f>+'RO-G1'!H43+'RO-G2'!H43+'RO-G3'!H43+'RO-G4'!H43+'RO-G5'!H43+'RO-G6'!H43</f>
        <v>27457134</v>
      </c>
      <c r="I43" s="15">
        <f>+'RO-G1'!I43+'RO-G2'!I43+'RO-G3'!I43+'RO-G4'!I43+'RO-G5'!I43+'RO-G6'!I43</f>
        <v>27417481</v>
      </c>
      <c r="J43" s="17">
        <f t="shared" si="2"/>
        <v>0.6523835339981072</v>
      </c>
      <c r="K43" s="17">
        <f t="shared" si="0"/>
        <v>0.65184794679226</v>
      </c>
      <c r="L43" s="17">
        <f t="shared" si="1"/>
        <v>0.6509065620638265</v>
      </c>
      <c r="M43" s="18">
        <f t="shared" si="3"/>
        <v>14642298</v>
      </c>
      <c r="N43" s="18">
        <f t="shared" si="4"/>
        <v>5308659.68</v>
      </c>
    </row>
    <row r="44" spans="2:14" ht="20.1" customHeight="1">
      <c r="B44" s="14" t="s">
        <v>44</v>
      </c>
      <c r="C44" s="15">
        <f>+'RO-G1'!C44+'RO-G2'!C44+'RO-G3'!C44+'RO-G4'!C44+'RO-G5'!C44+'RO-G6'!C44</f>
        <v>20059740</v>
      </c>
      <c r="D44" s="15">
        <f>+'RO-G1'!D44+'RO-G2'!D44+'RO-G3'!D44+'RO-G4'!D44+'RO-G5'!D44+'RO-G6'!D44</f>
        <v>26231916</v>
      </c>
      <c r="E44" s="16">
        <f>+'RO-G1'!E44+'RO-G2'!E44+'RO-G3'!E44+'RO-G4'!E44+'RO-G5'!E44+'RO-G6'!E44</f>
        <v>26231916</v>
      </c>
      <c r="F44" s="19">
        <f>+'RO-G1'!F44+'RO-G2'!F44+'RO-G3'!F44+'RO-G4'!F44+'RO-G5'!F44+'RO-G6'!F44</f>
        <v>21137170.7</v>
      </c>
      <c r="G44" s="15">
        <f>+'RO-G1'!G44+'RO-G2'!G44+'RO-G3'!G44+'RO-G4'!G44+'RO-G5'!G44+'RO-G6'!G44</f>
        <v>21136868</v>
      </c>
      <c r="H44" s="15">
        <f>+'RO-G1'!H44+'RO-G2'!H44+'RO-G3'!H44+'RO-G4'!H44+'RO-G5'!H44+'RO-G6'!H44</f>
        <v>18853917</v>
      </c>
      <c r="I44" s="15">
        <f>+'RO-G1'!I44+'RO-G2'!I44+'RO-G3'!I44+'RO-G4'!I44+'RO-G5'!I44+'RO-G6'!I44</f>
        <v>18612844</v>
      </c>
      <c r="J44" s="17">
        <f t="shared" si="2"/>
        <v>0.8057691249087562</v>
      </c>
      <c r="K44" s="17">
        <f t="shared" si="0"/>
        <v>0.7187396071259149</v>
      </c>
      <c r="L44" s="17">
        <f t="shared" si="1"/>
        <v>0.7095495426258608</v>
      </c>
      <c r="M44" s="18">
        <f t="shared" si="3"/>
        <v>5095048</v>
      </c>
      <c r="N44" s="18">
        <f t="shared" si="4"/>
        <v>5094745.300000001</v>
      </c>
    </row>
    <row r="45" spans="2:14" ht="20.1" customHeight="1">
      <c r="B45" s="14" t="s">
        <v>45</v>
      </c>
      <c r="C45" s="15">
        <f>+'RO-G1'!C45+'RO-G2'!C45+'RO-G3'!C45+'RO-G4'!C45+'RO-G5'!C45+'RO-G6'!C45</f>
        <v>19438333</v>
      </c>
      <c r="D45" s="15">
        <f>+'RO-G1'!D45+'RO-G2'!D45+'RO-G3'!D45+'RO-G4'!D45+'RO-G5'!D45+'RO-G6'!D45</f>
        <v>27612346</v>
      </c>
      <c r="E45" s="16">
        <f>+'RO-G1'!E45+'RO-G2'!E45+'RO-G3'!E45+'RO-G4'!E45+'RO-G5'!E45+'RO-G6'!E45</f>
        <v>27612346</v>
      </c>
      <c r="F45" s="19">
        <f>+'RO-G1'!F45+'RO-G2'!F45+'RO-G3'!F45+'RO-G4'!F45+'RO-G5'!F45+'RO-G6'!F45</f>
        <v>18950799.79</v>
      </c>
      <c r="G45" s="15">
        <f>+'RO-G1'!G45+'RO-G2'!G45+'RO-G3'!G45+'RO-G4'!G45+'RO-G5'!G45+'RO-G6'!G45</f>
        <v>18306611</v>
      </c>
      <c r="H45" s="15">
        <f>+'RO-G1'!H45+'RO-G2'!H45+'RO-G3'!H45+'RO-G4'!H45+'RO-G5'!H45+'RO-G6'!H45</f>
        <v>18290049</v>
      </c>
      <c r="I45" s="15">
        <f>+'RO-G1'!I45+'RO-G2'!I45+'RO-G3'!I45+'RO-G4'!I45+'RO-G5'!I45+'RO-G6'!I45</f>
        <v>17262872</v>
      </c>
      <c r="J45" s="17">
        <f t="shared" si="2"/>
        <v>0.6629864409203042</v>
      </c>
      <c r="K45" s="17">
        <f t="shared" si="0"/>
        <v>0.6623866367602376</v>
      </c>
      <c r="L45" s="17">
        <f t="shared" si="1"/>
        <v>0.6251867190132994</v>
      </c>
      <c r="M45" s="18">
        <f t="shared" si="3"/>
        <v>9305735</v>
      </c>
      <c r="N45" s="18">
        <f t="shared" si="4"/>
        <v>8661546.21</v>
      </c>
    </row>
    <row r="46" spans="2:14" ht="20.1" customHeight="1">
      <c r="B46" s="14" t="s">
        <v>46</v>
      </c>
      <c r="C46" s="15">
        <f>+'RO-G1'!C46+'RO-G2'!C46+'RO-G3'!C46+'RO-G4'!C46+'RO-G5'!C46+'RO-G6'!C46</f>
        <v>55078830</v>
      </c>
      <c r="D46" s="15">
        <f>+'RO-G1'!D46+'RO-G2'!D46+'RO-G3'!D46+'RO-G4'!D46+'RO-G5'!D46+'RO-G6'!D46</f>
        <v>68964392</v>
      </c>
      <c r="E46" s="16">
        <f>+'RO-G1'!E46+'RO-G2'!E46+'RO-G3'!E46+'RO-G4'!E46+'RO-G5'!E46+'RO-G6'!E46</f>
        <v>68952392</v>
      </c>
      <c r="F46" s="19">
        <f>+'RO-G1'!F46+'RO-G2'!F46+'RO-G3'!F46+'RO-G4'!F46+'RO-G5'!F46+'RO-G6'!F46</f>
        <v>63311733.44</v>
      </c>
      <c r="G46" s="15">
        <f>+'RO-G1'!G46+'RO-G2'!G46+'RO-G3'!G46+'RO-G4'!G46+'RO-G5'!G46+'RO-G6'!G46</f>
        <v>46770522</v>
      </c>
      <c r="H46" s="15">
        <f>+'RO-G1'!H46+'RO-G2'!H46+'RO-G3'!H46+'RO-G4'!H46+'RO-G5'!H46+'RO-G6'!H46</f>
        <v>46718417</v>
      </c>
      <c r="I46" s="15">
        <f>+'RO-G1'!I46+'RO-G2'!I46+'RO-G3'!I46+'RO-G4'!I46+'RO-G5'!I46+'RO-G6'!I46</f>
        <v>46639589</v>
      </c>
      <c r="J46" s="17">
        <f t="shared" si="2"/>
        <v>0.67830166065885</v>
      </c>
      <c r="K46" s="17">
        <f t="shared" si="0"/>
        <v>0.6775459943434595</v>
      </c>
      <c r="L46" s="17">
        <f t="shared" si="1"/>
        <v>0.6764027707697218</v>
      </c>
      <c r="M46" s="18">
        <f t="shared" si="3"/>
        <v>22181870</v>
      </c>
      <c r="N46" s="18">
        <f t="shared" si="4"/>
        <v>5640658.560000002</v>
      </c>
    </row>
    <row r="47" spans="2:14" ht="20.1" customHeight="1">
      <c r="B47" s="14" t="s">
        <v>47</v>
      </c>
      <c r="C47" s="15">
        <f>+'RO-G1'!C47+'RO-G2'!C47+'RO-G3'!C47+'RO-G4'!C47+'RO-G5'!C47+'RO-G6'!C47</f>
        <v>196983345</v>
      </c>
      <c r="D47" s="15">
        <f>+'RO-G1'!D47+'RO-G2'!D47+'RO-G3'!D47+'RO-G4'!D47+'RO-G5'!D47+'RO-G6'!D47</f>
        <v>118716832</v>
      </c>
      <c r="E47" s="16">
        <f>+'RO-G1'!E47+'RO-G2'!E47+'RO-G3'!E47+'RO-G4'!E47+'RO-G5'!E47+'RO-G6'!E47</f>
        <v>118716832</v>
      </c>
      <c r="F47" s="19">
        <f>+'RO-G1'!F47+'RO-G2'!F47+'RO-G3'!F47+'RO-G4'!F47+'RO-G5'!F47+'RO-G6'!F47</f>
        <v>72694908.11</v>
      </c>
      <c r="G47" s="15">
        <f>+'RO-G1'!G47+'RO-G2'!G47+'RO-G3'!G47+'RO-G4'!G47+'RO-G5'!G47+'RO-G6'!G47</f>
        <v>72337282</v>
      </c>
      <c r="H47" s="15">
        <f>+'RO-G1'!H47+'RO-G2'!H47+'RO-G3'!H47+'RO-G4'!H47+'RO-G5'!H47+'RO-G6'!H47</f>
        <v>45471485</v>
      </c>
      <c r="I47" s="15">
        <f>+'RO-G1'!I47+'RO-G2'!I47+'RO-G3'!I47+'RO-G4'!I47+'RO-G5'!I47+'RO-G6'!I47</f>
        <v>45400401</v>
      </c>
      <c r="J47" s="17">
        <f t="shared" si="2"/>
        <v>0.6093262495414298</v>
      </c>
      <c r="K47" s="17">
        <f t="shared" si="0"/>
        <v>0.3830247508626241</v>
      </c>
      <c r="L47" s="17">
        <f t="shared" si="1"/>
        <v>0.3824259815154097</v>
      </c>
      <c r="M47" s="18">
        <f t="shared" si="3"/>
        <v>46379550</v>
      </c>
      <c r="N47" s="18">
        <f t="shared" si="4"/>
        <v>46021923.89</v>
      </c>
    </row>
    <row r="48" spans="2:14" ht="20.1" customHeight="1">
      <c r="B48" s="20" t="s">
        <v>48</v>
      </c>
      <c r="C48" s="21">
        <f>+'RO-G1'!C48+'RO-G2'!C48+'RO-G3'!C48+'RO-G4'!C48+'RO-G5'!C48+'RO-G6'!C48</f>
        <v>572995693</v>
      </c>
      <c r="D48" s="21">
        <f>+'RO-G1'!D48+'RO-G2'!D48+'RO-G3'!D48+'RO-G4'!D48+'RO-G5'!D48+'RO-G6'!D48</f>
        <v>478457448</v>
      </c>
      <c r="E48" s="22">
        <f>+'RO-G1'!E48+'RO-G2'!E48+'RO-G3'!E48+'RO-G4'!E48+'RO-G5'!E48+'RO-G6'!E48</f>
        <v>443378600</v>
      </c>
      <c r="F48" s="23">
        <f>+'RO-G1'!F48+'RO-G2'!F48+'RO-G3'!F48+'RO-G4'!F48+'RO-G5'!F48+'RO-G6'!F48</f>
        <v>218283662.63000003</v>
      </c>
      <c r="G48" s="21">
        <f>+'RO-G1'!G48+'RO-G2'!G48+'RO-G3'!G48+'RO-G4'!G48+'RO-G5'!G48+'RO-G6'!G48</f>
        <v>213972358</v>
      </c>
      <c r="H48" s="21">
        <f>+'RO-G1'!H48+'RO-G2'!H48+'RO-G3'!H48+'RO-G4'!H48+'RO-G5'!H48+'RO-G6'!H48</f>
        <v>211183321</v>
      </c>
      <c r="I48" s="21">
        <f>+'RO-G1'!I48+'RO-G2'!I48+'RO-G3'!I48+'RO-G4'!I48+'RO-G5'!I48+'RO-G6'!I48</f>
        <v>210714544</v>
      </c>
      <c r="J48" s="24">
        <f t="shared" si="2"/>
        <v>0.482595141037479</v>
      </c>
      <c r="K48" s="24">
        <f t="shared" si="0"/>
        <v>0.4763047224200717</v>
      </c>
      <c r="L48" s="25">
        <f t="shared" si="1"/>
        <v>0.4752474386449865</v>
      </c>
      <c r="M48" s="26">
        <f t="shared" si="3"/>
        <v>229406242</v>
      </c>
      <c r="N48" s="26">
        <f t="shared" si="4"/>
        <v>225094937.36999997</v>
      </c>
    </row>
    <row r="49" spans="2:14" ht="23.25" customHeight="1">
      <c r="B49" s="27" t="s">
        <v>49</v>
      </c>
      <c r="C49" s="27">
        <f>SUM(C14:C48)</f>
        <v>3328590132</v>
      </c>
      <c r="D49" s="27">
        <f aca="true" t="shared" si="5" ref="D49:I49">SUM(D14:D48)</f>
        <v>3101241577</v>
      </c>
      <c r="E49" s="28">
        <f t="shared" si="5"/>
        <v>3025186928</v>
      </c>
      <c r="F49" s="28">
        <f t="shared" si="5"/>
        <v>2181889354.85</v>
      </c>
      <c r="G49" s="27">
        <f t="shared" si="5"/>
        <v>1819375468</v>
      </c>
      <c r="H49" s="27">
        <f t="shared" si="5"/>
        <v>1656149591</v>
      </c>
      <c r="I49" s="27">
        <f t="shared" si="5"/>
        <v>1638301395</v>
      </c>
      <c r="J49" s="29">
        <f t="shared" si="2"/>
        <v>0.6014092719892911</v>
      </c>
      <c r="K49" s="29">
        <f t="shared" si="0"/>
        <v>0.5474536385409107</v>
      </c>
      <c r="L49" s="29">
        <f t="shared" si="1"/>
        <v>0.541553773036798</v>
      </c>
      <c r="M49" s="30">
        <f aca="true" t="shared" si="6" ref="M49">SUM(M14:M48)</f>
        <v>1205811460</v>
      </c>
      <c r="N49" s="30">
        <f t="shared" si="4"/>
        <v>843297573.1500001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25" right="0.25" top="0.44" bottom="0.49" header="0.3" footer="0.3"/>
  <pageSetup fitToHeight="1" fitToWidth="1" horizontalDpi="600" verticalDpi="600" orientation="landscape" paperSize="9" scale="56" r:id="rId1"/>
  <headerFooter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B2:N51"/>
  <sheetViews>
    <sheetView showGridLines="0" zoomScale="85" zoomScaleNormal="85" workbookViewId="0" topLeftCell="A1">
      <pane xSplit="2" ySplit="13" topLeftCell="C20" activePane="bottomRight" state="frozen"/>
      <selection pane="topLeft" activeCell="B8" sqref="B8"/>
      <selection pane="topRight" activeCell="B8" sqref="B8"/>
      <selection pane="bottomLeft" activeCell="B8" sqref="B8"/>
      <selection pane="bottomRight" activeCell="D34" sqref="D34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51</v>
      </c>
    </row>
    <row r="9" ht="15">
      <c r="B9" s="1" t="s">
        <v>61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630000</v>
      </c>
      <c r="D14" s="10">
        <v>630000</v>
      </c>
      <c r="E14" s="11">
        <v>630000</v>
      </c>
      <c r="F14" s="11">
        <v>607194</v>
      </c>
      <c r="G14" s="10">
        <v>607194</v>
      </c>
      <c r="H14" s="10">
        <v>404796</v>
      </c>
      <c r="I14" s="10">
        <v>202398</v>
      </c>
      <c r="J14" s="12">
        <f>IF(ISERROR(+G14/E14)=TRUE,0,++G14/E14)</f>
        <v>0.9638</v>
      </c>
      <c r="K14" s="12">
        <f aca="true" t="shared" si="0" ref="K14:K49">IF(ISERROR(+H14/E14)=TRUE,0,++H14/E14)</f>
        <v>0.6425333333333333</v>
      </c>
      <c r="L14" s="12">
        <f aca="true" t="shared" si="1" ref="L14:L49">IF(ISERROR(+I14/E14)=TRUE,0,++I14/E14)</f>
        <v>0.32126666666666664</v>
      </c>
      <c r="M14" s="13">
        <f>IF(ISERROR(+E14-G14)=TRUE,0,++E14-G14)</f>
        <v>22806</v>
      </c>
      <c r="N14" s="13">
        <f>IF(ISERROR(+E14-F14)=TRUE,0,++E14-F14)</f>
        <v>22806</v>
      </c>
    </row>
    <row r="15" spans="2:14" ht="20.1" customHeight="1">
      <c r="B15" s="14" t="s">
        <v>15</v>
      </c>
      <c r="C15" s="15">
        <v>60000</v>
      </c>
      <c r="D15" s="15">
        <v>60000</v>
      </c>
      <c r="E15" s="16">
        <v>60000</v>
      </c>
      <c r="F15" s="16">
        <v>53402.42</v>
      </c>
      <c r="G15" s="15">
        <v>47368</v>
      </c>
      <c r="H15" s="15">
        <v>47368</v>
      </c>
      <c r="I15" s="15">
        <v>46607</v>
      </c>
      <c r="J15" s="17">
        <f aca="true" t="shared" si="2" ref="J15:J49">IF(ISERROR(+G15/E15)=TRUE,0,++G15/E15)</f>
        <v>0.7894666666666666</v>
      </c>
      <c r="K15" s="17">
        <f t="shared" si="0"/>
        <v>0.7894666666666666</v>
      </c>
      <c r="L15" s="17">
        <f t="shared" si="1"/>
        <v>0.7767833333333334</v>
      </c>
      <c r="M15" s="18">
        <f aca="true" t="shared" si="3" ref="M15:M48">IF(ISERROR(+E15-G15)=TRUE,0,++E15-G15)</f>
        <v>12632</v>
      </c>
      <c r="N15" s="18">
        <f aca="true" t="shared" si="4" ref="N15:N49">IF(ISERROR(+E15-F15)=TRUE,0,++E15-F15)</f>
        <v>6597.580000000002</v>
      </c>
    </row>
    <row r="16" spans="2:14" ht="20.1" customHeight="1">
      <c r="B16" s="14" t="s">
        <v>16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0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v>0</v>
      </c>
      <c r="D18" s="15">
        <v>0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v>0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v>0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15"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0</v>
      </c>
      <c r="E27" s="16">
        <v>0</v>
      </c>
      <c r="F27" s="19">
        <v>0</v>
      </c>
      <c r="G27" s="15">
        <v>0</v>
      </c>
      <c r="H27" s="15">
        <v>0</v>
      </c>
      <c r="I27" s="15"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200000</v>
      </c>
      <c r="E28" s="16">
        <v>200000</v>
      </c>
      <c r="F28" s="19">
        <v>117068.64</v>
      </c>
      <c r="G28" s="15">
        <v>89940</v>
      </c>
      <c r="H28" s="15">
        <v>89940</v>
      </c>
      <c r="I28" s="15">
        <v>88024</v>
      </c>
      <c r="J28" s="17">
        <f t="shared" si="2"/>
        <v>0.4497</v>
      </c>
      <c r="K28" s="17">
        <f t="shared" si="0"/>
        <v>0.4497</v>
      </c>
      <c r="L28" s="17">
        <f t="shared" si="1"/>
        <v>0.44012</v>
      </c>
      <c r="M28" s="18">
        <f t="shared" si="3"/>
        <v>110060</v>
      </c>
      <c r="N28" s="18">
        <f t="shared" si="4"/>
        <v>82931.36</v>
      </c>
    </row>
    <row r="29" spans="2:14" ht="20.1" customHeight="1">
      <c r="B29" s="14" t="s">
        <v>29</v>
      </c>
      <c r="C29" s="15">
        <v>0</v>
      </c>
      <c r="D29" s="15">
        <v>0</v>
      </c>
      <c r="E29" s="16">
        <v>0</v>
      </c>
      <c r="F29" s="19">
        <v>0</v>
      </c>
      <c r="G29" s="15">
        <v>0</v>
      </c>
      <c r="H29" s="15">
        <v>0</v>
      </c>
      <c r="I29" s="15"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v>574900</v>
      </c>
      <c r="D30" s="15">
        <v>574900</v>
      </c>
      <c r="E30" s="16">
        <v>574900</v>
      </c>
      <c r="F30" s="19">
        <v>493963.36</v>
      </c>
      <c r="G30" s="15">
        <v>493963</v>
      </c>
      <c r="H30" s="15">
        <v>196626</v>
      </c>
      <c r="I30" s="15">
        <v>196626</v>
      </c>
      <c r="J30" s="17">
        <f t="shared" si="2"/>
        <v>0.8592155157418682</v>
      </c>
      <c r="K30" s="17">
        <f t="shared" si="0"/>
        <v>0.3420177422160376</v>
      </c>
      <c r="L30" s="17">
        <f t="shared" si="1"/>
        <v>0.3420177422160376</v>
      </c>
      <c r="M30" s="18">
        <f t="shared" si="3"/>
        <v>80937</v>
      </c>
      <c r="N30" s="18">
        <f t="shared" si="4"/>
        <v>80936.64000000001</v>
      </c>
    </row>
    <row r="31" spans="2:14" ht="20.1" customHeight="1">
      <c r="B31" s="14" t="s">
        <v>31</v>
      </c>
      <c r="C31" s="15">
        <v>0</v>
      </c>
      <c r="D31" s="15">
        <v>0</v>
      </c>
      <c r="E31" s="16">
        <v>0</v>
      </c>
      <c r="F31" s="19">
        <v>0</v>
      </c>
      <c r="G31" s="15">
        <v>0</v>
      </c>
      <c r="H31" s="15">
        <v>0</v>
      </c>
      <c r="I31" s="15"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0</v>
      </c>
      <c r="D32" s="15">
        <v>0</v>
      </c>
      <c r="E32" s="16">
        <v>0</v>
      </c>
      <c r="F32" s="19">
        <v>0</v>
      </c>
      <c r="G32" s="15">
        <v>0</v>
      </c>
      <c r="H32" s="15">
        <v>0</v>
      </c>
      <c r="I32" s="15"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v>0</v>
      </c>
      <c r="D33" s="15">
        <v>0</v>
      </c>
      <c r="E33" s="16">
        <v>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0</v>
      </c>
      <c r="D34" s="15">
        <v>0</v>
      </c>
      <c r="E34" s="16">
        <v>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0</v>
      </c>
      <c r="E35" s="16">
        <v>0</v>
      </c>
      <c r="F35" s="19">
        <v>0</v>
      </c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0</v>
      </c>
      <c r="E36" s="16">
        <v>0</v>
      </c>
      <c r="F36" s="19">
        <v>0</v>
      </c>
      <c r="G36" s="15">
        <v>0</v>
      </c>
      <c r="H36" s="15">
        <v>0</v>
      </c>
      <c r="I36" s="15"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0</v>
      </c>
      <c r="E37" s="16">
        <v>0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>
        <v>0</v>
      </c>
      <c r="F38" s="19">
        <v>0</v>
      </c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0</v>
      </c>
      <c r="D39" s="15">
        <v>0</v>
      </c>
      <c r="E39" s="16">
        <v>0</v>
      </c>
      <c r="F39" s="19">
        <v>0</v>
      </c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v>0</v>
      </c>
      <c r="D40" s="15">
        <v>0</v>
      </c>
      <c r="E40" s="16">
        <v>0</v>
      </c>
      <c r="F40" s="19">
        <v>0</v>
      </c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0</v>
      </c>
      <c r="E42" s="16">
        <v>0</v>
      </c>
      <c r="F42" s="19">
        <v>0</v>
      </c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v>0</v>
      </c>
      <c r="D43" s="15">
        <v>0</v>
      </c>
      <c r="E43" s="16">
        <v>0</v>
      </c>
      <c r="F43" s="19">
        <v>0</v>
      </c>
      <c r="G43" s="15">
        <v>0</v>
      </c>
      <c r="H43" s="15">
        <v>0</v>
      </c>
      <c r="I43" s="15"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0</v>
      </c>
      <c r="D46" s="15">
        <v>0</v>
      </c>
      <c r="E46" s="16">
        <v>0</v>
      </c>
      <c r="F46" s="19">
        <v>0</v>
      </c>
      <c r="G46" s="15">
        <v>0</v>
      </c>
      <c r="H46" s="15">
        <v>0</v>
      </c>
      <c r="I46" s="15"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>
        <v>0</v>
      </c>
      <c r="D47" s="15">
        <v>0</v>
      </c>
      <c r="E47" s="16">
        <v>0</v>
      </c>
      <c r="F47" s="19">
        <v>0</v>
      </c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1264900</v>
      </c>
      <c r="D49" s="27">
        <f aca="true" t="shared" si="5" ref="D49:I49">SUM(D14:D48)</f>
        <v>1464900</v>
      </c>
      <c r="E49" s="28">
        <f t="shared" si="5"/>
        <v>1464900</v>
      </c>
      <c r="F49" s="28">
        <f t="shared" si="5"/>
        <v>1271628.42</v>
      </c>
      <c r="G49" s="27">
        <f t="shared" si="5"/>
        <v>1238465</v>
      </c>
      <c r="H49" s="27">
        <f t="shared" si="5"/>
        <v>738730</v>
      </c>
      <c r="I49" s="27">
        <f t="shared" si="5"/>
        <v>533655</v>
      </c>
      <c r="J49" s="29">
        <f t="shared" si="2"/>
        <v>0.8454263089630691</v>
      </c>
      <c r="K49" s="29">
        <f t="shared" si="0"/>
        <v>0.5042869820465561</v>
      </c>
      <c r="L49" s="29">
        <f t="shared" si="1"/>
        <v>0.3642944910915421</v>
      </c>
      <c r="M49" s="30">
        <f aca="true" t="shared" si="6" ref="M49">SUM(M14:M48)</f>
        <v>226435</v>
      </c>
      <c r="N49" s="30">
        <f t="shared" si="4"/>
        <v>193271.58000000007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41" bottom="0.5" header="0.31496062992125984" footer="0.31496062992125984"/>
  <pageSetup fitToHeight="1" fitToWidth="1" horizontalDpi="600" verticalDpi="600" orientation="landscape" paperSize="9" scale="56" r:id="rId1"/>
  <headerFooter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B2:N51"/>
  <sheetViews>
    <sheetView showGridLines="0" zoomScale="85" zoomScaleNormal="85" workbookViewId="0" topLeftCell="A1">
      <pane xSplit="2" ySplit="13" topLeftCell="C23" activePane="bottomRight" state="frozen"/>
      <selection pane="topLeft" activeCell="B8" sqref="B8"/>
      <selection pane="topRight" activeCell="B8" sqref="B8"/>
      <selection pane="bottomLeft" activeCell="B8" sqref="B8"/>
      <selection pane="bottomRight" activeCell="E34" sqref="E34"/>
    </sheetView>
  </sheetViews>
  <sheetFormatPr defaultColWidth="11.421875" defaultRowHeight="15"/>
  <cols>
    <col min="1" max="1" width="5.8515625" style="1" customWidth="1"/>
    <col min="2" max="2" width="47.0039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51</v>
      </c>
    </row>
    <row r="9" ht="15">
      <c r="B9" s="1" t="s">
        <v>62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37977907</v>
      </c>
      <c r="D14" s="10">
        <v>70649229</v>
      </c>
      <c r="E14" s="11">
        <v>50143378</v>
      </c>
      <c r="F14" s="11">
        <v>26550762.9</v>
      </c>
      <c r="G14" s="10">
        <v>17362971</v>
      </c>
      <c r="H14" s="10">
        <v>15929592</v>
      </c>
      <c r="I14" s="10">
        <v>14945701</v>
      </c>
      <c r="J14" s="12">
        <f>IF(ISERROR(+G14/E14)=TRUE,0,++G14/E14)</f>
        <v>0.3462664800923464</v>
      </c>
      <c r="K14" s="12">
        <f aca="true" t="shared" si="0" ref="K14:K49">IF(ISERROR(+H14/E14)=TRUE,0,++H14/E14)</f>
        <v>0.31768087104143644</v>
      </c>
      <c r="L14" s="12">
        <f aca="true" t="shared" si="1" ref="L14:L49">IF(ISERROR(+I14/E14)=TRUE,0,++I14/E14)</f>
        <v>0.29805931702487215</v>
      </c>
      <c r="M14" s="13">
        <f>IF(ISERROR(+E14-G14)=TRUE,0,++E14-G14)</f>
        <v>32780407</v>
      </c>
      <c r="N14" s="13">
        <f>IF(ISERROR(+E14-F14)=TRUE,0,++E14-F14)</f>
        <v>23592615.1</v>
      </c>
    </row>
    <row r="15" spans="2:14" ht="20.1" customHeight="1">
      <c r="B15" s="14" t="s">
        <v>15</v>
      </c>
      <c r="C15" s="15">
        <v>1414789</v>
      </c>
      <c r="D15" s="15">
        <v>3753641</v>
      </c>
      <c r="E15" s="16">
        <v>3753641</v>
      </c>
      <c r="F15" s="16">
        <v>1035710.24</v>
      </c>
      <c r="G15" s="15">
        <v>854154</v>
      </c>
      <c r="H15" s="15">
        <v>838873</v>
      </c>
      <c r="I15" s="15">
        <v>838529</v>
      </c>
      <c r="J15" s="17">
        <f aca="true" t="shared" si="2" ref="J15:J49">IF(ISERROR(+G15/E15)=TRUE,0,++G15/E15)</f>
        <v>0.22755346075983293</v>
      </c>
      <c r="K15" s="17">
        <f t="shared" si="0"/>
        <v>0.22348248007734356</v>
      </c>
      <c r="L15" s="17">
        <f t="shared" si="1"/>
        <v>0.22339083572456717</v>
      </c>
      <c r="M15" s="18">
        <f aca="true" t="shared" si="3" ref="M15:M48">IF(ISERROR(+E15-G15)=TRUE,0,++E15-G15)</f>
        <v>2899487</v>
      </c>
      <c r="N15" s="18">
        <f aca="true" t="shared" si="4" ref="N15:N49">IF(ISERROR(+E15-F15)=TRUE,0,++E15-F15)</f>
        <v>2717930.76</v>
      </c>
    </row>
    <row r="16" spans="2:14" ht="20.1" customHeight="1">
      <c r="B16" s="14" t="s">
        <v>16</v>
      </c>
      <c r="C16" s="15">
        <v>6751875</v>
      </c>
      <c r="D16" s="15">
        <v>7558330</v>
      </c>
      <c r="E16" s="16">
        <v>7558330</v>
      </c>
      <c r="F16" s="16">
        <v>5654505.29</v>
      </c>
      <c r="G16" s="15">
        <v>4406858</v>
      </c>
      <c r="H16" s="15">
        <v>4197657</v>
      </c>
      <c r="I16" s="15">
        <v>4171858</v>
      </c>
      <c r="J16" s="17">
        <f t="shared" si="2"/>
        <v>0.5830465195354</v>
      </c>
      <c r="K16" s="17">
        <f t="shared" si="0"/>
        <v>0.5553683154876805</v>
      </c>
      <c r="L16" s="17">
        <f t="shared" si="1"/>
        <v>0.5519549953495018</v>
      </c>
      <c r="M16" s="18">
        <f t="shared" si="3"/>
        <v>3151472</v>
      </c>
      <c r="N16" s="18">
        <f t="shared" si="4"/>
        <v>1903824.71</v>
      </c>
    </row>
    <row r="17" spans="2:14" ht="20.1" customHeight="1">
      <c r="B17" s="14" t="s">
        <v>17</v>
      </c>
      <c r="C17" s="15">
        <v>16730530</v>
      </c>
      <c r="D17" s="15">
        <v>22241384</v>
      </c>
      <c r="E17" s="16">
        <v>22241384</v>
      </c>
      <c r="F17" s="16">
        <v>12963905.47</v>
      </c>
      <c r="G17" s="15">
        <v>8883741</v>
      </c>
      <c r="H17" s="15">
        <v>8314250</v>
      </c>
      <c r="I17" s="15">
        <v>8026615</v>
      </c>
      <c r="J17" s="17">
        <f t="shared" si="2"/>
        <v>0.3994239297338691</v>
      </c>
      <c r="K17" s="17">
        <f t="shared" si="0"/>
        <v>0.37381891342732987</v>
      </c>
      <c r="L17" s="17">
        <f t="shared" si="1"/>
        <v>0.36088648979757737</v>
      </c>
      <c r="M17" s="18">
        <f t="shared" si="3"/>
        <v>13357643</v>
      </c>
      <c r="N17" s="18">
        <f t="shared" si="4"/>
        <v>9277478.53</v>
      </c>
    </row>
    <row r="18" spans="2:14" ht="20.1" customHeight="1">
      <c r="B18" s="14" t="s">
        <v>18</v>
      </c>
      <c r="C18" s="15">
        <v>1154080</v>
      </c>
      <c r="D18" s="15">
        <v>3125628</v>
      </c>
      <c r="E18" s="16">
        <v>3125628</v>
      </c>
      <c r="F18" s="16">
        <v>881119.53</v>
      </c>
      <c r="G18" s="15">
        <v>804266</v>
      </c>
      <c r="H18" s="15">
        <v>712898</v>
      </c>
      <c r="I18" s="15">
        <v>704098</v>
      </c>
      <c r="J18" s="17">
        <f t="shared" si="2"/>
        <v>0.2573134102970667</v>
      </c>
      <c r="K18" s="17">
        <f t="shared" si="0"/>
        <v>0.2280815247367889</v>
      </c>
      <c r="L18" s="17">
        <f t="shared" si="1"/>
        <v>0.2252660905264478</v>
      </c>
      <c r="M18" s="18">
        <f t="shared" si="3"/>
        <v>2321362</v>
      </c>
      <c r="N18" s="18">
        <f t="shared" si="4"/>
        <v>2244508.4699999997</v>
      </c>
    </row>
    <row r="19" spans="2:14" ht="20.1" customHeight="1">
      <c r="B19" s="14" t="s">
        <v>19</v>
      </c>
      <c r="C19" s="15">
        <v>15652560</v>
      </c>
      <c r="D19" s="15">
        <v>16410778</v>
      </c>
      <c r="E19" s="16">
        <v>16410778</v>
      </c>
      <c r="F19" s="16">
        <v>12557909.1</v>
      </c>
      <c r="G19" s="15">
        <v>10383817</v>
      </c>
      <c r="H19" s="15">
        <v>9841356</v>
      </c>
      <c r="I19" s="15">
        <v>9772321</v>
      </c>
      <c r="J19" s="17">
        <f t="shared" si="2"/>
        <v>0.6327437370732819</v>
      </c>
      <c r="K19" s="17">
        <f t="shared" si="0"/>
        <v>0.5996885705235913</v>
      </c>
      <c r="L19" s="17">
        <f t="shared" si="1"/>
        <v>0.5954818839179958</v>
      </c>
      <c r="M19" s="18">
        <f t="shared" si="3"/>
        <v>6026961</v>
      </c>
      <c r="N19" s="18">
        <f t="shared" si="4"/>
        <v>3852868.9000000004</v>
      </c>
    </row>
    <row r="20" spans="2:14" ht="20.1" customHeight="1">
      <c r="B20" s="14" t="s">
        <v>20</v>
      </c>
      <c r="C20" s="15">
        <v>9321615</v>
      </c>
      <c r="D20" s="15">
        <v>12795098</v>
      </c>
      <c r="E20" s="16">
        <v>12795098</v>
      </c>
      <c r="F20" s="16">
        <v>11934112.24</v>
      </c>
      <c r="G20" s="15">
        <v>9283204</v>
      </c>
      <c r="H20" s="15">
        <v>9062940</v>
      </c>
      <c r="I20" s="15">
        <v>8966610</v>
      </c>
      <c r="J20" s="17">
        <f t="shared" si="2"/>
        <v>0.7255281671152499</v>
      </c>
      <c r="K20" s="17">
        <f t="shared" si="0"/>
        <v>0.7083134494163311</v>
      </c>
      <c r="L20" s="17">
        <f t="shared" si="1"/>
        <v>0.700784784923101</v>
      </c>
      <c r="M20" s="18">
        <f t="shared" si="3"/>
        <v>3511894</v>
      </c>
      <c r="N20" s="18">
        <f t="shared" si="4"/>
        <v>860985.7599999998</v>
      </c>
    </row>
    <row r="21" spans="2:14" ht="20.1" customHeight="1">
      <c r="B21" s="14" t="s">
        <v>21</v>
      </c>
      <c r="C21" s="15">
        <v>6949053</v>
      </c>
      <c r="D21" s="15">
        <v>7557333</v>
      </c>
      <c r="E21" s="16">
        <v>7557333</v>
      </c>
      <c r="F21" s="16">
        <v>5815611.18</v>
      </c>
      <c r="G21" s="15">
        <v>5235842</v>
      </c>
      <c r="H21" s="15">
        <v>5232729</v>
      </c>
      <c r="I21" s="15">
        <v>4592111</v>
      </c>
      <c r="J21" s="17">
        <f t="shared" si="2"/>
        <v>0.6928161032470053</v>
      </c>
      <c r="K21" s="17">
        <f t="shared" si="0"/>
        <v>0.6924041854447859</v>
      </c>
      <c r="L21" s="17">
        <f t="shared" si="1"/>
        <v>0.6076364505838237</v>
      </c>
      <c r="M21" s="18">
        <f t="shared" si="3"/>
        <v>2321491</v>
      </c>
      <c r="N21" s="18">
        <f t="shared" si="4"/>
        <v>1741721.8200000003</v>
      </c>
    </row>
    <row r="22" spans="2:14" ht="20.1" customHeight="1">
      <c r="B22" s="14" t="s">
        <v>22</v>
      </c>
      <c r="C22" s="15">
        <v>13145819</v>
      </c>
      <c r="D22" s="15">
        <v>15731850</v>
      </c>
      <c r="E22" s="16">
        <v>15731850</v>
      </c>
      <c r="F22" s="16">
        <v>10731753.75</v>
      </c>
      <c r="G22" s="15">
        <v>9557278</v>
      </c>
      <c r="H22" s="15">
        <v>9270597</v>
      </c>
      <c r="I22" s="15">
        <v>9262386</v>
      </c>
      <c r="J22" s="17">
        <f t="shared" si="2"/>
        <v>0.6075113861370405</v>
      </c>
      <c r="K22" s="17">
        <f t="shared" si="0"/>
        <v>0.5892884180817894</v>
      </c>
      <c r="L22" s="17">
        <f t="shared" si="1"/>
        <v>0.588766483280733</v>
      </c>
      <c r="M22" s="18">
        <f t="shared" si="3"/>
        <v>6174572</v>
      </c>
      <c r="N22" s="18">
        <f t="shared" si="4"/>
        <v>5000096.25</v>
      </c>
    </row>
    <row r="23" spans="2:14" ht="20.1" customHeight="1">
      <c r="B23" s="14" t="s">
        <v>23</v>
      </c>
      <c r="C23" s="15">
        <v>3619600</v>
      </c>
      <c r="D23" s="15">
        <v>5850432</v>
      </c>
      <c r="E23" s="16">
        <v>5850432</v>
      </c>
      <c r="F23" s="16">
        <v>2344712.34</v>
      </c>
      <c r="G23" s="15">
        <v>2001540</v>
      </c>
      <c r="H23" s="15">
        <v>1616601</v>
      </c>
      <c r="I23" s="15">
        <v>1616563</v>
      </c>
      <c r="J23" s="17">
        <f t="shared" si="2"/>
        <v>0.34211832562108235</v>
      </c>
      <c r="K23" s="17">
        <f t="shared" si="0"/>
        <v>0.2763216459912704</v>
      </c>
      <c r="L23" s="17">
        <f t="shared" si="1"/>
        <v>0.27631515074442364</v>
      </c>
      <c r="M23" s="18">
        <f t="shared" si="3"/>
        <v>3848892</v>
      </c>
      <c r="N23" s="18">
        <f t="shared" si="4"/>
        <v>3505719.66</v>
      </c>
    </row>
    <row r="24" spans="2:14" ht="20.1" customHeight="1">
      <c r="B24" s="14" t="s">
        <v>24</v>
      </c>
      <c r="C24" s="15">
        <v>3020000</v>
      </c>
      <c r="D24" s="15">
        <v>5081650</v>
      </c>
      <c r="E24" s="16">
        <v>5080998</v>
      </c>
      <c r="F24" s="16">
        <v>1910020.81</v>
      </c>
      <c r="G24" s="15">
        <v>1809977</v>
      </c>
      <c r="H24" s="15">
        <v>1720538</v>
      </c>
      <c r="I24" s="15">
        <v>1713252</v>
      </c>
      <c r="J24" s="17">
        <f t="shared" si="2"/>
        <v>0.3562247023124197</v>
      </c>
      <c r="K24" s="17">
        <f t="shared" si="0"/>
        <v>0.338622058107482</v>
      </c>
      <c r="L24" s="17">
        <f t="shared" si="1"/>
        <v>0.3371880878520322</v>
      </c>
      <c r="M24" s="18">
        <f t="shared" si="3"/>
        <v>3271021</v>
      </c>
      <c r="N24" s="18">
        <f t="shared" si="4"/>
        <v>3170977.19</v>
      </c>
    </row>
    <row r="25" spans="2:14" ht="20.1" customHeight="1">
      <c r="B25" s="14" t="s">
        <v>25</v>
      </c>
      <c r="C25" s="15">
        <v>14259254</v>
      </c>
      <c r="D25" s="15">
        <v>17951270</v>
      </c>
      <c r="E25" s="16">
        <v>17951270</v>
      </c>
      <c r="F25" s="16">
        <v>13643158.56</v>
      </c>
      <c r="G25" s="15">
        <v>12884692</v>
      </c>
      <c r="H25" s="15">
        <v>12019037</v>
      </c>
      <c r="I25" s="15">
        <v>11326663</v>
      </c>
      <c r="J25" s="17">
        <f t="shared" si="2"/>
        <v>0.7177593563018104</v>
      </c>
      <c r="K25" s="17">
        <f t="shared" si="0"/>
        <v>0.6695368628514863</v>
      </c>
      <c r="L25" s="17">
        <f t="shared" si="1"/>
        <v>0.6309672240459867</v>
      </c>
      <c r="M25" s="18">
        <f t="shared" si="3"/>
        <v>5066578</v>
      </c>
      <c r="N25" s="18">
        <f t="shared" si="4"/>
        <v>4308111.4399999995</v>
      </c>
    </row>
    <row r="26" spans="2:14" ht="20.1" customHeight="1">
      <c r="B26" s="14" t="s">
        <v>26</v>
      </c>
      <c r="C26" s="15">
        <v>3687828</v>
      </c>
      <c r="D26" s="15">
        <v>4644594</v>
      </c>
      <c r="E26" s="16">
        <v>4644594</v>
      </c>
      <c r="F26" s="16">
        <v>2056695.63</v>
      </c>
      <c r="G26" s="15">
        <v>1889629</v>
      </c>
      <c r="H26" s="15">
        <v>865091</v>
      </c>
      <c r="I26" s="15">
        <v>864970</v>
      </c>
      <c r="J26" s="17">
        <f t="shared" si="2"/>
        <v>0.40684481786782656</v>
      </c>
      <c r="K26" s="17">
        <f t="shared" si="0"/>
        <v>0.18625761476675895</v>
      </c>
      <c r="L26" s="17">
        <f t="shared" si="1"/>
        <v>0.18623156297407265</v>
      </c>
      <c r="M26" s="18">
        <f t="shared" si="3"/>
        <v>2754965</v>
      </c>
      <c r="N26" s="18">
        <f t="shared" si="4"/>
        <v>2587898.37</v>
      </c>
    </row>
    <row r="27" spans="2:14" ht="20.1" customHeight="1">
      <c r="B27" s="14" t="s">
        <v>27</v>
      </c>
      <c r="C27" s="15">
        <v>5344800</v>
      </c>
      <c r="D27" s="15">
        <v>5639596</v>
      </c>
      <c r="E27" s="16">
        <v>5639596</v>
      </c>
      <c r="F27" s="19">
        <v>3702404.91</v>
      </c>
      <c r="G27" s="15">
        <v>3201447</v>
      </c>
      <c r="H27" s="15">
        <v>2851616</v>
      </c>
      <c r="I27" s="15">
        <v>2825557</v>
      </c>
      <c r="J27" s="17">
        <f t="shared" si="2"/>
        <v>0.5676731099178026</v>
      </c>
      <c r="K27" s="17">
        <f t="shared" si="0"/>
        <v>0.5056418934973356</v>
      </c>
      <c r="L27" s="17">
        <f t="shared" si="1"/>
        <v>0.5010211724385931</v>
      </c>
      <c r="M27" s="18">
        <f t="shared" si="3"/>
        <v>2438149</v>
      </c>
      <c r="N27" s="18">
        <f t="shared" si="4"/>
        <v>1937191.0899999999</v>
      </c>
    </row>
    <row r="28" spans="2:14" ht="20.1" customHeight="1">
      <c r="B28" s="14" t="s">
        <v>28</v>
      </c>
      <c r="C28" s="15">
        <v>3663425</v>
      </c>
      <c r="D28" s="15">
        <v>4739474</v>
      </c>
      <c r="E28" s="16">
        <v>4739474</v>
      </c>
      <c r="F28" s="19">
        <v>2890414.38</v>
      </c>
      <c r="G28" s="15">
        <v>2413566</v>
      </c>
      <c r="H28" s="15">
        <v>2410718</v>
      </c>
      <c r="I28" s="15">
        <v>2410718</v>
      </c>
      <c r="J28" s="17">
        <f t="shared" si="2"/>
        <v>0.509247650688663</v>
      </c>
      <c r="K28" s="17">
        <f t="shared" si="0"/>
        <v>0.5086467401234821</v>
      </c>
      <c r="L28" s="17">
        <f t="shared" si="1"/>
        <v>0.5086467401234821</v>
      </c>
      <c r="M28" s="18">
        <f t="shared" si="3"/>
        <v>2325908</v>
      </c>
      <c r="N28" s="18">
        <f t="shared" si="4"/>
        <v>1849059.62</v>
      </c>
    </row>
    <row r="29" spans="2:14" ht="20.1" customHeight="1">
      <c r="B29" s="14" t="s">
        <v>29</v>
      </c>
      <c r="C29" s="15">
        <v>25092404</v>
      </c>
      <c r="D29" s="15">
        <v>35465283</v>
      </c>
      <c r="E29" s="16">
        <v>35465283</v>
      </c>
      <c r="F29" s="19">
        <v>25730546.38</v>
      </c>
      <c r="G29" s="15">
        <v>24005152</v>
      </c>
      <c r="H29" s="15">
        <v>19562896</v>
      </c>
      <c r="I29" s="15">
        <v>18377197</v>
      </c>
      <c r="J29" s="17">
        <f t="shared" si="2"/>
        <v>0.6768633990598637</v>
      </c>
      <c r="K29" s="17">
        <f t="shared" si="0"/>
        <v>0.5516069334622256</v>
      </c>
      <c r="L29" s="17">
        <f t="shared" si="1"/>
        <v>0.5181742663663504</v>
      </c>
      <c r="M29" s="18">
        <f t="shared" si="3"/>
        <v>11460131</v>
      </c>
      <c r="N29" s="18">
        <f t="shared" si="4"/>
        <v>9734736.620000001</v>
      </c>
    </row>
    <row r="30" spans="2:14" ht="20.1" customHeight="1">
      <c r="B30" s="14" t="s">
        <v>30</v>
      </c>
      <c r="C30" s="15">
        <v>11705694</v>
      </c>
      <c r="D30" s="15">
        <v>12624457</v>
      </c>
      <c r="E30" s="16">
        <v>12624457</v>
      </c>
      <c r="F30" s="19">
        <v>9502256.94</v>
      </c>
      <c r="G30" s="15">
        <v>9274342</v>
      </c>
      <c r="H30" s="15">
        <v>8332767</v>
      </c>
      <c r="I30" s="15">
        <v>8186689</v>
      </c>
      <c r="J30" s="17">
        <f t="shared" si="2"/>
        <v>0.734632943024797</v>
      </c>
      <c r="K30" s="17">
        <f t="shared" si="0"/>
        <v>0.6600495371800942</v>
      </c>
      <c r="L30" s="17">
        <f t="shared" si="1"/>
        <v>0.6484785048576742</v>
      </c>
      <c r="M30" s="18">
        <f t="shared" si="3"/>
        <v>3350115</v>
      </c>
      <c r="N30" s="18">
        <f t="shared" si="4"/>
        <v>3122200.0600000005</v>
      </c>
    </row>
    <row r="31" spans="2:14" ht="20.1" customHeight="1">
      <c r="B31" s="14" t="s">
        <v>31</v>
      </c>
      <c r="C31" s="15">
        <v>4836000</v>
      </c>
      <c r="D31" s="15">
        <v>6540205</v>
      </c>
      <c r="E31" s="16">
        <v>6540205</v>
      </c>
      <c r="F31" s="19">
        <v>4032936.47</v>
      </c>
      <c r="G31" s="15">
        <v>2978953</v>
      </c>
      <c r="H31" s="15">
        <v>2542345</v>
      </c>
      <c r="I31" s="15">
        <v>2540335</v>
      </c>
      <c r="J31" s="17">
        <f t="shared" si="2"/>
        <v>0.4554831232354338</v>
      </c>
      <c r="K31" s="17">
        <f t="shared" si="0"/>
        <v>0.388725582760785</v>
      </c>
      <c r="L31" s="17">
        <f t="shared" si="1"/>
        <v>0.3884182529446707</v>
      </c>
      <c r="M31" s="18">
        <f t="shared" si="3"/>
        <v>3561252</v>
      </c>
      <c r="N31" s="18">
        <f t="shared" si="4"/>
        <v>2507268.53</v>
      </c>
    </row>
    <row r="32" spans="2:14" ht="20.1" customHeight="1">
      <c r="B32" s="14" t="s">
        <v>32</v>
      </c>
      <c r="C32" s="15">
        <v>5704000</v>
      </c>
      <c r="D32" s="15">
        <v>7249556</v>
      </c>
      <c r="E32" s="16">
        <v>7230556</v>
      </c>
      <c r="F32" s="19">
        <v>5237602.84</v>
      </c>
      <c r="G32" s="15">
        <v>5121655</v>
      </c>
      <c r="H32" s="15">
        <v>4921520</v>
      </c>
      <c r="I32" s="15">
        <v>4517593</v>
      </c>
      <c r="J32" s="17">
        <f t="shared" si="2"/>
        <v>0.708334877705117</v>
      </c>
      <c r="K32" s="17">
        <f t="shared" si="0"/>
        <v>0.680655816786427</v>
      </c>
      <c r="L32" s="17">
        <f t="shared" si="1"/>
        <v>0.6247919247150565</v>
      </c>
      <c r="M32" s="18">
        <f t="shared" si="3"/>
        <v>2108901</v>
      </c>
      <c r="N32" s="18">
        <f t="shared" si="4"/>
        <v>1992953.1600000001</v>
      </c>
    </row>
    <row r="33" spans="2:14" ht="20.1" customHeight="1">
      <c r="B33" s="14" t="s">
        <v>33</v>
      </c>
      <c r="C33" s="15">
        <v>1168650</v>
      </c>
      <c r="D33" s="15">
        <v>1549057</v>
      </c>
      <c r="E33" s="16">
        <v>1549057</v>
      </c>
      <c r="F33" s="19">
        <v>1007685.59</v>
      </c>
      <c r="G33" s="15">
        <v>824074</v>
      </c>
      <c r="H33" s="15">
        <v>750005</v>
      </c>
      <c r="I33" s="15">
        <v>749718</v>
      </c>
      <c r="J33" s="17">
        <f t="shared" si="2"/>
        <v>0.5319842975436023</v>
      </c>
      <c r="K33" s="17">
        <f t="shared" si="0"/>
        <v>0.4841687555719383</v>
      </c>
      <c r="L33" s="17">
        <f t="shared" si="1"/>
        <v>0.48398348156329946</v>
      </c>
      <c r="M33" s="18">
        <f t="shared" si="3"/>
        <v>724983</v>
      </c>
      <c r="N33" s="18">
        <f t="shared" si="4"/>
        <v>541371.41</v>
      </c>
    </row>
    <row r="34" spans="2:14" ht="20.1" customHeight="1">
      <c r="B34" s="14" t="s">
        <v>34</v>
      </c>
      <c r="C34" s="15">
        <v>2449000</v>
      </c>
      <c r="D34" s="15">
        <v>4422526</v>
      </c>
      <c r="E34" s="16">
        <v>4422526</v>
      </c>
      <c r="F34" s="19">
        <v>1612439.31</v>
      </c>
      <c r="G34" s="15">
        <v>1098485</v>
      </c>
      <c r="H34" s="15">
        <v>1072020</v>
      </c>
      <c r="I34" s="15">
        <v>1067045</v>
      </c>
      <c r="J34" s="17">
        <f t="shared" si="2"/>
        <v>0.24838406829038429</v>
      </c>
      <c r="K34" s="17">
        <f t="shared" si="0"/>
        <v>0.24239993162278753</v>
      </c>
      <c r="L34" s="17">
        <f t="shared" si="1"/>
        <v>0.24127500889762998</v>
      </c>
      <c r="M34" s="18">
        <f t="shared" si="3"/>
        <v>3324041</v>
      </c>
      <c r="N34" s="18">
        <f t="shared" si="4"/>
        <v>2810086.69</v>
      </c>
    </row>
    <row r="35" spans="2:14" ht="20.1" customHeight="1">
      <c r="B35" s="14" t="s">
        <v>35</v>
      </c>
      <c r="C35" s="15">
        <v>2724939</v>
      </c>
      <c r="D35" s="15">
        <v>4752674</v>
      </c>
      <c r="E35" s="16">
        <v>4752674</v>
      </c>
      <c r="F35" s="19">
        <v>3085739.91</v>
      </c>
      <c r="G35" s="15">
        <v>2212461</v>
      </c>
      <c r="H35" s="15">
        <v>2027063</v>
      </c>
      <c r="I35" s="15">
        <v>1894103</v>
      </c>
      <c r="J35" s="17">
        <f t="shared" si="2"/>
        <v>0.4655192003491087</v>
      </c>
      <c r="K35" s="17">
        <f t="shared" si="0"/>
        <v>0.4265100025796005</v>
      </c>
      <c r="L35" s="17">
        <f t="shared" si="1"/>
        <v>0.39853417255212537</v>
      </c>
      <c r="M35" s="18">
        <f t="shared" si="3"/>
        <v>2540213</v>
      </c>
      <c r="N35" s="18">
        <f t="shared" si="4"/>
        <v>1666934.0899999999</v>
      </c>
    </row>
    <row r="36" spans="2:14" ht="20.1" customHeight="1">
      <c r="B36" s="14" t="s">
        <v>36</v>
      </c>
      <c r="C36" s="15">
        <v>2386852</v>
      </c>
      <c r="D36" s="15">
        <v>3049250</v>
      </c>
      <c r="E36" s="16">
        <v>3049250</v>
      </c>
      <c r="F36" s="19">
        <v>1907369.63</v>
      </c>
      <c r="G36" s="15">
        <v>1852065</v>
      </c>
      <c r="H36" s="15">
        <v>1807927</v>
      </c>
      <c r="I36" s="15">
        <v>1783050</v>
      </c>
      <c r="J36" s="17">
        <f t="shared" si="2"/>
        <v>0.6073837828974338</v>
      </c>
      <c r="K36" s="17">
        <f t="shared" si="0"/>
        <v>0.5929087480527999</v>
      </c>
      <c r="L36" s="17">
        <f t="shared" si="1"/>
        <v>0.5847503484463392</v>
      </c>
      <c r="M36" s="18">
        <f t="shared" si="3"/>
        <v>1197185</v>
      </c>
      <c r="N36" s="18">
        <f t="shared" si="4"/>
        <v>1141880.37</v>
      </c>
    </row>
    <row r="37" spans="2:14" ht="20.1" customHeight="1">
      <c r="B37" s="14" t="s">
        <v>37</v>
      </c>
      <c r="C37" s="15">
        <v>2420000</v>
      </c>
      <c r="D37" s="15">
        <v>3104769</v>
      </c>
      <c r="E37" s="16">
        <v>3104769</v>
      </c>
      <c r="F37" s="19">
        <v>1960452.23</v>
      </c>
      <c r="G37" s="15">
        <v>1561305</v>
      </c>
      <c r="H37" s="15">
        <v>1478751</v>
      </c>
      <c r="I37" s="15">
        <v>1463007</v>
      </c>
      <c r="J37" s="17">
        <f t="shared" si="2"/>
        <v>0.5028731606119489</v>
      </c>
      <c r="K37" s="17">
        <f t="shared" si="0"/>
        <v>0.4762837428485018</v>
      </c>
      <c r="L37" s="17">
        <f t="shared" si="1"/>
        <v>0.4712128341915292</v>
      </c>
      <c r="M37" s="18">
        <f t="shared" si="3"/>
        <v>1543464</v>
      </c>
      <c r="N37" s="18">
        <f t="shared" si="4"/>
        <v>1144316.77</v>
      </c>
    </row>
    <row r="38" spans="2:14" ht="20.1" customHeight="1">
      <c r="B38" s="14" t="s">
        <v>38</v>
      </c>
      <c r="C38" s="15">
        <v>2404464</v>
      </c>
      <c r="D38" s="15">
        <v>2522624</v>
      </c>
      <c r="E38" s="16">
        <v>2522624</v>
      </c>
      <c r="F38" s="19">
        <v>1766884</v>
      </c>
      <c r="G38" s="15">
        <v>1630460</v>
      </c>
      <c r="H38" s="15">
        <v>1629960</v>
      </c>
      <c r="I38" s="15">
        <v>1629504</v>
      </c>
      <c r="J38" s="17">
        <f t="shared" si="2"/>
        <v>0.6463349274406333</v>
      </c>
      <c r="K38" s="17">
        <f t="shared" si="0"/>
        <v>0.6461367211284758</v>
      </c>
      <c r="L38" s="17">
        <f t="shared" si="1"/>
        <v>0.6459559569717881</v>
      </c>
      <c r="M38" s="18">
        <f t="shared" si="3"/>
        <v>892164</v>
      </c>
      <c r="N38" s="18">
        <f t="shared" si="4"/>
        <v>755740</v>
      </c>
    </row>
    <row r="39" spans="2:14" ht="20.1" customHeight="1">
      <c r="B39" s="14" t="s">
        <v>39</v>
      </c>
      <c r="C39" s="15">
        <v>1757400</v>
      </c>
      <c r="D39" s="15">
        <v>2951719</v>
      </c>
      <c r="E39" s="16">
        <v>2951719</v>
      </c>
      <c r="F39" s="19">
        <v>1247236.59</v>
      </c>
      <c r="G39" s="15">
        <v>1245937</v>
      </c>
      <c r="H39" s="15">
        <v>1202857</v>
      </c>
      <c r="I39" s="15">
        <v>1202857</v>
      </c>
      <c r="J39" s="17">
        <f t="shared" si="2"/>
        <v>0.4221055595061725</v>
      </c>
      <c r="K39" s="17">
        <f t="shared" si="0"/>
        <v>0.40751067428844007</v>
      </c>
      <c r="L39" s="17">
        <f t="shared" si="1"/>
        <v>0.40751067428844007</v>
      </c>
      <c r="M39" s="18">
        <f t="shared" si="3"/>
        <v>1705782</v>
      </c>
      <c r="N39" s="18">
        <f t="shared" si="4"/>
        <v>1704482.41</v>
      </c>
    </row>
    <row r="40" spans="2:14" ht="20.1" customHeight="1">
      <c r="B40" s="14" t="s">
        <v>40</v>
      </c>
      <c r="C40" s="15">
        <v>1101638</v>
      </c>
      <c r="D40" s="15">
        <v>1177114</v>
      </c>
      <c r="E40" s="16">
        <v>1116494</v>
      </c>
      <c r="F40" s="19">
        <v>987240.28</v>
      </c>
      <c r="G40" s="15">
        <v>957256</v>
      </c>
      <c r="H40" s="15">
        <v>956431</v>
      </c>
      <c r="I40" s="15">
        <v>946014</v>
      </c>
      <c r="J40" s="17">
        <f t="shared" si="2"/>
        <v>0.8573767525844295</v>
      </c>
      <c r="K40" s="17">
        <f t="shared" si="0"/>
        <v>0.8566378323573616</v>
      </c>
      <c r="L40" s="17">
        <f t="shared" si="1"/>
        <v>0.847307732956917</v>
      </c>
      <c r="M40" s="18">
        <f t="shared" si="3"/>
        <v>159238</v>
      </c>
      <c r="N40" s="18">
        <f t="shared" si="4"/>
        <v>129253.71999999997</v>
      </c>
    </row>
    <row r="41" spans="2:14" ht="20.1" customHeight="1">
      <c r="B41" s="14" t="s">
        <v>41</v>
      </c>
      <c r="C41" s="15">
        <v>1092000</v>
      </c>
      <c r="D41" s="15">
        <v>1387087</v>
      </c>
      <c r="E41" s="16">
        <v>1387087</v>
      </c>
      <c r="F41" s="19">
        <v>543269.83</v>
      </c>
      <c r="G41" s="15">
        <v>468017</v>
      </c>
      <c r="H41" s="15">
        <v>468017</v>
      </c>
      <c r="I41" s="15">
        <v>468017</v>
      </c>
      <c r="J41" s="17">
        <f t="shared" si="2"/>
        <v>0.33740998221452584</v>
      </c>
      <c r="K41" s="17">
        <f t="shared" si="0"/>
        <v>0.33740998221452584</v>
      </c>
      <c r="L41" s="17">
        <f t="shared" si="1"/>
        <v>0.33740998221452584</v>
      </c>
      <c r="M41" s="18">
        <f t="shared" si="3"/>
        <v>919070</v>
      </c>
      <c r="N41" s="18">
        <f t="shared" si="4"/>
        <v>843817.17</v>
      </c>
    </row>
    <row r="42" spans="2:14" ht="20.1" customHeight="1">
      <c r="B42" s="14" t="s">
        <v>42</v>
      </c>
      <c r="C42" s="15">
        <v>1604800</v>
      </c>
      <c r="D42" s="15">
        <v>2572958</v>
      </c>
      <c r="E42" s="16">
        <v>2572958</v>
      </c>
      <c r="F42" s="19">
        <v>1199090</v>
      </c>
      <c r="G42" s="15">
        <v>833766</v>
      </c>
      <c r="H42" s="15">
        <v>833766</v>
      </c>
      <c r="I42" s="15">
        <v>833766</v>
      </c>
      <c r="J42" s="17">
        <f t="shared" si="2"/>
        <v>0.3240495958348329</v>
      </c>
      <c r="K42" s="17">
        <f t="shared" si="0"/>
        <v>0.3240495958348329</v>
      </c>
      <c r="L42" s="17">
        <f t="shared" si="1"/>
        <v>0.3240495958348329</v>
      </c>
      <c r="M42" s="18">
        <f t="shared" si="3"/>
        <v>1739192</v>
      </c>
      <c r="N42" s="18">
        <f t="shared" si="4"/>
        <v>1373868</v>
      </c>
    </row>
    <row r="43" spans="2:14" ht="20.1" customHeight="1">
      <c r="B43" s="14" t="s">
        <v>43</v>
      </c>
      <c r="C43" s="15">
        <v>1782050</v>
      </c>
      <c r="D43" s="15">
        <v>2890898</v>
      </c>
      <c r="E43" s="16">
        <v>2890898</v>
      </c>
      <c r="F43" s="19">
        <v>1329232.12</v>
      </c>
      <c r="G43" s="15">
        <v>1226481</v>
      </c>
      <c r="H43" s="15">
        <v>1222281</v>
      </c>
      <c r="I43" s="15">
        <v>1209031</v>
      </c>
      <c r="J43" s="17">
        <f t="shared" si="2"/>
        <v>0.4242560616113056</v>
      </c>
      <c r="K43" s="17">
        <f t="shared" si="0"/>
        <v>0.4228032258488539</v>
      </c>
      <c r="L43" s="17">
        <f t="shared" si="1"/>
        <v>0.4182198749315956</v>
      </c>
      <c r="M43" s="18">
        <f t="shared" si="3"/>
        <v>1664417</v>
      </c>
      <c r="N43" s="18">
        <f t="shared" si="4"/>
        <v>1561665.88</v>
      </c>
    </row>
    <row r="44" spans="2:14" ht="20.1" customHeight="1">
      <c r="B44" s="14" t="s">
        <v>44</v>
      </c>
      <c r="C44" s="15">
        <v>4000000</v>
      </c>
      <c r="D44" s="15">
        <v>5504849</v>
      </c>
      <c r="E44" s="16">
        <v>5451998</v>
      </c>
      <c r="F44" s="19">
        <v>4129667.53</v>
      </c>
      <c r="G44" s="15">
        <v>4124089</v>
      </c>
      <c r="H44" s="15">
        <v>4056441</v>
      </c>
      <c r="I44" s="15">
        <v>3961180</v>
      </c>
      <c r="J44" s="17">
        <f t="shared" si="2"/>
        <v>0.7564362642832958</v>
      </c>
      <c r="K44" s="17">
        <f t="shared" si="0"/>
        <v>0.7440283360338723</v>
      </c>
      <c r="L44" s="17">
        <f t="shared" si="1"/>
        <v>0.7265556590446292</v>
      </c>
      <c r="M44" s="18">
        <f t="shared" si="3"/>
        <v>1327909</v>
      </c>
      <c r="N44" s="18">
        <f t="shared" si="4"/>
        <v>1322330.4700000002</v>
      </c>
    </row>
    <row r="45" spans="2:14" ht="20.1" customHeight="1">
      <c r="B45" s="14" t="s">
        <v>45</v>
      </c>
      <c r="C45" s="15">
        <v>5431500</v>
      </c>
      <c r="D45" s="15">
        <v>6497266</v>
      </c>
      <c r="E45" s="16">
        <v>6497266</v>
      </c>
      <c r="F45" s="19">
        <v>5442736.18</v>
      </c>
      <c r="G45" s="15">
        <v>4973212</v>
      </c>
      <c r="H45" s="15">
        <v>4946787</v>
      </c>
      <c r="I45" s="15">
        <v>4879242</v>
      </c>
      <c r="J45" s="17">
        <f t="shared" si="2"/>
        <v>0.7654314907224053</v>
      </c>
      <c r="K45" s="17">
        <f t="shared" si="0"/>
        <v>0.7613643954241677</v>
      </c>
      <c r="L45" s="17">
        <f t="shared" si="1"/>
        <v>0.7509684842824659</v>
      </c>
      <c r="M45" s="18">
        <f t="shared" si="3"/>
        <v>1524054</v>
      </c>
      <c r="N45" s="18">
        <f t="shared" si="4"/>
        <v>1054529.8200000003</v>
      </c>
    </row>
    <row r="46" spans="2:14" ht="20.1" customHeight="1">
      <c r="B46" s="14" t="s">
        <v>46</v>
      </c>
      <c r="C46" s="15">
        <v>2048188</v>
      </c>
      <c r="D46" s="15">
        <v>2789894</v>
      </c>
      <c r="E46" s="16">
        <v>2789894</v>
      </c>
      <c r="F46" s="19">
        <v>2422074.99</v>
      </c>
      <c r="G46" s="15">
        <v>1686000</v>
      </c>
      <c r="H46" s="15">
        <v>1618560</v>
      </c>
      <c r="I46" s="15">
        <v>1605643</v>
      </c>
      <c r="J46" s="17">
        <f t="shared" si="2"/>
        <v>0.6043240352500848</v>
      </c>
      <c r="K46" s="17">
        <f t="shared" si="0"/>
        <v>0.5801510738400814</v>
      </c>
      <c r="L46" s="17">
        <f t="shared" si="1"/>
        <v>0.5755211488321779</v>
      </c>
      <c r="M46" s="18">
        <f t="shared" si="3"/>
        <v>1103894</v>
      </c>
      <c r="N46" s="18">
        <f t="shared" si="4"/>
        <v>367819.0099999998</v>
      </c>
    </row>
    <row r="47" spans="2:14" ht="20.1" customHeight="1">
      <c r="B47" s="14" t="s">
        <v>47</v>
      </c>
      <c r="C47" s="15">
        <v>6940</v>
      </c>
      <c r="D47" s="15">
        <v>111633</v>
      </c>
      <c r="E47" s="16">
        <v>111633</v>
      </c>
      <c r="F47" s="19">
        <v>36500</v>
      </c>
      <c r="G47" s="15">
        <v>32513</v>
      </c>
      <c r="H47" s="15">
        <v>26013</v>
      </c>
      <c r="I47" s="15">
        <v>26013</v>
      </c>
      <c r="J47" s="17">
        <f t="shared" si="2"/>
        <v>0.2912490034308851</v>
      </c>
      <c r="K47" s="17">
        <f t="shared" si="0"/>
        <v>0.23302249334874095</v>
      </c>
      <c r="L47" s="17">
        <f t="shared" si="1"/>
        <v>0.23302249334874095</v>
      </c>
      <c r="M47" s="18">
        <f t="shared" si="3"/>
        <v>79120</v>
      </c>
      <c r="N47" s="18">
        <f t="shared" si="4"/>
        <v>75133</v>
      </c>
    </row>
    <row r="48" spans="2:14" ht="20.1" customHeight="1">
      <c r="B48" s="20" t="s">
        <v>48</v>
      </c>
      <c r="C48" s="21">
        <v>0</v>
      </c>
      <c r="D48" s="21">
        <v>3000</v>
      </c>
      <c r="E48" s="22">
        <v>3000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3000</v>
      </c>
      <c r="N48" s="26">
        <f t="shared" si="4"/>
        <v>3000</v>
      </c>
    </row>
    <row r="49" spans="2:14" ht="23.25" customHeight="1">
      <c r="B49" s="27" t="s">
        <v>49</v>
      </c>
      <c r="C49" s="27">
        <f>SUM(C14:C48)</f>
        <v>222409654</v>
      </c>
      <c r="D49" s="27">
        <f aca="true" t="shared" si="5" ref="D49:I49">SUM(D14:D48)</f>
        <v>310897106</v>
      </c>
      <c r="E49" s="28">
        <f t="shared" si="5"/>
        <v>290258132</v>
      </c>
      <c r="F49" s="28">
        <f t="shared" si="5"/>
        <v>187853757.15</v>
      </c>
      <c r="G49" s="27">
        <f t="shared" si="5"/>
        <v>157079205</v>
      </c>
      <c r="H49" s="27">
        <f t="shared" si="5"/>
        <v>144340900</v>
      </c>
      <c r="I49" s="27">
        <f t="shared" si="5"/>
        <v>139377956</v>
      </c>
      <c r="J49" s="29">
        <f t="shared" si="2"/>
        <v>0.5411707293699527</v>
      </c>
      <c r="K49" s="29">
        <f t="shared" si="0"/>
        <v>0.49728460320966994</v>
      </c>
      <c r="L49" s="29">
        <f t="shared" si="1"/>
        <v>0.4801862226550814</v>
      </c>
      <c r="M49" s="30">
        <f aca="true" t="shared" si="6" ref="M49">SUM(M14:M48)</f>
        <v>133178927</v>
      </c>
      <c r="N49" s="30">
        <f t="shared" si="4"/>
        <v>102404374.85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43" bottom="0.52" header="0.31496062992125984" footer="0.31496062992125984"/>
  <pageSetup fitToHeight="1" fitToWidth="1" horizontalDpi="600" verticalDpi="600" orientation="landscape" paperSize="9" scale="56" r:id="rId1"/>
  <headerFooter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B2:N51"/>
  <sheetViews>
    <sheetView showGridLines="0" zoomScale="85" zoomScaleNormal="85" workbookViewId="0" topLeftCell="A1">
      <pane xSplit="2" ySplit="13" topLeftCell="C17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51</v>
      </c>
    </row>
    <row r="9" ht="15">
      <c r="B9" s="1" t="s">
        <v>63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/>
      <c r="D14" s="10"/>
      <c r="E14" s="11"/>
      <c r="F14" s="11"/>
      <c r="G14" s="10"/>
      <c r="H14" s="10"/>
      <c r="I14" s="10"/>
      <c r="J14" s="12">
        <f>IF(ISERROR(+G14/E14)=TRUE,0,++G14/E14)</f>
        <v>0</v>
      </c>
      <c r="K14" s="12">
        <f aca="true" t="shared" si="0" ref="K14:K49">IF(ISERROR(+H14/E14)=TRUE,0,++H14/E14)</f>
        <v>0</v>
      </c>
      <c r="L14" s="12">
        <f aca="true" t="shared" si="1" ref="L14:L49">IF(ISERROR(+I14/E14)=TRUE,0,++I14/E14)</f>
        <v>0</v>
      </c>
      <c r="M14" s="13">
        <f>IF(ISERROR(+E14-G14)=TRUE,0,++E14-G14)</f>
        <v>0</v>
      </c>
      <c r="N14" s="13">
        <f>IF(ISERROR(+E14-F14)=TRUE,0,++E14-F14)</f>
        <v>0</v>
      </c>
    </row>
    <row r="15" spans="2:14" ht="20.1" customHeight="1">
      <c r="B15" s="14" t="s">
        <v>15</v>
      </c>
      <c r="C15" s="15"/>
      <c r="D15" s="15"/>
      <c r="E15" s="16"/>
      <c r="F15" s="16"/>
      <c r="G15" s="15"/>
      <c r="H15" s="15"/>
      <c r="I15" s="15"/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/>
      <c r="D16" s="15"/>
      <c r="E16" s="16"/>
      <c r="F16" s="16"/>
      <c r="G16" s="15"/>
      <c r="H16" s="15"/>
      <c r="I16" s="15"/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/>
      <c r="D17" s="15"/>
      <c r="E17" s="16"/>
      <c r="F17" s="16"/>
      <c r="G17" s="15"/>
      <c r="H17" s="15"/>
      <c r="I17" s="15"/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/>
      <c r="D18" s="15"/>
      <c r="E18" s="16"/>
      <c r="F18" s="16"/>
      <c r="G18" s="15"/>
      <c r="H18" s="15"/>
      <c r="I18" s="15"/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/>
      <c r="D19" s="15"/>
      <c r="E19" s="16"/>
      <c r="F19" s="16"/>
      <c r="G19" s="15"/>
      <c r="H19" s="15"/>
      <c r="I19" s="15"/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/>
      <c r="D20" s="15"/>
      <c r="E20" s="16"/>
      <c r="F20" s="16"/>
      <c r="G20" s="15"/>
      <c r="H20" s="15"/>
      <c r="I20" s="15"/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/>
      <c r="D21" s="15"/>
      <c r="E21" s="16"/>
      <c r="F21" s="16"/>
      <c r="G21" s="15"/>
      <c r="H21" s="15"/>
      <c r="I21" s="15"/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/>
      <c r="D22" s="15"/>
      <c r="E22" s="16"/>
      <c r="F22" s="16"/>
      <c r="G22" s="15"/>
      <c r="H22" s="15"/>
      <c r="I22" s="15"/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/>
      <c r="D23" s="15"/>
      <c r="E23" s="16"/>
      <c r="F23" s="16"/>
      <c r="G23" s="15"/>
      <c r="H23" s="15"/>
      <c r="I23" s="15"/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/>
      <c r="D24" s="15"/>
      <c r="E24" s="16"/>
      <c r="F24" s="16"/>
      <c r="G24" s="15"/>
      <c r="H24" s="15"/>
      <c r="I24" s="15"/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/>
      <c r="D25" s="15"/>
      <c r="E25" s="16"/>
      <c r="F25" s="16"/>
      <c r="G25" s="15"/>
      <c r="H25" s="15"/>
      <c r="I25" s="15"/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/>
      <c r="D26" s="15"/>
      <c r="E26" s="16"/>
      <c r="F26" s="16"/>
      <c r="G26" s="15"/>
      <c r="H26" s="15"/>
      <c r="I26" s="15"/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/>
      <c r="D27" s="15"/>
      <c r="E27" s="16"/>
      <c r="F27" s="19"/>
      <c r="G27" s="15"/>
      <c r="H27" s="15"/>
      <c r="I27" s="15"/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/>
      <c r="D28" s="15"/>
      <c r="E28" s="16"/>
      <c r="F28" s="19"/>
      <c r="G28" s="15"/>
      <c r="H28" s="15"/>
      <c r="I28" s="15"/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/>
      <c r="D29" s="15"/>
      <c r="E29" s="16"/>
      <c r="F29" s="19"/>
      <c r="G29" s="15"/>
      <c r="H29" s="15"/>
      <c r="I29" s="15"/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/>
      <c r="D30" s="15"/>
      <c r="E30" s="16"/>
      <c r="F30" s="19"/>
      <c r="G30" s="15"/>
      <c r="H30" s="15"/>
      <c r="I30" s="15"/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/>
      <c r="D31" s="15"/>
      <c r="E31" s="16"/>
      <c r="F31" s="19"/>
      <c r="G31" s="15"/>
      <c r="H31" s="15"/>
      <c r="I31" s="15"/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/>
      <c r="D32" s="15"/>
      <c r="E32" s="16"/>
      <c r="F32" s="19"/>
      <c r="G32" s="15"/>
      <c r="H32" s="15"/>
      <c r="I32" s="15"/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/>
      <c r="D33" s="15"/>
      <c r="E33" s="16"/>
      <c r="F33" s="19"/>
      <c r="G33" s="15"/>
      <c r="H33" s="15"/>
      <c r="I33" s="15"/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/>
      <c r="D34" s="15"/>
      <c r="E34" s="16"/>
      <c r="F34" s="19"/>
      <c r="G34" s="15"/>
      <c r="H34" s="15"/>
      <c r="I34" s="15"/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/>
      <c r="D35" s="15"/>
      <c r="E35" s="16"/>
      <c r="F35" s="19"/>
      <c r="G35" s="15"/>
      <c r="H35" s="15"/>
      <c r="I35" s="15"/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/>
      <c r="D36" s="15"/>
      <c r="E36" s="16"/>
      <c r="F36" s="19"/>
      <c r="G36" s="15"/>
      <c r="H36" s="15"/>
      <c r="I36" s="15"/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/>
      <c r="D37" s="15"/>
      <c r="E37" s="16"/>
      <c r="F37" s="19"/>
      <c r="G37" s="15"/>
      <c r="H37" s="15"/>
      <c r="I37" s="15"/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/>
      <c r="D38" s="15"/>
      <c r="E38" s="16"/>
      <c r="F38" s="19"/>
      <c r="G38" s="15"/>
      <c r="H38" s="15"/>
      <c r="I38" s="15"/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/>
      <c r="D39" s="15"/>
      <c r="E39" s="16"/>
      <c r="F39" s="19"/>
      <c r="G39" s="15"/>
      <c r="H39" s="15"/>
      <c r="I39" s="15"/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/>
      <c r="D40" s="15"/>
      <c r="E40" s="16"/>
      <c r="F40" s="19"/>
      <c r="G40" s="15"/>
      <c r="H40" s="15"/>
      <c r="I40" s="15"/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/>
      <c r="D41" s="15"/>
      <c r="E41" s="16"/>
      <c r="F41" s="19"/>
      <c r="G41" s="15"/>
      <c r="H41" s="15"/>
      <c r="I41" s="15"/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/>
      <c r="D42" s="15"/>
      <c r="E42" s="16"/>
      <c r="F42" s="19"/>
      <c r="G42" s="15"/>
      <c r="H42" s="15"/>
      <c r="I42" s="15"/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/>
      <c r="D43" s="15"/>
      <c r="E43" s="16"/>
      <c r="F43" s="19"/>
      <c r="G43" s="15"/>
      <c r="H43" s="15"/>
      <c r="I43" s="15"/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/>
      <c r="D44" s="15"/>
      <c r="E44" s="16"/>
      <c r="F44" s="19"/>
      <c r="G44" s="15"/>
      <c r="H44" s="15"/>
      <c r="I44" s="15"/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/>
      <c r="D45" s="15"/>
      <c r="E45" s="16"/>
      <c r="F45" s="19"/>
      <c r="G45" s="15"/>
      <c r="H45" s="15"/>
      <c r="I45" s="15"/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/>
      <c r="D46" s="15"/>
      <c r="E46" s="16"/>
      <c r="F46" s="19"/>
      <c r="G46" s="15"/>
      <c r="H46" s="15"/>
      <c r="I46" s="15"/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/>
      <c r="D47" s="15"/>
      <c r="E47" s="16"/>
      <c r="F47" s="19"/>
      <c r="G47" s="15"/>
      <c r="H47" s="15"/>
      <c r="I47" s="15"/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/>
      <c r="D48" s="21"/>
      <c r="E48" s="22"/>
      <c r="F48" s="23"/>
      <c r="G48" s="21"/>
      <c r="H48" s="21"/>
      <c r="I48" s="21"/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0</v>
      </c>
      <c r="D49" s="27">
        <f aca="true" t="shared" si="5" ref="D49:I49">SUM(D14:D48)</f>
        <v>0</v>
      </c>
      <c r="E49" s="28">
        <f t="shared" si="5"/>
        <v>0</v>
      </c>
      <c r="F49" s="28">
        <f t="shared" si="5"/>
        <v>0</v>
      </c>
      <c r="G49" s="27">
        <f t="shared" si="5"/>
        <v>0</v>
      </c>
      <c r="H49" s="27">
        <f t="shared" si="5"/>
        <v>0</v>
      </c>
      <c r="I49" s="27">
        <f t="shared" si="5"/>
        <v>0</v>
      </c>
      <c r="J49" s="29">
        <f t="shared" si="2"/>
        <v>0</v>
      </c>
      <c r="K49" s="29">
        <f t="shared" si="0"/>
        <v>0</v>
      </c>
      <c r="L49" s="29">
        <f t="shared" si="1"/>
        <v>0</v>
      </c>
      <c r="M49" s="30">
        <f aca="true" t="shared" si="6" ref="M49">SUM(M14:M48)</f>
        <v>0</v>
      </c>
      <c r="N49" s="30">
        <f t="shared" si="4"/>
        <v>0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42" bottom="0.5" header="0.31496062992125984" footer="0.31496062992125984"/>
  <pageSetup fitToHeight="1" fitToWidth="1" horizontalDpi="600" verticalDpi="600" orientation="landscape" paperSize="9" scale="56" r:id="rId1"/>
  <headerFooter>
    <oddFooter>&amp;CPágina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B2:N51"/>
  <sheetViews>
    <sheetView showGridLines="0" zoomScale="85" zoomScaleNormal="85" workbookViewId="0" topLeftCell="A1">
      <pane xSplit="2" ySplit="13" topLeftCell="C23" activePane="bottomRight" state="frozen"/>
      <selection pane="topLeft" activeCell="B8" sqref="B8"/>
      <selection pane="topRight" activeCell="B8" sqref="B8"/>
      <selection pane="bottomLeft" activeCell="B8" sqref="B8"/>
      <selection pane="bottomRight" activeCell="E34" sqref="E34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51</v>
      </c>
    </row>
    <row r="9" ht="15">
      <c r="B9" s="1" t="s">
        <v>64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122000</v>
      </c>
      <c r="D14" s="10">
        <v>122000</v>
      </c>
      <c r="E14" s="11">
        <v>122000</v>
      </c>
      <c r="F14" s="11">
        <v>9752.12</v>
      </c>
      <c r="G14" s="10">
        <v>9746</v>
      </c>
      <c r="H14" s="10">
        <v>9626</v>
      </c>
      <c r="I14" s="10">
        <v>9626</v>
      </c>
      <c r="J14" s="12">
        <f>IF(ISERROR(+G14/E14)=TRUE,0,++G14/E14)</f>
        <v>0.07988524590163934</v>
      </c>
      <c r="K14" s="12">
        <f aca="true" t="shared" si="0" ref="K14:K49">IF(ISERROR(+H14/E14)=TRUE,0,++H14/E14)</f>
        <v>0.0789016393442623</v>
      </c>
      <c r="L14" s="12">
        <f aca="true" t="shared" si="1" ref="L14:L49">IF(ISERROR(+I14/E14)=TRUE,0,++I14/E14)</f>
        <v>0.0789016393442623</v>
      </c>
      <c r="M14" s="13">
        <f>IF(ISERROR(+E14-G14)=TRUE,0,++E14-G14)</f>
        <v>112254</v>
      </c>
      <c r="N14" s="13">
        <f>IF(ISERROR(+E14-F14)=TRUE,0,++E14-F14)</f>
        <v>112247.88</v>
      </c>
    </row>
    <row r="15" spans="2:14" ht="20.1" customHeight="1">
      <c r="B15" s="14" t="s">
        <v>15</v>
      </c>
      <c r="C15" s="15">
        <v>0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0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v>0</v>
      </c>
      <c r="D18" s="15">
        <v>40000</v>
      </c>
      <c r="E18" s="16">
        <v>40000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40000</v>
      </c>
      <c r="N18" s="18">
        <f t="shared" si="4"/>
        <v>40000</v>
      </c>
    </row>
    <row r="19" spans="2:14" ht="20.1" customHeight="1">
      <c r="B19" s="14" t="s">
        <v>19</v>
      </c>
      <c r="C19" s="15">
        <v>0</v>
      </c>
      <c r="D19" s="15">
        <v>485900</v>
      </c>
      <c r="E19" s="16">
        <v>485900</v>
      </c>
      <c r="F19" s="16">
        <v>449438.71</v>
      </c>
      <c r="G19" s="15">
        <v>449429</v>
      </c>
      <c r="H19" s="15">
        <v>449429</v>
      </c>
      <c r="I19" s="15">
        <v>431570</v>
      </c>
      <c r="J19" s="17">
        <f t="shared" si="2"/>
        <v>0.924941345955958</v>
      </c>
      <c r="K19" s="17">
        <f t="shared" si="0"/>
        <v>0.924941345955958</v>
      </c>
      <c r="L19" s="17">
        <f t="shared" si="1"/>
        <v>0.8881868697262811</v>
      </c>
      <c r="M19" s="18">
        <f t="shared" si="3"/>
        <v>36471</v>
      </c>
      <c r="N19" s="18">
        <f t="shared" si="4"/>
        <v>36461.28999999998</v>
      </c>
    </row>
    <row r="20" spans="2:14" ht="20.1" customHeight="1">
      <c r="B20" s="14" t="s">
        <v>20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8347</v>
      </c>
      <c r="E24" s="16">
        <v>8347</v>
      </c>
      <c r="F24" s="16">
        <v>4043.5</v>
      </c>
      <c r="G24" s="15">
        <v>4044</v>
      </c>
      <c r="H24" s="15">
        <v>4044</v>
      </c>
      <c r="I24" s="15">
        <v>4044</v>
      </c>
      <c r="J24" s="17">
        <f t="shared" si="2"/>
        <v>0.48448544387204984</v>
      </c>
      <c r="K24" s="17">
        <f t="shared" si="0"/>
        <v>0.48448544387204984</v>
      </c>
      <c r="L24" s="17">
        <f t="shared" si="1"/>
        <v>0.48448544387204984</v>
      </c>
      <c r="M24" s="18">
        <f t="shared" si="3"/>
        <v>4303</v>
      </c>
      <c r="N24" s="18">
        <f t="shared" si="4"/>
        <v>4303.5</v>
      </c>
    </row>
    <row r="25" spans="2:14" ht="20.1" customHeight="1">
      <c r="B25" s="14" t="s">
        <v>25</v>
      </c>
      <c r="C25" s="15">
        <v>0</v>
      </c>
      <c r="D25" s="15">
        <v>30500</v>
      </c>
      <c r="E25" s="16">
        <v>30500</v>
      </c>
      <c r="F25" s="16">
        <v>3057</v>
      </c>
      <c r="G25" s="15">
        <v>3057</v>
      </c>
      <c r="H25" s="15">
        <v>0</v>
      </c>
      <c r="I25" s="15">
        <v>0</v>
      </c>
      <c r="J25" s="17">
        <f t="shared" si="2"/>
        <v>0.10022950819672131</v>
      </c>
      <c r="K25" s="17">
        <f t="shared" si="0"/>
        <v>0</v>
      </c>
      <c r="L25" s="17">
        <f t="shared" si="1"/>
        <v>0</v>
      </c>
      <c r="M25" s="18">
        <f t="shared" si="3"/>
        <v>27443</v>
      </c>
      <c r="N25" s="18">
        <f t="shared" si="4"/>
        <v>27443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157928</v>
      </c>
      <c r="E27" s="16">
        <v>157928</v>
      </c>
      <c r="F27" s="19">
        <v>140983</v>
      </c>
      <c r="G27" s="15">
        <v>140983</v>
      </c>
      <c r="H27" s="15">
        <v>140983</v>
      </c>
      <c r="I27" s="15">
        <v>140983</v>
      </c>
      <c r="J27" s="17">
        <f t="shared" si="2"/>
        <v>0.89270427030039</v>
      </c>
      <c r="K27" s="17">
        <f t="shared" si="0"/>
        <v>0.89270427030039</v>
      </c>
      <c r="L27" s="17">
        <f t="shared" si="1"/>
        <v>0.89270427030039</v>
      </c>
      <c r="M27" s="18">
        <f t="shared" si="3"/>
        <v>16945</v>
      </c>
      <c r="N27" s="18">
        <f t="shared" si="4"/>
        <v>16945</v>
      </c>
    </row>
    <row r="28" spans="2:14" ht="20.1" customHeight="1">
      <c r="B28" s="14" t="s">
        <v>28</v>
      </c>
      <c r="C28" s="15">
        <v>0</v>
      </c>
      <c r="D28" s="15">
        <v>152849</v>
      </c>
      <c r="E28" s="16">
        <v>152849</v>
      </c>
      <c r="F28" s="19">
        <v>148835.33</v>
      </c>
      <c r="G28" s="15">
        <v>147988</v>
      </c>
      <c r="H28" s="15">
        <v>147988</v>
      </c>
      <c r="I28" s="15">
        <v>147988</v>
      </c>
      <c r="J28" s="17">
        <f t="shared" si="2"/>
        <v>0.9681973712618336</v>
      </c>
      <c r="K28" s="17">
        <f t="shared" si="0"/>
        <v>0.9681973712618336</v>
      </c>
      <c r="L28" s="17">
        <f t="shared" si="1"/>
        <v>0.9681973712618336</v>
      </c>
      <c r="M28" s="18">
        <f t="shared" si="3"/>
        <v>4861</v>
      </c>
      <c r="N28" s="18">
        <f t="shared" si="4"/>
        <v>4013.670000000013</v>
      </c>
    </row>
    <row r="29" spans="2:14" ht="20.1" customHeight="1">
      <c r="B29" s="14" t="s">
        <v>29</v>
      </c>
      <c r="C29" s="15">
        <v>0</v>
      </c>
      <c r="D29" s="15">
        <v>0</v>
      </c>
      <c r="E29" s="16">
        <v>0</v>
      </c>
      <c r="F29" s="19">
        <v>0</v>
      </c>
      <c r="G29" s="15">
        <v>0</v>
      </c>
      <c r="H29" s="15">
        <v>0</v>
      </c>
      <c r="I29" s="15"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v>0</v>
      </c>
      <c r="D30" s="15">
        <v>0</v>
      </c>
      <c r="E30" s="16">
        <v>0</v>
      </c>
      <c r="F30" s="19">
        <v>0</v>
      </c>
      <c r="G30" s="15">
        <v>0</v>
      </c>
      <c r="H30" s="15">
        <v>0</v>
      </c>
      <c r="I30" s="15"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>
        <v>0</v>
      </c>
      <c r="D31" s="15">
        <v>0</v>
      </c>
      <c r="E31" s="16">
        <v>0</v>
      </c>
      <c r="F31" s="19">
        <v>0</v>
      </c>
      <c r="G31" s="15">
        <v>0</v>
      </c>
      <c r="H31" s="15">
        <v>0</v>
      </c>
      <c r="I31" s="15"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32000</v>
      </c>
      <c r="D32" s="15">
        <v>33000</v>
      </c>
      <c r="E32" s="16">
        <v>32000</v>
      </c>
      <c r="F32" s="19">
        <v>31384</v>
      </c>
      <c r="G32" s="15">
        <v>31384</v>
      </c>
      <c r="H32" s="15">
        <v>31384</v>
      </c>
      <c r="I32" s="15">
        <v>29882</v>
      </c>
      <c r="J32" s="17">
        <f t="shared" si="2"/>
        <v>0.98075</v>
      </c>
      <c r="K32" s="17">
        <f t="shared" si="0"/>
        <v>0.98075</v>
      </c>
      <c r="L32" s="17">
        <f t="shared" si="1"/>
        <v>0.9338125</v>
      </c>
      <c r="M32" s="18">
        <f t="shared" si="3"/>
        <v>616</v>
      </c>
      <c r="N32" s="18">
        <f t="shared" si="4"/>
        <v>616</v>
      </c>
    </row>
    <row r="33" spans="2:14" ht="20.1" customHeight="1">
      <c r="B33" s="14" t="s">
        <v>33</v>
      </c>
      <c r="C33" s="15">
        <v>0</v>
      </c>
      <c r="D33" s="15">
        <v>0</v>
      </c>
      <c r="E33" s="16">
        <v>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0</v>
      </c>
      <c r="D34" s="15">
        <v>120717</v>
      </c>
      <c r="E34" s="16">
        <v>120717</v>
      </c>
      <c r="F34" s="19">
        <v>113059.36</v>
      </c>
      <c r="G34" s="15">
        <v>113059</v>
      </c>
      <c r="H34" s="15">
        <v>113059</v>
      </c>
      <c r="I34" s="15">
        <v>113059</v>
      </c>
      <c r="J34" s="17">
        <f t="shared" si="2"/>
        <v>0.9365623731537397</v>
      </c>
      <c r="K34" s="17">
        <f t="shared" si="0"/>
        <v>0.9365623731537397</v>
      </c>
      <c r="L34" s="17">
        <f t="shared" si="1"/>
        <v>0.9365623731537397</v>
      </c>
      <c r="M34" s="18">
        <f t="shared" si="3"/>
        <v>7658</v>
      </c>
      <c r="N34" s="18">
        <f t="shared" si="4"/>
        <v>7657.639999999999</v>
      </c>
    </row>
    <row r="35" spans="2:14" ht="20.1" customHeight="1">
      <c r="B35" s="14" t="s">
        <v>35</v>
      </c>
      <c r="C35" s="15">
        <v>0</v>
      </c>
      <c r="D35" s="15">
        <v>0</v>
      </c>
      <c r="E35" s="16">
        <v>0</v>
      </c>
      <c r="F35" s="19">
        <v>0</v>
      </c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0</v>
      </c>
      <c r="E36" s="16">
        <v>0</v>
      </c>
      <c r="F36" s="19">
        <v>0</v>
      </c>
      <c r="G36" s="15">
        <v>0</v>
      </c>
      <c r="H36" s="15">
        <v>0</v>
      </c>
      <c r="I36" s="15"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20839</v>
      </c>
      <c r="E37" s="16">
        <v>20839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20839</v>
      </c>
      <c r="N37" s="18">
        <f t="shared" si="4"/>
        <v>20839</v>
      </c>
    </row>
    <row r="38" spans="2:14" ht="20.1" customHeight="1">
      <c r="B38" s="14" t="s">
        <v>38</v>
      </c>
      <c r="C38" s="15">
        <v>0</v>
      </c>
      <c r="D38" s="15">
        <v>167251</v>
      </c>
      <c r="E38" s="16">
        <v>167251</v>
      </c>
      <c r="F38" s="19">
        <v>167251</v>
      </c>
      <c r="G38" s="15">
        <v>167251</v>
      </c>
      <c r="H38" s="15">
        <v>167251</v>
      </c>
      <c r="I38" s="15">
        <v>167251</v>
      </c>
      <c r="J38" s="17">
        <f t="shared" si="2"/>
        <v>1</v>
      </c>
      <c r="K38" s="17">
        <f t="shared" si="0"/>
        <v>1</v>
      </c>
      <c r="L38" s="17">
        <f t="shared" si="1"/>
        <v>1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0</v>
      </c>
      <c r="D39" s="15">
        <v>0</v>
      </c>
      <c r="E39" s="16">
        <v>0</v>
      </c>
      <c r="F39" s="19">
        <v>0</v>
      </c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v>0</v>
      </c>
      <c r="D40" s="15">
        <v>60620</v>
      </c>
      <c r="E40" s="16">
        <v>60620</v>
      </c>
      <c r="F40" s="19">
        <v>56649.82</v>
      </c>
      <c r="G40" s="15">
        <v>56650</v>
      </c>
      <c r="H40" s="15">
        <v>56650</v>
      </c>
      <c r="I40" s="15">
        <v>56650</v>
      </c>
      <c r="J40" s="17">
        <f t="shared" si="2"/>
        <v>0.9345100626855823</v>
      </c>
      <c r="K40" s="17">
        <f t="shared" si="0"/>
        <v>0.9345100626855823</v>
      </c>
      <c r="L40" s="17">
        <f t="shared" si="1"/>
        <v>0.9345100626855823</v>
      </c>
      <c r="M40" s="18">
        <f t="shared" si="3"/>
        <v>3970</v>
      </c>
      <c r="N40" s="18">
        <f t="shared" si="4"/>
        <v>3970.1800000000003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60000</v>
      </c>
      <c r="E42" s="16">
        <v>60000</v>
      </c>
      <c r="F42" s="19">
        <v>43799.29</v>
      </c>
      <c r="G42" s="15">
        <v>43799</v>
      </c>
      <c r="H42" s="15">
        <v>43799</v>
      </c>
      <c r="I42" s="15">
        <v>43799</v>
      </c>
      <c r="J42" s="17">
        <f t="shared" si="2"/>
        <v>0.7299833333333333</v>
      </c>
      <c r="K42" s="17">
        <f t="shared" si="0"/>
        <v>0.7299833333333333</v>
      </c>
      <c r="L42" s="17">
        <f t="shared" si="1"/>
        <v>0.7299833333333333</v>
      </c>
      <c r="M42" s="18">
        <f t="shared" si="3"/>
        <v>16201</v>
      </c>
      <c r="N42" s="18">
        <f t="shared" si="4"/>
        <v>16200.71</v>
      </c>
    </row>
    <row r="43" spans="2:14" ht="20.1" customHeight="1">
      <c r="B43" s="14" t="s">
        <v>43</v>
      </c>
      <c r="C43" s="15">
        <v>0</v>
      </c>
      <c r="D43" s="15">
        <v>0</v>
      </c>
      <c r="E43" s="16">
        <v>0</v>
      </c>
      <c r="F43" s="19">
        <v>0</v>
      </c>
      <c r="G43" s="15">
        <v>0</v>
      </c>
      <c r="H43" s="15">
        <v>0</v>
      </c>
      <c r="I43" s="15"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19686</v>
      </c>
      <c r="E45" s="16">
        <v>19686</v>
      </c>
      <c r="F45" s="19">
        <v>14410.55</v>
      </c>
      <c r="G45" s="15">
        <v>14411</v>
      </c>
      <c r="H45" s="15">
        <v>14411</v>
      </c>
      <c r="I45" s="15">
        <v>11773</v>
      </c>
      <c r="J45" s="17">
        <f t="shared" si="2"/>
        <v>0.7320430762978767</v>
      </c>
      <c r="K45" s="17">
        <f t="shared" si="0"/>
        <v>0.7320430762978767</v>
      </c>
      <c r="L45" s="17">
        <f t="shared" si="1"/>
        <v>0.5980392156862745</v>
      </c>
      <c r="M45" s="18">
        <f t="shared" si="3"/>
        <v>5275</v>
      </c>
      <c r="N45" s="18">
        <f t="shared" si="4"/>
        <v>5275.450000000001</v>
      </c>
    </row>
    <row r="46" spans="2:14" ht="20.1" customHeight="1">
      <c r="B46" s="14" t="s">
        <v>46</v>
      </c>
      <c r="C46" s="15">
        <v>0</v>
      </c>
      <c r="D46" s="15">
        <v>90000</v>
      </c>
      <c r="E46" s="16">
        <v>90000</v>
      </c>
      <c r="F46" s="19">
        <v>89849.5</v>
      </c>
      <c r="G46" s="15">
        <v>89819</v>
      </c>
      <c r="H46" s="15">
        <v>89819</v>
      </c>
      <c r="I46" s="15">
        <v>89819</v>
      </c>
      <c r="J46" s="17">
        <f t="shared" si="2"/>
        <v>0.9979888888888889</v>
      </c>
      <c r="K46" s="17">
        <f t="shared" si="0"/>
        <v>0.9979888888888889</v>
      </c>
      <c r="L46" s="17">
        <f t="shared" si="1"/>
        <v>0.9979888888888889</v>
      </c>
      <c r="M46" s="18">
        <f t="shared" si="3"/>
        <v>181</v>
      </c>
      <c r="N46" s="18">
        <f t="shared" si="4"/>
        <v>150.5</v>
      </c>
    </row>
    <row r="47" spans="2:14" ht="20.1" customHeight="1">
      <c r="B47" s="14" t="s">
        <v>47</v>
      </c>
      <c r="C47" s="15">
        <v>0</v>
      </c>
      <c r="D47" s="15">
        <v>0</v>
      </c>
      <c r="E47" s="16">
        <v>0</v>
      </c>
      <c r="F47" s="19">
        <v>0</v>
      </c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154000</v>
      </c>
      <c r="D49" s="27">
        <f aca="true" t="shared" si="5" ref="D49:I49">SUM(D14:D48)</f>
        <v>1569637</v>
      </c>
      <c r="E49" s="28">
        <f t="shared" si="5"/>
        <v>1568637</v>
      </c>
      <c r="F49" s="28">
        <f t="shared" si="5"/>
        <v>1272513.1800000002</v>
      </c>
      <c r="G49" s="27">
        <f t="shared" si="5"/>
        <v>1271620</v>
      </c>
      <c r="H49" s="27">
        <f t="shared" si="5"/>
        <v>1268443</v>
      </c>
      <c r="I49" s="27">
        <f t="shared" si="5"/>
        <v>1246444</v>
      </c>
      <c r="J49" s="29">
        <f t="shared" si="2"/>
        <v>0.8106528151509877</v>
      </c>
      <c r="K49" s="29">
        <f t="shared" si="0"/>
        <v>0.8086274899801548</v>
      </c>
      <c r="L49" s="29">
        <f t="shared" si="1"/>
        <v>0.7946032128529418</v>
      </c>
      <c r="M49" s="30">
        <f aca="true" t="shared" si="6" ref="M49">SUM(M14:M48)</f>
        <v>297017</v>
      </c>
      <c r="N49" s="30">
        <f t="shared" si="4"/>
        <v>296123.81999999983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38" bottom="0.49" header="0.31496062992125984" footer="0.31496062992125984"/>
  <pageSetup fitToHeight="1" fitToWidth="1" horizontalDpi="600" verticalDpi="600" orientation="landscape" paperSize="9" scale="57" r:id="rId1"/>
  <headerFooter>
    <oddFooter>&amp;CPágina 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B2:N51"/>
  <sheetViews>
    <sheetView showGridLines="0" zoomScale="85" zoomScaleNormal="85" workbookViewId="0" topLeftCell="A1">
      <pane xSplit="2" ySplit="13" topLeftCell="C1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51</v>
      </c>
    </row>
    <row r="9" ht="15">
      <c r="B9" s="1" t="s">
        <v>64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2076500</v>
      </c>
      <c r="D14" s="10">
        <v>8854554</v>
      </c>
      <c r="E14" s="11">
        <v>8854554</v>
      </c>
      <c r="F14" s="11">
        <v>722926.79</v>
      </c>
      <c r="G14" s="10">
        <v>678248</v>
      </c>
      <c r="H14" s="10">
        <v>249855</v>
      </c>
      <c r="I14" s="10">
        <v>208046</v>
      </c>
      <c r="J14" s="12">
        <f>IF(ISERROR(+G14/E14)=TRUE,0,++G14/E14)</f>
        <v>0.07659877617777247</v>
      </c>
      <c r="K14" s="12">
        <f aca="true" t="shared" si="0" ref="K14:K49">IF(ISERROR(+H14/E14)=TRUE,0,++H14/E14)</f>
        <v>0.02821768323960755</v>
      </c>
      <c r="L14" s="12">
        <f aca="true" t="shared" si="1" ref="L14:L49">IF(ISERROR(+I14/E14)=TRUE,0,++I14/E14)</f>
        <v>0.023495932149716407</v>
      </c>
      <c r="M14" s="13">
        <f>IF(ISERROR(+E14-G14)=TRUE,0,++E14-G14)</f>
        <v>8176306</v>
      </c>
      <c r="N14" s="13">
        <f>IF(ISERROR(+E14-F14)=TRUE,0,++E14-F14)</f>
        <v>8131627.21</v>
      </c>
    </row>
    <row r="15" spans="2:14" ht="20.1" customHeight="1">
      <c r="B15" s="14" t="s">
        <v>15</v>
      </c>
      <c r="C15" s="15">
        <v>50000</v>
      </c>
      <c r="D15" s="15">
        <v>250000</v>
      </c>
      <c r="E15" s="16">
        <v>250000</v>
      </c>
      <c r="F15" s="16">
        <v>12531</v>
      </c>
      <c r="G15" s="15">
        <v>12531</v>
      </c>
      <c r="H15" s="15">
        <v>12531</v>
      </c>
      <c r="I15" s="15">
        <v>12531</v>
      </c>
      <c r="J15" s="17">
        <f aca="true" t="shared" si="2" ref="J15:J49">IF(ISERROR(+G15/E15)=TRUE,0,++G15/E15)</f>
        <v>0.050124</v>
      </c>
      <c r="K15" s="17">
        <f t="shared" si="0"/>
        <v>0.050124</v>
      </c>
      <c r="L15" s="17">
        <f t="shared" si="1"/>
        <v>0.050124</v>
      </c>
      <c r="M15" s="18">
        <f aca="true" t="shared" si="3" ref="M15:M48">IF(ISERROR(+E15-G15)=TRUE,0,++E15-G15)</f>
        <v>237469</v>
      </c>
      <c r="N15" s="18">
        <f aca="true" t="shared" si="4" ref="N15:N49">IF(ISERROR(+E15-F15)=TRUE,0,++E15-F15)</f>
        <v>237469</v>
      </c>
    </row>
    <row r="16" spans="2:14" ht="20.1" customHeight="1">
      <c r="B16" s="14" t="s">
        <v>16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40">
        <v>969470</v>
      </c>
      <c r="D17" s="40">
        <v>969470</v>
      </c>
      <c r="E17" s="16">
        <v>969470</v>
      </c>
      <c r="F17" s="16">
        <v>19031.5</v>
      </c>
      <c r="G17" s="15">
        <v>19032</v>
      </c>
      <c r="H17" s="15">
        <v>8272</v>
      </c>
      <c r="I17" s="15">
        <v>6484</v>
      </c>
      <c r="J17" s="17">
        <f t="shared" si="2"/>
        <v>0.01963134496168009</v>
      </c>
      <c r="K17" s="17">
        <f t="shared" si="0"/>
        <v>0.008532497137611271</v>
      </c>
      <c r="L17" s="17">
        <f t="shared" si="1"/>
        <v>0.0066881904545782744</v>
      </c>
      <c r="M17" s="18">
        <f t="shared" si="3"/>
        <v>950438</v>
      </c>
      <c r="N17" s="18">
        <f t="shared" si="4"/>
        <v>950438.5</v>
      </c>
    </row>
    <row r="18" spans="2:14" ht="20.1" customHeight="1">
      <c r="B18" s="14" t="s">
        <v>18</v>
      </c>
      <c r="C18" s="41">
        <v>0</v>
      </c>
      <c r="D18" s="40">
        <v>1625564</v>
      </c>
      <c r="E18" s="16">
        <v>1625564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1625564</v>
      </c>
      <c r="N18" s="18">
        <f t="shared" si="4"/>
        <v>1625564</v>
      </c>
    </row>
    <row r="19" spans="2:14" ht="20.1" customHeight="1">
      <c r="B19" s="14" t="s">
        <v>19</v>
      </c>
      <c r="C19" s="40">
        <v>1000000</v>
      </c>
      <c r="D19" s="40">
        <v>1300000</v>
      </c>
      <c r="E19" s="16">
        <v>1300000</v>
      </c>
      <c r="F19" s="16">
        <v>81058.74</v>
      </c>
      <c r="G19" s="15">
        <v>71064</v>
      </c>
      <c r="H19" s="15">
        <v>71064</v>
      </c>
      <c r="I19" s="15">
        <v>64366</v>
      </c>
      <c r="J19" s="17">
        <f t="shared" si="2"/>
        <v>0.05466461538461539</v>
      </c>
      <c r="K19" s="17">
        <f t="shared" si="0"/>
        <v>0.05466461538461539</v>
      </c>
      <c r="L19" s="17">
        <f t="shared" si="1"/>
        <v>0.049512307692307696</v>
      </c>
      <c r="M19" s="18">
        <f t="shared" si="3"/>
        <v>1228936</v>
      </c>
      <c r="N19" s="18">
        <f t="shared" si="4"/>
        <v>1218941.26</v>
      </c>
    </row>
    <row r="20" spans="2:14" ht="20.1" customHeight="1">
      <c r="B20" s="14" t="s">
        <v>20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300000</v>
      </c>
      <c r="D21" s="15">
        <v>301108</v>
      </c>
      <c r="E21" s="16">
        <v>301108</v>
      </c>
      <c r="F21" s="16">
        <v>219473.53</v>
      </c>
      <c r="G21" s="15">
        <v>219474</v>
      </c>
      <c r="H21" s="15">
        <v>75259</v>
      </c>
      <c r="I21" s="15">
        <v>75259</v>
      </c>
      <c r="J21" s="17">
        <f t="shared" si="2"/>
        <v>0.7288879737502822</v>
      </c>
      <c r="K21" s="17">
        <f t="shared" si="0"/>
        <v>0.24994022078456898</v>
      </c>
      <c r="L21" s="17">
        <f t="shared" si="1"/>
        <v>0.24994022078456898</v>
      </c>
      <c r="M21" s="18">
        <f t="shared" si="3"/>
        <v>81634</v>
      </c>
      <c r="N21" s="18">
        <f t="shared" si="4"/>
        <v>81634.47</v>
      </c>
    </row>
    <row r="22" spans="2:14" ht="20.1" customHeight="1">
      <c r="B22" s="14" t="s">
        <v>22</v>
      </c>
      <c r="C22" s="15">
        <v>0</v>
      </c>
      <c r="D22" s="15">
        <v>1500000</v>
      </c>
      <c r="E22" s="16">
        <v>1500000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1500000</v>
      </c>
      <c r="N22" s="18">
        <f t="shared" si="4"/>
        <v>1500000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v>0</v>
      </c>
      <c r="D25" s="15">
        <v>9750</v>
      </c>
      <c r="E25" s="16">
        <v>9750</v>
      </c>
      <c r="F25" s="16">
        <v>8099.52</v>
      </c>
      <c r="G25" s="15">
        <v>8100</v>
      </c>
      <c r="H25" s="15">
        <v>8100</v>
      </c>
      <c r="I25" s="15">
        <v>8100</v>
      </c>
      <c r="J25" s="17">
        <f t="shared" si="2"/>
        <v>0.8307692307692308</v>
      </c>
      <c r="K25" s="17">
        <f t="shared" si="0"/>
        <v>0.8307692307692308</v>
      </c>
      <c r="L25" s="17">
        <f t="shared" si="1"/>
        <v>0.8307692307692308</v>
      </c>
      <c r="M25" s="18">
        <f t="shared" si="3"/>
        <v>1650</v>
      </c>
      <c r="N25" s="18">
        <f t="shared" si="4"/>
        <v>1650.4799999999996</v>
      </c>
    </row>
    <row r="26" spans="2:14" ht="20.1" customHeight="1">
      <c r="B26" s="14" t="s">
        <v>26</v>
      </c>
      <c r="C26" s="15">
        <v>0</v>
      </c>
      <c r="D26" s="15">
        <v>400000</v>
      </c>
      <c r="E26" s="16">
        <v>400000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400000</v>
      </c>
      <c r="N26" s="18">
        <f t="shared" si="4"/>
        <v>400000</v>
      </c>
    </row>
    <row r="27" spans="2:14" ht="20.1" customHeight="1">
      <c r="B27" s="14" t="s">
        <v>27</v>
      </c>
      <c r="C27" s="15">
        <v>0</v>
      </c>
      <c r="D27" s="15">
        <v>0</v>
      </c>
      <c r="E27" s="16">
        <v>0</v>
      </c>
      <c r="F27" s="19">
        <v>0</v>
      </c>
      <c r="G27" s="15">
        <v>0</v>
      </c>
      <c r="H27" s="15">
        <v>0</v>
      </c>
      <c r="I27" s="15"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1240869</v>
      </c>
      <c r="E28" s="16">
        <v>1240869</v>
      </c>
      <c r="F28" s="19">
        <v>188704.52</v>
      </c>
      <c r="G28" s="15">
        <v>186955</v>
      </c>
      <c r="H28" s="15">
        <v>186955</v>
      </c>
      <c r="I28" s="15">
        <v>186955</v>
      </c>
      <c r="J28" s="17">
        <f t="shared" si="2"/>
        <v>0.1506645745844243</v>
      </c>
      <c r="K28" s="17">
        <f t="shared" si="0"/>
        <v>0.1506645745844243</v>
      </c>
      <c r="L28" s="17">
        <f t="shared" si="1"/>
        <v>0.1506645745844243</v>
      </c>
      <c r="M28" s="18">
        <f t="shared" si="3"/>
        <v>1053914</v>
      </c>
      <c r="N28" s="18">
        <f t="shared" si="4"/>
        <v>1052164.48</v>
      </c>
    </row>
    <row r="29" spans="2:14" ht="20.1" customHeight="1">
      <c r="B29" s="14" t="s">
        <v>29</v>
      </c>
      <c r="C29" s="15">
        <v>1076045</v>
      </c>
      <c r="D29" s="15">
        <v>1386826</v>
      </c>
      <c r="E29" s="16">
        <v>1386826</v>
      </c>
      <c r="F29" s="19">
        <v>464350.3</v>
      </c>
      <c r="G29" s="15">
        <v>460414</v>
      </c>
      <c r="H29" s="15">
        <v>312817</v>
      </c>
      <c r="I29" s="15">
        <v>312817</v>
      </c>
      <c r="J29" s="17">
        <f t="shared" si="2"/>
        <v>0.3319911798596219</v>
      </c>
      <c r="K29" s="17">
        <f t="shared" si="0"/>
        <v>0.22556326460565349</v>
      </c>
      <c r="L29" s="17">
        <f t="shared" si="1"/>
        <v>0.22556326460565349</v>
      </c>
      <c r="M29" s="18">
        <f t="shared" si="3"/>
        <v>926412</v>
      </c>
      <c r="N29" s="18">
        <f t="shared" si="4"/>
        <v>922475.7</v>
      </c>
    </row>
    <row r="30" spans="2:14" ht="20.1" customHeight="1">
      <c r="B30" s="14" t="s">
        <v>30</v>
      </c>
      <c r="C30" s="15">
        <v>1890000</v>
      </c>
      <c r="D30" s="15">
        <v>2340000</v>
      </c>
      <c r="E30" s="16">
        <v>2340000</v>
      </c>
      <c r="F30" s="19">
        <v>2229133.35</v>
      </c>
      <c r="G30" s="15">
        <v>2229133</v>
      </c>
      <c r="H30" s="15">
        <v>1902918</v>
      </c>
      <c r="I30" s="15">
        <v>1902918</v>
      </c>
      <c r="J30" s="17">
        <f t="shared" si="2"/>
        <v>0.9526209401709401</v>
      </c>
      <c r="K30" s="17">
        <f t="shared" si="0"/>
        <v>0.8132128205128205</v>
      </c>
      <c r="L30" s="17">
        <f t="shared" si="1"/>
        <v>0.8132128205128205</v>
      </c>
      <c r="M30" s="18">
        <f t="shared" si="3"/>
        <v>110867</v>
      </c>
      <c r="N30" s="18">
        <f t="shared" si="4"/>
        <v>110866.6499999999</v>
      </c>
    </row>
    <row r="31" spans="2:14" ht="20.1" customHeight="1">
      <c r="B31" s="14" t="s">
        <v>31</v>
      </c>
      <c r="C31" s="15">
        <v>2548500</v>
      </c>
      <c r="D31" s="15">
        <v>2548500</v>
      </c>
      <c r="E31" s="16">
        <v>2548500</v>
      </c>
      <c r="F31" s="19">
        <v>167063.06</v>
      </c>
      <c r="G31" s="15">
        <v>163184</v>
      </c>
      <c r="H31" s="15">
        <v>141325</v>
      </c>
      <c r="I31" s="15">
        <v>132763</v>
      </c>
      <c r="J31" s="17">
        <f t="shared" si="2"/>
        <v>0.06403139101432215</v>
      </c>
      <c r="K31" s="17">
        <f t="shared" si="0"/>
        <v>0.05545418873847361</v>
      </c>
      <c r="L31" s="17">
        <f t="shared" si="1"/>
        <v>0.05209456543064548</v>
      </c>
      <c r="M31" s="18">
        <f t="shared" si="3"/>
        <v>2385316</v>
      </c>
      <c r="N31" s="18">
        <f t="shared" si="4"/>
        <v>2381436.94</v>
      </c>
    </row>
    <row r="32" spans="2:14" ht="20.1" customHeight="1">
      <c r="B32" s="14" t="s">
        <v>32</v>
      </c>
      <c r="C32" s="15">
        <v>200000</v>
      </c>
      <c r="D32" s="15">
        <v>283730</v>
      </c>
      <c r="E32" s="16">
        <v>283730</v>
      </c>
      <c r="F32" s="19">
        <v>101537.97</v>
      </c>
      <c r="G32" s="15">
        <v>101538</v>
      </c>
      <c r="H32" s="15">
        <v>79669</v>
      </c>
      <c r="I32" s="15">
        <v>48528</v>
      </c>
      <c r="J32" s="17">
        <f t="shared" si="2"/>
        <v>0.35786839601029147</v>
      </c>
      <c r="K32" s="17">
        <f t="shared" si="0"/>
        <v>0.28079159764564904</v>
      </c>
      <c r="L32" s="17">
        <f t="shared" si="1"/>
        <v>0.17103584393613647</v>
      </c>
      <c r="M32" s="18">
        <f t="shared" si="3"/>
        <v>182192</v>
      </c>
      <c r="N32" s="18">
        <f t="shared" si="4"/>
        <v>182192.03</v>
      </c>
    </row>
    <row r="33" spans="2:14" ht="20.1" customHeight="1">
      <c r="B33" s="14" t="s">
        <v>33</v>
      </c>
      <c r="C33" s="15">
        <v>0</v>
      </c>
      <c r="D33" s="15">
        <v>0</v>
      </c>
      <c r="E33" s="16">
        <v>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100000</v>
      </c>
      <c r="D34" s="15">
        <v>630000</v>
      </c>
      <c r="E34" s="16">
        <v>630000</v>
      </c>
      <c r="F34" s="19">
        <v>54031.74</v>
      </c>
      <c r="G34" s="15">
        <v>54032</v>
      </c>
      <c r="H34" s="15">
        <v>50542</v>
      </c>
      <c r="I34" s="15">
        <v>50542</v>
      </c>
      <c r="J34" s="17">
        <f t="shared" si="2"/>
        <v>0.08576507936507936</v>
      </c>
      <c r="K34" s="17">
        <f t="shared" si="0"/>
        <v>0.08022539682539682</v>
      </c>
      <c r="L34" s="17">
        <f t="shared" si="1"/>
        <v>0.08022539682539682</v>
      </c>
      <c r="M34" s="18">
        <f t="shared" si="3"/>
        <v>575968</v>
      </c>
      <c r="N34" s="18">
        <f t="shared" si="4"/>
        <v>575968.26</v>
      </c>
    </row>
    <row r="35" spans="2:14" ht="20.1" customHeight="1">
      <c r="B35" s="14" t="s">
        <v>35</v>
      </c>
      <c r="C35" s="15">
        <v>1052188</v>
      </c>
      <c r="D35" s="15">
        <v>23130</v>
      </c>
      <c r="E35" s="16">
        <v>23130</v>
      </c>
      <c r="F35" s="19">
        <v>22877.11</v>
      </c>
      <c r="G35" s="15">
        <v>22854</v>
      </c>
      <c r="H35" s="15">
        <v>22854</v>
      </c>
      <c r="I35" s="15">
        <v>22854</v>
      </c>
      <c r="J35" s="17">
        <f t="shared" si="2"/>
        <v>0.9880674448767834</v>
      </c>
      <c r="K35" s="17">
        <f t="shared" si="0"/>
        <v>0.9880674448767834</v>
      </c>
      <c r="L35" s="17">
        <f t="shared" si="1"/>
        <v>0.9880674448767834</v>
      </c>
      <c r="M35" s="18">
        <f t="shared" si="3"/>
        <v>276</v>
      </c>
      <c r="N35" s="18">
        <f t="shared" si="4"/>
        <v>252.88999999999942</v>
      </c>
    </row>
    <row r="36" spans="2:14" ht="20.1" customHeight="1">
      <c r="B36" s="14" t="s">
        <v>36</v>
      </c>
      <c r="C36" s="15">
        <v>0</v>
      </c>
      <c r="D36" s="15">
        <v>200000</v>
      </c>
      <c r="E36" s="16">
        <v>200000</v>
      </c>
      <c r="F36" s="19">
        <v>9019</v>
      </c>
      <c r="G36" s="15">
        <v>9019</v>
      </c>
      <c r="H36" s="15">
        <v>9019</v>
      </c>
      <c r="I36" s="15">
        <v>9019</v>
      </c>
      <c r="J36" s="17">
        <f t="shared" si="2"/>
        <v>0.045095</v>
      </c>
      <c r="K36" s="17">
        <f t="shared" si="0"/>
        <v>0.045095</v>
      </c>
      <c r="L36" s="17">
        <f t="shared" si="1"/>
        <v>0.045095</v>
      </c>
      <c r="M36" s="18">
        <f t="shared" si="3"/>
        <v>190981</v>
      </c>
      <c r="N36" s="18">
        <f t="shared" si="4"/>
        <v>190981</v>
      </c>
    </row>
    <row r="37" spans="2:14" ht="20.1" customHeight="1">
      <c r="B37" s="14" t="s">
        <v>37</v>
      </c>
      <c r="C37" s="15">
        <v>0</v>
      </c>
      <c r="D37" s="15">
        <v>0</v>
      </c>
      <c r="E37" s="16">
        <v>0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>
        <v>0</v>
      </c>
      <c r="F38" s="19">
        <v>0</v>
      </c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400600</v>
      </c>
      <c r="D39" s="15">
        <v>400600</v>
      </c>
      <c r="E39" s="16">
        <v>400600</v>
      </c>
      <c r="F39" s="19">
        <v>0</v>
      </c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400600</v>
      </c>
      <c r="N39" s="18">
        <f t="shared" si="4"/>
        <v>400600</v>
      </c>
    </row>
    <row r="40" spans="2:14" ht="20.1" customHeight="1">
      <c r="B40" s="14" t="s">
        <v>40</v>
      </c>
      <c r="C40" s="15">
        <v>110000</v>
      </c>
      <c r="D40" s="15">
        <v>110000</v>
      </c>
      <c r="E40" s="16">
        <v>110000</v>
      </c>
      <c r="F40" s="19">
        <v>12839</v>
      </c>
      <c r="G40" s="15">
        <v>12595</v>
      </c>
      <c r="H40" s="15">
        <v>5700</v>
      </c>
      <c r="I40" s="15">
        <v>5700</v>
      </c>
      <c r="J40" s="17">
        <f t="shared" si="2"/>
        <v>0.1145</v>
      </c>
      <c r="K40" s="17">
        <f t="shared" si="0"/>
        <v>0.05181818181818182</v>
      </c>
      <c r="L40" s="17">
        <f t="shared" si="1"/>
        <v>0.05181818181818182</v>
      </c>
      <c r="M40" s="18">
        <f t="shared" si="3"/>
        <v>97405</v>
      </c>
      <c r="N40" s="18">
        <f t="shared" si="4"/>
        <v>97161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450000</v>
      </c>
      <c r="D42" s="15">
        <v>510348</v>
      </c>
      <c r="E42" s="16">
        <v>510348</v>
      </c>
      <c r="F42" s="19">
        <v>180092</v>
      </c>
      <c r="G42" s="15">
        <v>180092</v>
      </c>
      <c r="H42" s="15">
        <v>180092</v>
      </c>
      <c r="I42" s="15">
        <v>180092</v>
      </c>
      <c r="J42" s="17">
        <f t="shared" si="2"/>
        <v>0.35288077938974977</v>
      </c>
      <c r="K42" s="17">
        <f t="shared" si="0"/>
        <v>0.35288077938974977</v>
      </c>
      <c r="L42" s="17">
        <f t="shared" si="1"/>
        <v>0.35288077938974977</v>
      </c>
      <c r="M42" s="18">
        <f t="shared" si="3"/>
        <v>330256</v>
      </c>
      <c r="N42" s="18">
        <f t="shared" si="4"/>
        <v>330256</v>
      </c>
    </row>
    <row r="43" spans="2:14" ht="20.1" customHeight="1">
      <c r="B43" s="14" t="s">
        <v>43</v>
      </c>
      <c r="C43" s="15">
        <v>450000</v>
      </c>
      <c r="D43" s="15">
        <v>100000</v>
      </c>
      <c r="E43" s="16">
        <v>100000</v>
      </c>
      <c r="F43" s="19">
        <v>88590.2</v>
      </c>
      <c r="G43" s="15">
        <v>88590</v>
      </c>
      <c r="H43" s="15">
        <v>88590</v>
      </c>
      <c r="I43" s="15">
        <v>88590</v>
      </c>
      <c r="J43" s="17">
        <f t="shared" si="2"/>
        <v>0.8859</v>
      </c>
      <c r="K43" s="17">
        <f t="shared" si="0"/>
        <v>0.8859</v>
      </c>
      <c r="L43" s="17">
        <f t="shared" si="1"/>
        <v>0.8859</v>
      </c>
      <c r="M43" s="18">
        <f t="shared" si="3"/>
        <v>11410</v>
      </c>
      <c r="N43" s="18">
        <f t="shared" si="4"/>
        <v>11409.800000000003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100000</v>
      </c>
      <c r="D46" s="15">
        <v>100200</v>
      </c>
      <c r="E46" s="16">
        <v>100200</v>
      </c>
      <c r="F46" s="19">
        <v>13486</v>
      </c>
      <c r="G46" s="15">
        <v>13486</v>
      </c>
      <c r="H46" s="15">
        <v>12487</v>
      </c>
      <c r="I46" s="15">
        <v>12487</v>
      </c>
      <c r="J46" s="17">
        <f t="shared" si="2"/>
        <v>0.13459081836327344</v>
      </c>
      <c r="K46" s="17">
        <f t="shared" si="0"/>
        <v>0.12462075848303393</v>
      </c>
      <c r="L46" s="17">
        <f t="shared" si="1"/>
        <v>0.12462075848303393</v>
      </c>
      <c r="M46" s="18">
        <f t="shared" si="3"/>
        <v>86714</v>
      </c>
      <c r="N46" s="18">
        <f t="shared" si="4"/>
        <v>86714</v>
      </c>
    </row>
    <row r="47" spans="2:14" ht="20.1" customHeight="1">
      <c r="B47" s="14" t="s">
        <v>47</v>
      </c>
      <c r="C47" s="15">
        <v>0</v>
      </c>
      <c r="D47" s="15">
        <v>259889</v>
      </c>
      <c r="E47" s="16">
        <v>259889</v>
      </c>
      <c r="F47" s="19">
        <v>0</v>
      </c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259889</v>
      </c>
      <c r="N47" s="18">
        <f t="shared" si="4"/>
        <v>259889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12773303</v>
      </c>
      <c r="D49" s="27">
        <f aca="true" t="shared" si="5" ref="D49:I49">SUM(D14:D48)</f>
        <v>25344538</v>
      </c>
      <c r="E49" s="28">
        <f t="shared" si="5"/>
        <v>25344538</v>
      </c>
      <c r="F49" s="28">
        <f t="shared" si="5"/>
        <v>4594845.330000001</v>
      </c>
      <c r="G49" s="27">
        <f t="shared" si="5"/>
        <v>4530341</v>
      </c>
      <c r="H49" s="27">
        <f t="shared" si="5"/>
        <v>3418049</v>
      </c>
      <c r="I49" s="27">
        <f t="shared" si="5"/>
        <v>3328051</v>
      </c>
      <c r="J49" s="29">
        <f t="shared" si="2"/>
        <v>0.17875019067224662</v>
      </c>
      <c r="K49" s="29">
        <f t="shared" si="0"/>
        <v>0.1348633382072303</v>
      </c>
      <c r="L49" s="29">
        <f t="shared" si="1"/>
        <v>0.13131235613764197</v>
      </c>
      <c r="M49" s="30">
        <f aca="true" t="shared" si="6" ref="M49">SUM(M14:M48)</f>
        <v>20814197</v>
      </c>
      <c r="N49" s="30">
        <f t="shared" si="4"/>
        <v>20749692.669999998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39" bottom="0.51" header="0.31496062992125984" footer="0.31496062992125984"/>
  <pageSetup fitToHeight="1" fitToWidth="1" horizontalDpi="600" verticalDpi="600" orientation="landscape" paperSize="9" scale="56" r:id="rId1"/>
  <headerFooter>
    <oddFooter>&amp;CPágina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51"/>
  <sheetViews>
    <sheetView showGridLines="0" zoomScale="85" zoomScaleNormal="85" workbookViewId="0" topLeftCell="A1">
      <pane xSplit="2" ySplit="13" topLeftCell="C14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53</v>
      </c>
    </row>
    <row r="9" ht="15">
      <c r="B9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52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34" t="s">
        <v>14</v>
      </c>
      <c r="C14" s="35">
        <f>+'DYT-G1'!C14+'DYT-G2'!C14+'DYT-G3'!C14+'DYT-G4'!C14+'DYT-G5'!C14+'DYT-G6'!C14</f>
        <v>0</v>
      </c>
      <c r="D14" s="35">
        <f>+'DYT-G1'!D14+'DYT-G2'!D14+'DYT-G3'!D14+'DYT-G4'!D14+'DYT-G5'!D14+'DYT-G6'!D14</f>
        <v>9160047</v>
      </c>
      <c r="E14" s="11">
        <f>+'DYT-G1'!E14+'DYT-G2'!E14+'DYT-G3'!E14+'DYT-G4'!E14+'DYT-G5'!E14+'DYT-G6'!E14</f>
        <v>9160047</v>
      </c>
      <c r="F14" s="11">
        <f>+'DYT-G1'!F14+'DYT-G2'!F14+'DYT-G3'!F14+'DYT-G4'!F14+'DYT-G5'!F14+'DYT-G6'!F14</f>
        <v>538845.99</v>
      </c>
      <c r="G14" s="10">
        <f>+'DYT-G1'!G14+'DYT-G2'!G14+'DYT-G3'!G14+'DYT-G4'!G14+'DYT-G5'!G14+'DYT-G6'!G14</f>
        <v>518603</v>
      </c>
      <c r="H14" s="10">
        <f>+'DYT-G1'!H14+'DYT-G2'!H14+'DYT-G3'!H14+'DYT-G4'!H14+'DYT-G5'!H14+'DYT-G6'!H14</f>
        <v>386779</v>
      </c>
      <c r="I14" s="10">
        <f>+'DYT-G1'!I14+'DYT-G2'!I14+'DYT-G3'!I14+'DYT-G4'!I14+'DYT-G5'!I14+'DYT-G6'!I14</f>
        <v>323360</v>
      </c>
      <c r="J14" s="12">
        <f>IF(ISERROR(+G14/E14)=TRUE,0,++G14/E14)</f>
        <v>0.05661575753923533</v>
      </c>
      <c r="K14" s="12">
        <f aca="true" t="shared" si="0" ref="K14:K49">IF(ISERROR(+H14/E14)=TRUE,0,++H14/E14)</f>
        <v>0.04222456500496122</v>
      </c>
      <c r="L14" s="12">
        <f aca="true" t="shared" si="1" ref="L14:L49">IF(ISERROR(+I14/E14)=TRUE,0,++I14/E14)</f>
        <v>0.03530112891342151</v>
      </c>
      <c r="M14" s="13">
        <f>IF(ISERROR(+E14-G14)=TRUE,0,++E14-G14)</f>
        <v>8641444</v>
      </c>
      <c r="N14" s="13">
        <f>IF(ISERROR(+E14-F14)=TRUE,0,++E14-F14)</f>
        <v>8621201.01</v>
      </c>
    </row>
    <row r="15" spans="2:14" ht="20.1" customHeight="1">
      <c r="B15" s="36" t="s">
        <v>15</v>
      </c>
      <c r="C15" s="37">
        <f>+'DYT-G1'!C15+'DYT-G2'!C15+'DYT-G3'!C15+'DYT-G4'!C15+'DYT-G5'!C15+'DYT-G6'!C15</f>
        <v>0</v>
      </c>
      <c r="D15" s="37">
        <f>+'DYT-G1'!D15+'DYT-G2'!D15+'DYT-G3'!D15+'DYT-G4'!D15+'DYT-G5'!D15+'DYT-G6'!D15</f>
        <v>0</v>
      </c>
      <c r="E15" s="19">
        <f>+'DYT-G1'!E15+'DYT-G2'!E15+'DYT-G3'!E15+'DYT-G4'!E15+'DYT-G5'!E15+'DYT-G6'!E15</f>
        <v>0</v>
      </c>
      <c r="F15" s="19">
        <f>+'DYT-G1'!F15+'DYT-G2'!F15+'DYT-G3'!F15+'DYT-G4'!F15+'DYT-G5'!F15+'DYT-G6'!F15</f>
        <v>0</v>
      </c>
      <c r="G15" s="15">
        <f>+'DYT-G1'!G15+'DYT-G2'!G15+'DYT-G3'!G15+'DYT-G4'!G15+'DYT-G5'!G15+'DYT-G6'!G15</f>
        <v>0</v>
      </c>
      <c r="H15" s="15">
        <f>+'DYT-G1'!H15+'DYT-G2'!H15+'DYT-G3'!H15+'DYT-G4'!H15+'DYT-G5'!H15+'DYT-G6'!H15</f>
        <v>0</v>
      </c>
      <c r="I15" s="15">
        <f>+'DYT-G1'!I15+'DYT-G2'!I15+'DYT-G3'!I15+'DYT-G4'!I15+'DYT-G5'!I15+'DYT-G6'!I15</f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36" t="s">
        <v>16</v>
      </c>
      <c r="C16" s="37">
        <f>+'DYT-G1'!C16+'DYT-G2'!C16+'DYT-G3'!C16+'DYT-G4'!C16+'DYT-G5'!C16+'DYT-G6'!C16</f>
        <v>0</v>
      </c>
      <c r="D16" s="37">
        <f>+'DYT-G1'!D16+'DYT-G2'!D16+'DYT-G3'!D16+'DYT-G4'!D16+'DYT-G5'!D16+'DYT-G6'!D16</f>
        <v>790435</v>
      </c>
      <c r="E16" s="19">
        <f>+'DYT-G1'!E16+'DYT-G2'!E16+'DYT-G3'!E16+'DYT-G4'!E16+'DYT-G5'!E16+'DYT-G6'!E16</f>
        <v>776195</v>
      </c>
      <c r="F16" s="19">
        <f>+'DYT-G1'!F16+'DYT-G2'!F16+'DYT-G3'!F16+'DYT-G4'!F16+'DYT-G5'!F16+'DYT-G6'!F16</f>
        <v>466271.83999999997</v>
      </c>
      <c r="G16" s="15">
        <f>+'DYT-G1'!G16+'DYT-G2'!G16+'DYT-G3'!G16+'DYT-G4'!G16+'DYT-G5'!G16+'DYT-G6'!G16</f>
        <v>451761</v>
      </c>
      <c r="H16" s="15">
        <f>+'DYT-G1'!H16+'DYT-G2'!H16+'DYT-G3'!H16+'DYT-G4'!H16+'DYT-G5'!H16+'DYT-G6'!H16</f>
        <v>439441</v>
      </c>
      <c r="I16" s="15">
        <f>+'DYT-G1'!I16+'DYT-G2'!I16+'DYT-G3'!I16+'DYT-G4'!I16+'DYT-G5'!I16+'DYT-G6'!I16</f>
        <v>407316</v>
      </c>
      <c r="J16" s="17">
        <f t="shared" si="2"/>
        <v>0.5820199820921289</v>
      </c>
      <c r="K16" s="17">
        <f t="shared" si="0"/>
        <v>0.5661476819613628</v>
      </c>
      <c r="L16" s="17">
        <f t="shared" si="1"/>
        <v>0.5247598863687605</v>
      </c>
      <c r="M16" s="18">
        <f t="shared" si="3"/>
        <v>324434</v>
      </c>
      <c r="N16" s="18">
        <f t="shared" si="4"/>
        <v>309923.16000000003</v>
      </c>
    </row>
    <row r="17" spans="2:14" ht="20.1" customHeight="1">
      <c r="B17" s="36" t="s">
        <v>17</v>
      </c>
      <c r="C17" s="37">
        <f>+'DYT-G1'!C17+'DYT-G2'!C17+'DYT-G3'!C17+'DYT-G4'!C17+'DYT-G5'!C17+'DYT-G6'!C17</f>
        <v>0</v>
      </c>
      <c r="D17" s="37">
        <f>+'DYT-G1'!D17+'DYT-G2'!D17+'DYT-G3'!D17+'DYT-G4'!D17+'DYT-G5'!D17+'DYT-G6'!D17</f>
        <v>284043</v>
      </c>
      <c r="E17" s="19">
        <f>+'DYT-G1'!E17+'DYT-G2'!E17+'DYT-G3'!E17+'DYT-G4'!E17+'DYT-G5'!E17+'DYT-G6'!E17</f>
        <v>284043</v>
      </c>
      <c r="F17" s="19">
        <f>+'DYT-G1'!F17+'DYT-G2'!F17+'DYT-G3'!F17+'DYT-G4'!F17+'DYT-G5'!F17+'DYT-G6'!F17</f>
        <v>24743</v>
      </c>
      <c r="G17" s="15">
        <f>+'DYT-G1'!G17+'DYT-G2'!G17+'DYT-G3'!G17+'DYT-G4'!G17+'DYT-G5'!G17+'DYT-G6'!G17</f>
        <v>22853</v>
      </c>
      <c r="H17" s="15">
        <f>+'DYT-G1'!H17+'DYT-G2'!H17+'DYT-G3'!H17+'DYT-G4'!H17+'DYT-G5'!H17+'DYT-G6'!H17</f>
        <v>21648</v>
      </c>
      <c r="I17" s="15">
        <f>+'DYT-G1'!I17+'DYT-G2'!I17+'DYT-G3'!I17+'DYT-G4'!I17+'DYT-G5'!I17+'DYT-G6'!I17</f>
        <v>21648</v>
      </c>
      <c r="J17" s="17">
        <f t="shared" si="2"/>
        <v>0.0804561281214464</v>
      </c>
      <c r="K17" s="17">
        <f t="shared" si="0"/>
        <v>0.07621381269737329</v>
      </c>
      <c r="L17" s="17">
        <f t="shared" si="1"/>
        <v>0.07621381269737329</v>
      </c>
      <c r="M17" s="18">
        <f t="shared" si="3"/>
        <v>261190</v>
      </c>
      <c r="N17" s="18">
        <f t="shared" si="4"/>
        <v>259300</v>
      </c>
    </row>
    <row r="18" spans="2:14" ht="20.1" customHeight="1">
      <c r="B18" s="36" t="s">
        <v>18</v>
      </c>
      <c r="C18" s="37">
        <f>+'DYT-G1'!C18+'DYT-G2'!C18+'DYT-G3'!C18+'DYT-G4'!C18+'DYT-G5'!C18+'DYT-G6'!C18</f>
        <v>0</v>
      </c>
      <c r="D18" s="37">
        <f>+'DYT-G1'!D18+'DYT-G2'!D18+'DYT-G3'!D18+'DYT-G4'!D18+'DYT-G5'!D18+'DYT-G6'!D18</f>
        <v>69</v>
      </c>
      <c r="E18" s="19">
        <f>+'DYT-G1'!E18+'DYT-G2'!E18+'DYT-G3'!E18+'DYT-G4'!E18+'DYT-G5'!E18+'DYT-G6'!E18</f>
        <v>69</v>
      </c>
      <c r="F18" s="19">
        <f>+'DYT-G1'!F18+'DYT-G2'!F18+'DYT-G3'!F18+'DYT-G4'!F18+'DYT-G5'!F18+'DYT-G6'!F18</f>
        <v>0</v>
      </c>
      <c r="G18" s="15">
        <f>+'DYT-G1'!G18+'DYT-G2'!G18+'DYT-G3'!G18+'DYT-G4'!G18+'DYT-G5'!G18+'DYT-G6'!G18</f>
        <v>0</v>
      </c>
      <c r="H18" s="15">
        <f>+'DYT-G1'!H18+'DYT-G2'!H18+'DYT-G3'!H18+'DYT-G4'!H18+'DYT-G5'!H18+'DYT-G6'!H18</f>
        <v>0</v>
      </c>
      <c r="I18" s="15">
        <f>+'DYT-G1'!I18+'DYT-G2'!I18+'DYT-G3'!I18+'DYT-G4'!I18+'DYT-G5'!I18+'DYT-G6'!I18</f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69</v>
      </c>
      <c r="N18" s="18">
        <f t="shared" si="4"/>
        <v>69</v>
      </c>
    </row>
    <row r="19" spans="2:14" ht="20.1" customHeight="1">
      <c r="B19" s="36" t="s">
        <v>19</v>
      </c>
      <c r="C19" s="37">
        <f>+'DYT-G1'!C19+'DYT-G2'!C19+'DYT-G3'!C19+'DYT-G4'!C19+'DYT-G5'!C19+'DYT-G6'!C19</f>
        <v>0</v>
      </c>
      <c r="D19" s="37">
        <f>+'DYT-G1'!D19+'DYT-G2'!D19+'DYT-G3'!D19+'DYT-G4'!D19+'DYT-G5'!D19+'DYT-G6'!D19</f>
        <v>9358975</v>
      </c>
      <c r="E19" s="19">
        <f>+'DYT-G1'!E19+'DYT-G2'!E19+'DYT-G3'!E19+'DYT-G4'!E19+'DYT-G5'!E19+'DYT-G6'!E19</f>
        <v>9302929</v>
      </c>
      <c r="F19" s="19">
        <f>+'DYT-G1'!F19+'DYT-G2'!F19+'DYT-G3'!F19+'DYT-G4'!F19+'DYT-G5'!F19+'DYT-G6'!F19</f>
        <v>7650941.17</v>
      </c>
      <c r="G19" s="15">
        <f>+'DYT-G1'!G19+'DYT-G2'!G19+'DYT-G3'!G19+'DYT-G4'!G19+'DYT-G5'!G19+'DYT-G6'!G19</f>
        <v>6979388</v>
      </c>
      <c r="H19" s="15">
        <f>+'DYT-G1'!H19+'DYT-G2'!H19+'DYT-G3'!H19+'DYT-G4'!H19+'DYT-G5'!H19+'DYT-G6'!H19</f>
        <v>6113391</v>
      </c>
      <c r="I19" s="15">
        <f>+'DYT-G1'!I19+'DYT-G2'!I19+'DYT-G3'!I19+'DYT-G4'!I19+'DYT-G5'!I19+'DYT-G6'!I19</f>
        <v>5463395</v>
      </c>
      <c r="J19" s="17">
        <f t="shared" si="2"/>
        <v>0.7502355440958434</v>
      </c>
      <c r="K19" s="17">
        <f t="shared" si="0"/>
        <v>0.6571469050231384</v>
      </c>
      <c r="L19" s="17">
        <f t="shared" si="1"/>
        <v>0.5872768673178093</v>
      </c>
      <c r="M19" s="18">
        <f t="shared" si="3"/>
        <v>2323541</v>
      </c>
      <c r="N19" s="18">
        <f t="shared" si="4"/>
        <v>1651987.83</v>
      </c>
    </row>
    <row r="20" spans="2:14" ht="20.1" customHeight="1">
      <c r="B20" s="36" t="s">
        <v>20</v>
      </c>
      <c r="C20" s="37">
        <f>+'DYT-G1'!C20+'DYT-G2'!C20+'DYT-G3'!C20+'DYT-G4'!C20+'DYT-G5'!C20+'DYT-G6'!C20</f>
        <v>0</v>
      </c>
      <c r="D20" s="37">
        <f>+'DYT-G1'!D20+'DYT-G2'!D20+'DYT-G3'!D20+'DYT-G4'!D20+'DYT-G5'!D20+'DYT-G6'!D20</f>
        <v>3249891</v>
      </c>
      <c r="E20" s="19">
        <f>+'DYT-G1'!E20+'DYT-G2'!E20+'DYT-G3'!E20+'DYT-G4'!E20+'DYT-G5'!E20+'DYT-G6'!E20</f>
        <v>3249891</v>
      </c>
      <c r="F20" s="19">
        <f>+'DYT-G1'!F20+'DYT-G2'!F20+'DYT-G3'!F20+'DYT-G4'!F20+'DYT-G5'!F20+'DYT-G6'!F20</f>
        <v>2310806.21</v>
      </c>
      <c r="G20" s="15">
        <f>+'DYT-G1'!G20+'DYT-G2'!G20+'DYT-G3'!G20+'DYT-G4'!G20+'DYT-G5'!G20+'DYT-G6'!G20</f>
        <v>1953622</v>
      </c>
      <c r="H20" s="15">
        <f>+'DYT-G1'!H20+'DYT-G2'!H20+'DYT-G3'!H20+'DYT-G4'!H20+'DYT-G5'!H20+'DYT-G6'!H20</f>
        <v>1901091</v>
      </c>
      <c r="I20" s="15">
        <f>+'DYT-G1'!I20+'DYT-G2'!I20+'DYT-G3'!I20+'DYT-G4'!I20+'DYT-G5'!I20+'DYT-G6'!I20</f>
        <v>1786091</v>
      </c>
      <c r="J20" s="17">
        <f t="shared" si="2"/>
        <v>0.6011346226688834</v>
      </c>
      <c r="K20" s="17">
        <f t="shared" si="0"/>
        <v>0.5849706959402639</v>
      </c>
      <c r="L20" s="17">
        <f t="shared" si="1"/>
        <v>0.5495848937702834</v>
      </c>
      <c r="M20" s="18">
        <f t="shared" si="3"/>
        <v>1296269</v>
      </c>
      <c r="N20" s="18">
        <f t="shared" si="4"/>
        <v>939084.79</v>
      </c>
    </row>
    <row r="21" spans="2:14" ht="20.1" customHeight="1">
      <c r="B21" s="36" t="s">
        <v>21</v>
      </c>
      <c r="C21" s="37">
        <f>+'DYT-G1'!C21+'DYT-G2'!C21+'DYT-G3'!C21+'DYT-G4'!C21+'DYT-G5'!C21+'DYT-G6'!C21</f>
        <v>0</v>
      </c>
      <c r="D21" s="37">
        <f>+'DYT-G1'!D21+'DYT-G2'!D21+'DYT-G3'!D21+'DYT-G4'!D21+'DYT-G5'!D21+'DYT-G6'!D21</f>
        <v>2785552</v>
      </c>
      <c r="E21" s="19">
        <f>+'DYT-G1'!E21+'DYT-G2'!E21+'DYT-G3'!E21+'DYT-G4'!E21+'DYT-G5'!E21+'DYT-G6'!E21</f>
        <v>2785552</v>
      </c>
      <c r="F21" s="19">
        <f>+'DYT-G1'!F21+'DYT-G2'!F21+'DYT-G3'!F21+'DYT-G4'!F21+'DYT-G5'!F21+'DYT-G6'!F21</f>
        <v>1400467.43</v>
      </c>
      <c r="G21" s="15">
        <f>+'DYT-G1'!G21+'DYT-G2'!G21+'DYT-G3'!G21+'DYT-G4'!G21+'DYT-G5'!G21+'DYT-G6'!G21</f>
        <v>1365099</v>
      </c>
      <c r="H21" s="15">
        <f>+'DYT-G1'!H21+'DYT-G2'!H21+'DYT-G3'!H21+'DYT-G4'!H21+'DYT-G5'!H21+'DYT-G6'!H21</f>
        <v>976996</v>
      </c>
      <c r="I21" s="15">
        <f>+'DYT-G1'!I21+'DYT-G2'!I21+'DYT-G3'!I21+'DYT-G4'!I21+'DYT-G5'!I21+'DYT-G6'!I21</f>
        <v>976711</v>
      </c>
      <c r="J21" s="17">
        <f t="shared" si="2"/>
        <v>0.4900640878360914</v>
      </c>
      <c r="K21" s="17">
        <f t="shared" si="0"/>
        <v>0.35073694549590173</v>
      </c>
      <c r="L21" s="17">
        <f t="shared" si="1"/>
        <v>0.3506346318431679</v>
      </c>
      <c r="M21" s="18">
        <f t="shared" si="3"/>
        <v>1420453</v>
      </c>
      <c r="N21" s="18">
        <f t="shared" si="4"/>
        <v>1385084.57</v>
      </c>
    </row>
    <row r="22" spans="2:14" ht="20.1" customHeight="1">
      <c r="B22" s="36" t="s">
        <v>22</v>
      </c>
      <c r="C22" s="37">
        <f>+'DYT-G1'!C22+'DYT-G2'!C22+'DYT-G3'!C22+'DYT-G4'!C22+'DYT-G5'!C22+'DYT-G6'!C22</f>
        <v>0</v>
      </c>
      <c r="D22" s="37">
        <f>+'DYT-G1'!D22+'DYT-G2'!D22+'DYT-G3'!D22+'DYT-G4'!D22+'DYT-G5'!D22+'DYT-G6'!D22</f>
        <v>14045949</v>
      </c>
      <c r="E22" s="19">
        <f>+'DYT-G1'!E22+'DYT-G2'!E22+'DYT-G3'!E22+'DYT-G4'!E22+'DYT-G5'!E22+'DYT-G6'!E22</f>
        <v>14045949</v>
      </c>
      <c r="F22" s="19">
        <f>+'DYT-G1'!F22+'DYT-G2'!F22+'DYT-G3'!F22+'DYT-G4'!F22+'DYT-G5'!F22+'DYT-G6'!F22</f>
        <v>6776909.02</v>
      </c>
      <c r="G22" s="15">
        <f>+'DYT-G1'!G22+'DYT-G2'!G22+'DYT-G3'!G22+'DYT-G4'!G22+'DYT-G5'!G22+'DYT-G6'!G22</f>
        <v>6729618</v>
      </c>
      <c r="H22" s="15">
        <f>+'DYT-G1'!H22+'DYT-G2'!H22+'DYT-G3'!H22+'DYT-G4'!H22+'DYT-G5'!H22+'DYT-G6'!H22</f>
        <v>5981595</v>
      </c>
      <c r="I22" s="15">
        <f>+'DYT-G1'!I22+'DYT-G2'!I22+'DYT-G3'!I22+'DYT-G4'!I22+'DYT-G5'!I22+'DYT-G6'!I22</f>
        <v>5971191</v>
      </c>
      <c r="J22" s="17">
        <f t="shared" si="2"/>
        <v>0.4791145119493172</v>
      </c>
      <c r="K22" s="17">
        <f t="shared" si="0"/>
        <v>0.4258590857762619</v>
      </c>
      <c r="L22" s="17">
        <f t="shared" si="1"/>
        <v>0.4251183739881157</v>
      </c>
      <c r="M22" s="18">
        <f t="shared" si="3"/>
        <v>7316331</v>
      </c>
      <c r="N22" s="18">
        <f t="shared" si="4"/>
        <v>7269039.98</v>
      </c>
    </row>
    <row r="23" spans="2:14" ht="20.1" customHeight="1">
      <c r="B23" s="36" t="s">
        <v>23</v>
      </c>
      <c r="C23" s="37">
        <f>+'DYT-G1'!C23+'DYT-G2'!C23+'DYT-G3'!C23+'DYT-G4'!C23+'DYT-G5'!C23+'DYT-G6'!C23</f>
        <v>0</v>
      </c>
      <c r="D23" s="37">
        <f>+'DYT-G1'!D23+'DYT-G2'!D23+'DYT-G3'!D23+'DYT-G4'!D23+'DYT-G5'!D23+'DYT-G6'!D23</f>
        <v>0</v>
      </c>
      <c r="E23" s="19">
        <f>+'DYT-G1'!E23+'DYT-G2'!E23+'DYT-G3'!E23+'DYT-G4'!E23+'DYT-G5'!E23+'DYT-G6'!E23</f>
        <v>0</v>
      </c>
      <c r="F23" s="19">
        <f>+'DYT-G1'!F23+'DYT-G2'!F23+'DYT-G3'!F23+'DYT-G4'!F23+'DYT-G5'!F23+'DYT-G6'!F23</f>
        <v>0</v>
      </c>
      <c r="G23" s="15">
        <f>+'DYT-G1'!G23+'DYT-G2'!G23+'DYT-G3'!G23+'DYT-G4'!G23+'DYT-G5'!G23+'DYT-G6'!G23</f>
        <v>0</v>
      </c>
      <c r="H23" s="15">
        <f>+'DYT-G1'!H23+'DYT-G2'!H23+'DYT-G3'!H23+'DYT-G4'!H23+'DYT-G5'!H23+'DYT-G6'!H23</f>
        <v>0</v>
      </c>
      <c r="I23" s="15">
        <f>+'DYT-G1'!I23+'DYT-G2'!I23+'DYT-G3'!I23+'DYT-G4'!I23+'DYT-G5'!I23+'DYT-G6'!I23</f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36" t="s">
        <v>24</v>
      </c>
      <c r="C24" s="37">
        <f>+'DYT-G1'!C24+'DYT-G2'!C24+'DYT-G3'!C24+'DYT-G4'!C24+'DYT-G5'!C24+'DYT-G6'!C24</f>
        <v>0</v>
      </c>
      <c r="D24" s="37">
        <f>+'DYT-G1'!D24+'DYT-G2'!D24+'DYT-G3'!D24+'DYT-G4'!D24+'DYT-G5'!D24+'DYT-G6'!D24</f>
        <v>4245746</v>
      </c>
      <c r="E24" s="19">
        <f>+'DYT-G1'!E24+'DYT-G2'!E24+'DYT-G3'!E24+'DYT-G4'!E24+'DYT-G5'!E24+'DYT-G6'!E24</f>
        <v>4245746</v>
      </c>
      <c r="F24" s="19">
        <f>+'DYT-G1'!F24+'DYT-G2'!F24+'DYT-G3'!F24+'DYT-G4'!F24+'DYT-G5'!F24+'DYT-G6'!F24</f>
        <v>876546.15</v>
      </c>
      <c r="G24" s="15">
        <f>+'DYT-G1'!G24+'DYT-G2'!G24+'DYT-G3'!G24+'DYT-G4'!G24+'DYT-G5'!G24+'DYT-G6'!G24</f>
        <v>847852</v>
      </c>
      <c r="H24" s="15">
        <f>+'DYT-G1'!H24+'DYT-G2'!H24+'DYT-G3'!H24+'DYT-G4'!H24+'DYT-G5'!H24+'DYT-G6'!H24</f>
        <v>619594</v>
      </c>
      <c r="I24" s="15">
        <f>+'DYT-G1'!I24+'DYT-G2'!I24+'DYT-G3'!I24+'DYT-G4'!I24+'DYT-G5'!I24+'DYT-G6'!I24</f>
        <v>536470</v>
      </c>
      <c r="J24" s="17">
        <f t="shared" si="2"/>
        <v>0.1996944706536849</v>
      </c>
      <c r="K24" s="17">
        <f t="shared" si="0"/>
        <v>0.14593289377178945</v>
      </c>
      <c r="L24" s="17">
        <f t="shared" si="1"/>
        <v>0.12635470892512177</v>
      </c>
      <c r="M24" s="18">
        <f t="shared" si="3"/>
        <v>3397894</v>
      </c>
      <c r="N24" s="18">
        <f t="shared" si="4"/>
        <v>3369199.85</v>
      </c>
    </row>
    <row r="25" spans="2:14" ht="20.1" customHeight="1">
      <c r="B25" s="36" t="s">
        <v>25</v>
      </c>
      <c r="C25" s="37">
        <f>+'DYT-G1'!C25+'DYT-G2'!C25+'DYT-G3'!C25+'DYT-G4'!C25+'DYT-G5'!C25+'DYT-G6'!C25</f>
        <v>0</v>
      </c>
      <c r="D25" s="37">
        <f>+'DYT-G1'!D25+'DYT-G2'!D25+'DYT-G3'!D25+'DYT-G4'!D25+'DYT-G5'!D25+'DYT-G6'!D25</f>
        <v>11224077</v>
      </c>
      <c r="E25" s="19">
        <f>+'DYT-G1'!E25+'DYT-G2'!E25+'DYT-G3'!E25+'DYT-G4'!E25+'DYT-G5'!E25+'DYT-G6'!E25</f>
        <v>11224077</v>
      </c>
      <c r="F25" s="19">
        <f>+'DYT-G1'!F25+'DYT-G2'!F25+'DYT-G3'!F25+'DYT-G4'!F25+'DYT-G5'!F25+'DYT-G6'!F25</f>
        <v>8316298.47</v>
      </c>
      <c r="G25" s="15">
        <f>+'DYT-G1'!G25+'DYT-G2'!G25+'DYT-G3'!G25+'DYT-G4'!G25+'DYT-G5'!G25+'DYT-G6'!G25</f>
        <v>7964503</v>
      </c>
      <c r="H25" s="15">
        <f>+'DYT-G1'!H25+'DYT-G2'!H25+'DYT-G3'!H25+'DYT-G4'!H25+'DYT-G5'!H25+'DYT-G6'!H25</f>
        <v>7343035</v>
      </c>
      <c r="I25" s="15">
        <f>+'DYT-G1'!I25+'DYT-G2'!I25+'DYT-G3'!I25+'DYT-G4'!I25+'DYT-G5'!I25+'DYT-G6'!I25</f>
        <v>7022891</v>
      </c>
      <c r="J25" s="17">
        <f t="shared" si="2"/>
        <v>0.7095909089005715</v>
      </c>
      <c r="K25" s="17">
        <f t="shared" si="0"/>
        <v>0.6542217235323671</v>
      </c>
      <c r="L25" s="17">
        <f t="shared" si="1"/>
        <v>0.6256987545612882</v>
      </c>
      <c r="M25" s="18">
        <f t="shared" si="3"/>
        <v>3259574</v>
      </c>
      <c r="N25" s="18">
        <f t="shared" si="4"/>
        <v>2907778.5300000003</v>
      </c>
    </row>
    <row r="26" spans="2:14" ht="20.1" customHeight="1">
      <c r="B26" s="36" t="s">
        <v>26</v>
      </c>
      <c r="C26" s="37">
        <f>+'DYT-G1'!C26+'DYT-G2'!C26+'DYT-G3'!C26+'DYT-G4'!C26+'DYT-G5'!C26+'DYT-G6'!C26</f>
        <v>0</v>
      </c>
      <c r="D26" s="37">
        <f>+'DYT-G1'!D26+'DYT-G2'!D26+'DYT-G3'!D26+'DYT-G4'!D26+'DYT-G5'!D26+'DYT-G6'!D26</f>
        <v>1839983</v>
      </c>
      <c r="E26" s="19">
        <f>+'DYT-G1'!E26+'DYT-G2'!E26+'DYT-G3'!E26+'DYT-G4'!E26+'DYT-G5'!E26+'DYT-G6'!E26</f>
        <v>1839983</v>
      </c>
      <c r="F26" s="19">
        <f>+'DYT-G1'!F26+'DYT-G2'!F26+'DYT-G3'!F26+'DYT-G4'!F26+'DYT-G5'!F26+'DYT-G6'!F26</f>
        <v>905220.4</v>
      </c>
      <c r="G26" s="15">
        <f>+'DYT-G1'!G26+'DYT-G2'!G26+'DYT-G3'!G26+'DYT-G4'!G26+'DYT-G5'!G26+'DYT-G6'!G26</f>
        <v>905220</v>
      </c>
      <c r="H26" s="15">
        <f>+'DYT-G1'!H26+'DYT-G2'!H26+'DYT-G3'!H26+'DYT-G4'!H26+'DYT-G5'!H26+'DYT-G6'!H26</f>
        <v>390437</v>
      </c>
      <c r="I26" s="15">
        <f>+'DYT-G1'!I26+'DYT-G2'!I26+'DYT-G3'!I26+'DYT-G4'!I26+'DYT-G5'!I26+'DYT-G6'!I26</f>
        <v>390437</v>
      </c>
      <c r="J26" s="17">
        <f t="shared" si="2"/>
        <v>0.4919719366972412</v>
      </c>
      <c r="K26" s="17">
        <f t="shared" si="0"/>
        <v>0.21219598224548814</v>
      </c>
      <c r="L26" s="17">
        <f t="shared" si="1"/>
        <v>0.21219598224548814</v>
      </c>
      <c r="M26" s="18">
        <f t="shared" si="3"/>
        <v>934763</v>
      </c>
      <c r="N26" s="18">
        <f t="shared" si="4"/>
        <v>934762.6</v>
      </c>
    </row>
    <row r="27" spans="2:14" ht="20.1" customHeight="1">
      <c r="B27" s="36" t="s">
        <v>27</v>
      </c>
      <c r="C27" s="37">
        <f>+'DYT-G1'!C27+'DYT-G2'!C27+'DYT-G3'!C27+'DYT-G4'!C27+'DYT-G5'!C27+'DYT-G6'!C27</f>
        <v>0</v>
      </c>
      <c r="D27" s="37">
        <f>+'DYT-G1'!D27+'DYT-G2'!D27+'DYT-G3'!D27+'DYT-G4'!D27+'DYT-G5'!D27+'DYT-G6'!D27</f>
        <v>8853739</v>
      </c>
      <c r="E27" s="19">
        <f>+'DYT-G1'!E27+'DYT-G2'!E27+'DYT-G3'!E27+'DYT-G4'!E27+'DYT-G5'!E27+'DYT-G6'!E27</f>
        <v>8853739</v>
      </c>
      <c r="F27" s="19">
        <f>+'DYT-G1'!F27+'DYT-G2'!F27+'DYT-G3'!F27+'DYT-G4'!F27+'DYT-G5'!F27+'DYT-G6'!F27</f>
        <v>6282477.8</v>
      </c>
      <c r="G27" s="15">
        <f>+'DYT-G1'!G27+'DYT-G2'!G27+'DYT-G3'!G27+'DYT-G4'!G27+'DYT-G5'!G27+'DYT-G6'!G27</f>
        <v>4944912</v>
      </c>
      <c r="H27" s="15">
        <f>+'DYT-G1'!H27+'DYT-G2'!H27+'DYT-G3'!H27+'DYT-G4'!H27+'DYT-G5'!H27+'DYT-G6'!H27</f>
        <v>4511321</v>
      </c>
      <c r="I27" s="15">
        <f>+'DYT-G1'!I27+'DYT-G2'!I27+'DYT-G3'!I27+'DYT-G4'!I27+'DYT-G5'!I27+'DYT-G6'!I27</f>
        <v>4422268</v>
      </c>
      <c r="J27" s="17">
        <f t="shared" si="2"/>
        <v>0.5585111555694153</v>
      </c>
      <c r="K27" s="17">
        <f t="shared" si="0"/>
        <v>0.5095385124860807</v>
      </c>
      <c r="L27" s="17">
        <f t="shared" si="1"/>
        <v>0.4994802760731935</v>
      </c>
      <c r="M27" s="18">
        <f t="shared" si="3"/>
        <v>3908827</v>
      </c>
      <c r="N27" s="18">
        <f t="shared" si="4"/>
        <v>2571261.2</v>
      </c>
    </row>
    <row r="28" spans="2:14" ht="20.1" customHeight="1">
      <c r="B28" s="36" t="s">
        <v>28</v>
      </c>
      <c r="C28" s="37">
        <f>+'DYT-G1'!C28+'DYT-G2'!C28+'DYT-G3'!C28+'DYT-G4'!C28+'DYT-G5'!C28+'DYT-G6'!C28</f>
        <v>0</v>
      </c>
      <c r="D28" s="37">
        <f>+'DYT-G1'!D28+'DYT-G2'!D28+'DYT-G3'!D28+'DYT-G4'!D28+'DYT-G5'!D28+'DYT-G6'!D28</f>
        <v>2125472</v>
      </c>
      <c r="E28" s="19">
        <f>+'DYT-G1'!E28+'DYT-G2'!E28+'DYT-G3'!E28+'DYT-G4'!E28+'DYT-G5'!E28+'DYT-G6'!E28</f>
        <v>2125472</v>
      </c>
      <c r="F28" s="19">
        <f>+'DYT-G1'!F28+'DYT-G2'!F28+'DYT-G3'!F28+'DYT-G4'!F28+'DYT-G5'!F28+'DYT-G6'!F28</f>
        <v>1727256.23</v>
      </c>
      <c r="G28" s="15">
        <f>+'DYT-G1'!G28+'DYT-G2'!G28+'DYT-G3'!G28+'DYT-G4'!G28+'DYT-G5'!G28+'DYT-G6'!G28</f>
        <v>1726481</v>
      </c>
      <c r="H28" s="15">
        <f>+'DYT-G1'!H28+'DYT-G2'!H28+'DYT-G3'!H28+'DYT-G4'!H28+'DYT-G5'!H28+'DYT-G6'!H28</f>
        <v>1715966</v>
      </c>
      <c r="I28" s="15">
        <f>+'DYT-G1'!I28+'DYT-G2'!I28+'DYT-G3'!I28+'DYT-G4'!I28+'DYT-G5'!I28+'DYT-G6'!I28</f>
        <v>1715966</v>
      </c>
      <c r="J28" s="17">
        <f t="shared" si="2"/>
        <v>0.8122812250643622</v>
      </c>
      <c r="K28" s="17">
        <f t="shared" si="0"/>
        <v>0.807334088616552</v>
      </c>
      <c r="L28" s="17">
        <f t="shared" si="1"/>
        <v>0.807334088616552</v>
      </c>
      <c r="M28" s="18">
        <f t="shared" si="3"/>
        <v>398991</v>
      </c>
      <c r="N28" s="18">
        <f t="shared" si="4"/>
        <v>398215.77</v>
      </c>
    </row>
    <row r="29" spans="2:14" ht="20.1" customHeight="1">
      <c r="B29" s="36" t="s">
        <v>29</v>
      </c>
      <c r="C29" s="37">
        <f>+'DYT-G1'!C29+'DYT-G2'!C29+'DYT-G3'!C29+'DYT-G4'!C29+'DYT-G5'!C29+'DYT-G6'!C29</f>
        <v>0</v>
      </c>
      <c r="D29" s="37">
        <f>+'DYT-G1'!D29+'DYT-G2'!D29+'DYT-G3'!D29+'DYT-G4'!D29+'DYT-G5'!D29+'DYT-G6'!D29</f>
        <v>7521199</v>
      </c>
      <c r="E29" s="19">
        <f>+'DYT-G1'!E29+'DYT-G2'!E29+'DYT-G3'!E29+'DYT-G4'!E29+'DYT-G5'!E29+'DYT-G6'!E29</f>
        <v>7521199</v>
      </c>
      <c r="F29" s="19">
        <f>+'DYT-G1'!F29+'DYT-G2'!F29+'DYT-G3'!F29+'DYT-G4'!F29+'DYT-G5'!F29+'DYT-G6'!F29</f>
        <v>1909259.62</v>
      </c>
      <c r="G29" s="15">
        <f>+'DYT-G1'!G29+'DYT-G2'!G29+'DYT-G3'!G29+'DYT-G4'!G29+'DYT-G5'!G29+'DYT-G6'!G29</f>
        <v>1843220</v>
      </c>
      <c r="H29" s="15">
        <f>+'DYT-G1'!H29+'DYT-G2'!H29+'DYT-G3'!H29+'DYT-G4'!H29+'DYT-G5'!H29+'DYT-G6'!H29</f>
        <v>1739942</v>
      </c>
      <c r="I29" s="15">
        <f>+'DYT-G1'!I29+'DYT-G2'!I29+'DYT-G3'!I29+'DYT-G4'!I29+'DYT-G5'!I29+'DYT-G6'!I29</f>
        <v>1715428</v>
      </c>
      <c r="J29" s="17">
        <f t="shared" si="2"/>
        <v>0.2450699682324587</v>
      </c>
      <c r="K29" s="17">
        <f t="shared" si="0"/>
        <v>0.23133838102143023</v>
      </c>
      <c r="L29" s="17">
        <f t="shared" si="1"/>
        <v>0.22807906026685373</v>
      </c>
      <c r="M29" s="18">
        <f t="shared" si="3"/>
        <v>5677979</v>
      </c>
      <c r="N29" s="18">
        <f t="shared" si="4"/>
        <v>5611939.38</v>
      </c>
    </row>
    <row r="30" spans="2:14" ht="20.1" customHeight="1">
      <c r="B30" s="36" t="s">
        <v>30</v>
      </c>
      <c r="C30" s="37">
        <f>+'DYT-G1'!C30+'DYT-G2'!C30+'DYT-G3'!C30+'DYT-G4'!C30+'DYT-G5'!C30+'DYT-G6'!C30</f>
        <v>0</v>
      </c>
      <c r="D30" s="37">
        <f>+'DYT-G1'!D30+'DYT-G2'!D30+'DYT-G3'!D30+'DYT-G4'!D30+'DYT-G5'!D30+'DYT-G6'!D30</f>
        <v>7218667</v>
      </c>
      <c r="E30" s="19">
        <f>+'DYT-G1'!E30+'DYT-G2'!E30+'DYT-G3'!E30+'DYT-G4'!E30+'DYT-G5'!E30+'DYT-G6'!E30</f>
        <v>7218667</v>
      </c>
      <c r="F30" s="19">
        <f>+'DYT-G1'!F30+'DYT-G2'!F30+'DYT-G3'!F30+'DYT-G4'!F30+'DYT-G5'!F30+'DYT-G6'!F30</f>
        <v>6961111.529999999</v>
      </c>
      <c r="G30" s="15">
        <f>+'DYT-G1'!G30+'DYT-G2'!G30+'DYT-G3'!G30+'DYT-G4'!G30+'DYT-G5'!G30+'DYT-G6'!G30</f>
        <v>6904320</v>
      </c>
      <c r="H30" s="15">
        <f>+'DYT-G1'!H30+'DYT-G2'!H30+'DYT-G3'!H30+'DYT-G4'!H30+'DYT-G5'!H30+'DYT-G6'!H30</f>
        <v>6566804</v>
      </c>
      <c r="I30" s="15">
        <f>+'DYT-G1'!I30+'DYT-G2'!I30+'DYT-G3'!I30+'DYT-G4'!I30+'DYT-G5'!I30+'DYT-G6'!I30</f>
        <v>6369475</v>
      </c>
      <c r="J30" s="17">
        <f t="shared" si="2"/>
        <v>0.9564535945486888</v>
      </c>
      <c r="K30" s="17">
        <f t="shared" si="0"/>
        <v>0.90969759375242</v>
      </c>
      <c r="L30" s="17">
        <f t="shared" si="1"/>
        <v>0.882361660400736</v>
      </c>
      <c r="M30" s="18">
        <f t="shared" si="3"/>
        <v>314347</v>
      </c>
      <c r="N30" s="18">
        <f t="shared" si="4"/>
        <v>257555.47000000067</v>
      </c>
    </row>
    <row r="31" spans="2:14" ht="20.1" customHeight="1">
      <c r="B31" s="36" t="s">
        <v>31</v>
      </c>
      <c r="C31" s="37">
        <f>+'DYT-G1'!C31+'DYT-G2'!C31+'DYT-G3'!C31+'DYT-G4'!C31+'DYT-G5'!C31+'DYT-G6'!C31</f>
        <v>0</v>
      </c>
      <c r="D31" s="37">
        <f>+'DYT-G1'!D31+'DYT-G2'!D31+'DYT-G3'!D31+'DYT-G4'!D31+'DYT-G5'!D31+'DYT-G6'!D31</f>
        <v>2612566</v>
      </c>
      <c r="E31" s="19">
        <f>+'DYT-G1'!E31+'DYT-G2'!E31+'DYT-G3'!E31+'DYT-G4'!E31+'DYT-G5'!E31+'DYT-G6'!E31</f>
        <v>2602370</v>
      </c>
      <c r="F31" s="19">
        <f>+'DYT-G1'!F31+'DYT-G2'!F31+'DYT-G3'!F31+'DYT-G4'!F31+'DYT-G5'!F31+'DYT-G6'!F31</f>
        <v>1181926.6</v>
      </c>
      <c r="G31" s="15">
        <f>+'DYT-G1'!G31+'DYT-G2'!G31+'DYT-G3'!G31+'DYT-G4'!G31+'DYT-G5'!G31+'DYT-G6'!G31</f>
        <v>670784</v>
      </c>
      <c r="H31" s="15">
        <f>+'DYT-G1'!H31+'DYT-G2'!H31+'DYT-G3'!H31+'DYT-G4'!H31+'DYT-G5'!H31+'DYT-G6'!H31</f>
        <v>540894</v>
      </c>
      <c r="I31" s="15">
        <f>+'DYT-G1'!I31+'DYT-G2'!I31+'DYT-G3'!I31+'DYT-G4'!I31+'DYT-G5'!I31+'DYT-G6'!I31</f>
        <v>530531</v>
      </c>
      <c r="J31" s="17">
        <f t="shared" si="2"/>
        <v>0.25775888901270766</v>
      </c>
      <c r="K31" s="17">
        <f t="shared" si="0"/>
        <v>0.2078466935908422</v>
      </c>
      <c r="L31" s="17">
        <f t="shared" si="1"/>
        <v>0.2038645542332566</v>
      </c>
      <c r="M31" s="18">
        <f t="shared" si="3"/>
        <v>1931586</v>
      </c>
      <c r="N31" s="18">
        <f t="shared" si="4"/>
        <v>1420443.4</v>
      </c>
    </row>
    <row r="32" spans="2:14" ht="20.1" customHeight="1">
      <c r="B32" s="36" t="s">
        <v>32</v>
      </c>
      <c r="C32" s="37">
        <f>+'DYT-G1'!C32+'DYT-G2'!C32+'DYT-G3'!C32+'DYT-G4'!C32+'DYT-G5'!C32+'DYT-G6'!C32</f>
        <v>0</v>
      </c>
      <c r="D32" s="37">
        <f>+'DYT-G1'!D32+'DYT-G2'!D32+'DYT-G3'!D32+'DYT-G4'!D32+'DYT-G5'!D32+'DYT-G6'!D32</f>
        <v>757000</v>
      </c>
      <c r="E32" s="19">
        <f>+'DYT-G1'!E32+'DYT-G2'!E32+'DYT-G3'!E32+'DYT-G4'!E32+'DYT-G5'!E32+'DYT-G6'!E32</f>
        <v>757000</v>
      </c>
      <c r="F32" s="19">
        <f>+'DYT-G1'!F32+'DYT-G2'!F32+'DYT-G3'!F32+'DYT-G4'!F32+'DYT-G5'!F32+'DYT-G6'!F32</f>
        <v>566497.09</v>
      </c>
      <c r="G32" s="15">
        <f>+'DYT-G1'!G32+'DYT-G2'!G32+'DYT-G3'!G32+'DYT-G4'!G32+'DYT-G5'!G32+'DYT-G6'!G32</f>
        <v>566497</v>
      </c>
      <c r="H32" s="15">
        <f>+'DYT-G1'!H32+'DYT-G2'!H32+'DYT-G3'!H32+'DYT-G4'!H32+'DYT-G5'!H32+'DYT-G6'!H32</f>
        <v>534707</v>
      </c>
      <c r="I32" s="15">
        <f>+'DYT-G1'!I32+'DYT-G2'!I32+'DYT-G3'!I32+'DYT-G4'!I32+'DYT-G5'!I32+'DYT-G6'!I32</f>
        <v>523582</v>
      </c>
      <c r="J32" s="17">
        <f t="shared" si="2"/>
        <v>0.7483447820343461</v>
      </c>
      <c r="K32" s="17">
        <f t="shared" si="0"/>
        <v>0.7063500660501981</v>
      </c>
      <c r="L32" s="17">
        <f t="shared" si="1"/>
        <v>0.6916538969616909</v>
      </c>
      <c r="M32" s="18">
        <f t="shared" si="3"/>
        <v>190503</v>
      </c>
      <c r="N32" s="18">
        <f t="shared" si="4"/>
        <v>190502.91000000003</v>
      </c>
    </row>
    <row r="33" spans="2:14" ht="20.1" customHeight="1">
      <c r="B33" s="36" t="s">
        <v>33</v>
      </c>
      <c r="C33" s="37">
        <f>+'DYT-G1'!C33+'DYT-G2'!C33+'DYT-G3'!C33+'DYT-G4'!C33+'DYT-G5'!C33+'DYT-G6'!C33</f>
        <v>0</v>
      </c>
      <c r="D33" s="37">
        <f>+'DYT-G1'!D33+'DYT-G2'!D33+'DYT-G3'!D33+'DYT-G4'!D33+'DYT-G5'!D33+'DYT-G6'!D33</f>
        <v>660230</v>
      </c>
      <c r="E33" s="19">
        <f>+'DYT-G1'!E33+'DYT-G2'!E33+'DYT-G3'!E33+'DYT-G4'!E33+'DYT-G5'!E33+'DYT-G6'!E33</f>
        <v>660230</v>
      </c>
      <c r="F33" s="19">
        <f>+'DYT-G1'!F33+'DYT-G2'!F33+'DYT-G3'!F33+'DYT-G4'!F33+'DYT-G5'!F33+'DYT-G6'!F33</f>
        <v>361845.14</v>
      </c>
      <c r="G33" s="15">
        <f>+'DYT-G1'!G33+'DYT-G2'!G33+'DYT-G3'!G33+'DYT-G4'!G33+'DYT-G5'!G33+'DYT-G6'!G33</f>
        <v>297262</v>
      </c>
      <c r="H33" s="15">
        <f>+'DYT-G1'!H33+'DYT-G2'!H33+'DYT-G3'!H33+'DYT-G4'!H33+'DYT-G5'!H33+'DYT-G6'!H33</f>
        <v>272227</v>
      </c>
      <c r="I33" s="15">
        <f>+'DYT-G1'!I33+'DYT-G2'!I33+'DYT-G3'!I33+'DYT-G4'!I33+'DYT-G5'!I33+'DYT-G6'!I33</f>
        <v>272227</v>
      </c>
      <c r="J33" s="17">
        <f t="shared" si="2"/>
        <v>0.45024006785514137</v>
      </c>
      <c r="K33" s="17">
        <f t="shared" si="0"/>
        <v>0.4123214637323357</v>
      </c>
      <c r="L33" s="17">
        <f t="shared" si="1"/>
        <v>0.4123214637323357</v>
      </c>
      <c r="M33" s="18">
        <f t="shared" si="3"/>
        <v>362968</v>
      </c>
      <c r="N33" s="18">
        <f t="shared" si="4"/>
        <v>298384.86</v>
      </c>
    </row>
    <row r="34" spans="2:14" ht="20.1" customHeight="1">
      <c r="B34" s="36" t="s">
        <v>34</v>
      </c>
      <c r="C34" s="37">
        <f>+'DYT-G1'!C34+'DYT-G2'!C34+'DYT-G3'!C34+'DYT-G4'!C34+'DYT-G5'!C34+'DYT-G6'!C34</f>
        <v>0</v>
      </c>
      <c r="D34" s="37">
        <f>+'DYT-G1'!D34+'DYT-G2'!D34+'DYT-G3'!D34+'DYT-G4'!D34+'DYT-G5'!D34+'DYT-G6'!D34</f>
        <v>0</v>
      </c>
      <c r="E34" s="19">
        <f>+'DYT-G1'!E34+'DYT-G2'!E34+'DYT-G3'!E34+'DYT-G4'!E34+'DYT-G5'!E34+'DYT-G6'!E34</f>
        <v>0</v>
      </c>
      <c r="F34" s="19">
        <f>+'DYT-G1'!F34+'DYT-G2'!F34+'DYT-G3'!F34+'DYT-G4'!F34+'DYT-G5'!F34+'DYT-G6'!F34</f>
        <v>0</v>
      </c>
      <c r="G34" s="15">
        <f>+'DYT-G1'!G34+'DYT-G2'!G34+'DYT-G3'!G34+'DYT-G4'!G34+'DYT-G5'!G34+'DYT-G6'!G34</f>
        <v>0</v>
      </c>
      <c r="H34" s="15">
        <f>+'DYT-G1'!H34+'DYT-G2'!H34+'DYT-G3'!H34+'DYT-G4'!H34+'DYT-G5'!H34+'DYT-G6'!H34</f>
        <v>0</v>
      </c>
      <c r="I34" s="15">
        <f>+'DYT-G1'!I34+'DYT-G2'!I34+'DYT-G3'!I34+'DYT-G4'!I34+'DYT-G5'!I34+'DYT-G6'!I34</f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36" t="s">
        <v>35</v>
      </c>
      <c r="C35" s="37">
        <f>+'DYT-G1'!C35+'DYT-G2'!C35+'DYT-G3'!C35+'DYT-G4'!C35+'DYT-G5'!C35+'DYT-G6'!C35</f>
        <v>0</v>
      </c>
      <c r="D35" s="37">
        <f>+'DYT-G1'!D35+'DYT-G2'!D35+'DYT-G3'!D35+'DYT-G4'!D35+'DYT-G5'!D35+'DYT-G6'!D35</f>
        <v>3840629</v>
      </c>
      <c r="E35" s="19">
        <f>+'DYT-G1'!E35+'DYT-G2'!E35+'DYT-G3'!E35+'DYT-G4'!E35+'DYT-G5'!E35+'DYT-G6'!E35</f>
        <v>3840629</v>
      </c>
      <c r="F35" s="19">
        <f>+'DYT-G1'!F35+'DYT-G2'!F35+'DYT-G3'!F35+'DYT-G4'!F35+'DYT-G5'!F35+'DYT-G6'!F35</f>
        <v>3510625.68</v>
      </c>
      <c r="G35" s="15">
        <f>+'DYT-G1'!G35+'DYT-G2'!G35+'DYT-G3'!G35+'DYT-G4'!G35+'DYT-G5'!G35+'DYT-G6'!G35</f>
        <v>2646863</v>
      </c>
      <c r="H35" s="15">
        <f>+'DYT-G1'!H35+'DYT-G2'!H35+'DYT-G3'!H35+'DYT-G4'!H35+'DYT-G5'!H35+'DYT-G6'!H35</f>
        <v>2497956</v>
      </c>
      <c r="I35" s="15">
        <f>+'DYT-G1'!I35+'DYT-G2'!I35+'DYT-G3'!I35+'DYT-G4'!I35+'DYT-G5'!I35+'DYT-G6'!I35</f>
        <v>2424055</v>
      </c>
      <c r="J35" s="17">
        <f t="shared" si="2"/>
        <v>0.6891743513887959</v>
      </c>
      <c r="K35" s="17">
        <f t="shared" si="0"/>
        <v>0.6504028376601854</v>
      </c>
      <c r="L35" s="17">
        <f t="shared" si="1"/>
        <v>0.6311609374401953</v>
      </c>
      <c r="M35" s="18">
        <f t="shared" si="3"/>
        <v>1193766</v>
      </c>
      <c r="N35" s="18">
        <f t="shared" si="4"/>
        <v>330003.31999999983</v>
      </c>
    </row>
    <row r="36" spans="2:14" ht="20.1" customHeight="1">
      <c r="B36" s="36" t="s">
        <v>36</v>
      </c>
      <c r="C36" s="37">
        <f>+'DYT-G1'!C36+'DYT-G2'!C36+'DYT-G3'!C36+'DYT-G4'!C36+'DYT-G5'!C36+'DYT-G6'!C36</f>
        <v>0</v>
      </c>
      <c r="D36" s="37">
        <f>+'DYT-G1'!D36+'DYT-G2'!D36+'DYT-G3'!D36+'DYT-G4'!D36+'DYT-G5'!D36+'DYT-G6'!D36</f>
        <v>1211091</v>
      </c>
      <c r="E36" s="19">
        <f>+'DYT-G1'!E36+'DYT-G2'!E36+'DYT-G3'!E36+'DYT-G4'!E36+'DYT-G5'!E36+'DYT-G6'!E36</f>
        <v>1211091</v>
      </c>
      <c r="F36" s="19">
        <f>+'DYT-G1'!F36+'DYT-G2'!F36+'DYT-G3'!F36+'DYT-G4'!F36+'DYT-G5'!F36+'DYT-G6'!F36</f>
        <v>782812.19</v>
      </c>
      <c r="G36" s="15">
        <f>+'DYT-G1'!G36+'DYT-G2'!G36+'DYT-G3'!G36+'DYT-G4'!G36+'DYT-G5'!G36+'DYT-G6'!G36</f>
        <v>596795</v>
      </c>
      <c r="H36" s="15">
        <f>+'DYT-G1'!H36+'DYT-G2'!H36+'DYT-G3'!H36+'DYT-G4'!H36+'DYT-G5'!H36+'DYT-G6'!H36</f>
        <v>516335</v>
      </c>
      <c r="I36" s="15">
        <f>+'DYT-G1'!I36+'DYT-G2'!I36+'DYT-G3'!I36+'DYT-G4'!I36+'DYT-G5'!I36+'DYT-G6'!I36</f>
        <v>506973</v>
      </c>
      <c r="J36" s="17">
        <f t="shared" si="2"/>
        <v>0.4927746965339516</v>
      </c>
      <c r="K36" s="17">
        <f t="shared" si="0"/>
        <v>0.4263387309458992</v>
      </c>
      <c r="L36" s="17">
        <f t="shared" si="1"/>
        <v>0.4186085108385745</v>
      </c>
      <c r="M36" s="18">
        <f t="shared" si="3"/>
        <v>614296</v>
      </c>
      <c r="N36" s="18">
        <f t="shared" si="4"/>
        <v>428278.81000000006</v>
      </c>
    </row>
    <row r="37" spans="2:14" ht="20.1" customHeight="1">
      <c r="B37" s="36" t="s">
        <v>37</v>
      </c>
      <c r="C37" s="37">
        <f>+'DYT-G1'!C37+'DYT-G2'!C37+'DYT-G3'!C37+'DYT-G4'!C37+'DYT-G5'!C37+'DYT-G6'!C37</f>
        <v>0</v>
      </c>
      <c r="D37" s="37">
        <f>+'DYT-G1'!D37+'DYT-G2'!D37+'DYT-G3'!D37+'DYT-G4'!D37+'DYT-G5'!D37+'DYT-G6'!D37</f>
        <v>1265273</v>
      </c>
      <c r="E37" s="19">
        <f>+'DYT-G1'!E37+'DYT-G2'!E37+'DYT-G3'!E37+'DYT-G4'!E37+'DYT-G5'!E37+'DYT-G6'!E37</f>
        <v>1265273</v>
      </c>
      <c r="F37" s="19">
        <f>+'DYT-G1'!F37+'DYT-G2'!F37+'DYT-G3'!F37+'DYT-G4'!F37+'DYT-G5'!F37+'DYT-G6'!F37</f>
        <v>641084.76</v>
      </c>
      <c r="G37" s="15">
        <f>+'DYT-G1'!G37+'DYT-G2'!G37+'DYT-G3'!G37+'DYT-G4'!G37+'DYT-G5'!G37+'DYT-G6'!G37</f>
        <v>501387</v>
      </c>
      <c r="H37" s="15">
        <f>+'DYT-G1'!H37+'DYT-G2'!H37+'DYT-G3'!H37+'DYT-G4'!H37+'DYT-G5'!H37+'DYT-G6'!H37</f>
        <v>419181</v>
      </c>
      <c r="I37" s="15">
        <f>+'DYT-G1'!I37+'DYT-G2'!I37+'DYT-G3'!I37+'DYT-G4'!I37+'DYT-G5'!I37+'DYT-G6'!I37</f>
        <v>401680</v>
      </c>
      <c r="J37" s="17">
        <f t="shared" si="2"/>
        <v>0.39626784101138646</v>
      </c>
      <c r="K37" s="17">
        <f t="shared" si="0"/>
        <v>0.331296882174835</v>
      </c>
      <c r="L37" s="17">
        <f t="shared" si="1"/>
        <v>0.31746508461019873</v>
      </c>
      <c r="M37" s="18">
        <f t="shared" si="3"/>
        <v>763886</v>
      </c>
      <c r="N37" s="18">
        <f t="shared" si="4"/>
        <v>624188.24</v>
      </c>
    </row>
    <row r="38" spans="2:14" ht="20.1" customHeight="1">
      <c r="B38" s="36" t="s">
        <v>38</v>
      </c>
      <c r="C38" s="37">
        <f>+'DYT-G1'!C38+'DYT-G2'!C38+'DYT-G3'!C38+'DYT-G4'!C38+'DYT-G5'!C38+'DYT-G6'!C38</f>
        <v>0</v>
      </c>
      <c r="D38" s="37">
        <f>+'DYT-G1'!D38+'DYT-G2'!D38+'DYT-G3'!D38+'DYT-G4'!D38+'DYT-G5'!D38+'DYT-G6'!D38</f>
        <v>1017295</v>
      </c>
      <c r="E38" s="19">
        <f>+'DYT-G1'!E38+'DYT-G2'!E38+'DYT-G3'!E38+'DYT-G4'!E38+'DYT-G5'!E38+'DYT-G6'!E38</f>
        <v>1017295</v>
      </c>
      <c r="F38" s="19">
        <f>+'DYT-G1'!F38+'DYT-G2'!F38+'DYT-G3'!F38+'DYT-G4'!F38+'DYT-G5'!F38+'DYT-G6'!F38</f>
        <v>422801.94</v>
      </c>
      <c r="G38" s="15">
        <f>+'DYT-G1'!G38+'DYT-G2'!G38+'DYT-G3'!G38+'DYT-G4'!G38+'DYT-G5'!G38+'DYT-G6'!G38</f>
        <v>422802</v>
      </c>
      <c r="H38" s="15">
        <f>+'DYT-G1'!H38+'DYT-G2'!H38+'DYT-G3'!H38+'DYT-G4'!H38+'DYT-G5'!H38+'DYT-G6'!H38</f>
        <v>377955</v>
      </c>
      <c r="I38" s="15">
        <f>+'DYT-G1'!I38+'DYT-G2'!I38+'DYT-G3'!I38+'DYT-G4'!I38+'DYT-G5'!I38+'DYT-G6'!I38</f>
        <v>377785</v>
      </c>
      <c r="J38" s="17">
        <f t="shared" si="2"/>
        <v>0.41561395662025274</v>
      </c>
      <c r="K38" s="17">
        <f t="shared" si="0"/>
        <v>0.37152939904354193</v>
      </c>
      <c r="L38" s="17">
        <f t="shared" si="1"/>
        <v>0.3713622892081451</v>
      </c>
      <c r="M38" s="18">
        <f t="shared" si="3"/>
        <v>594493</v>
      </c>
      <c r="N38" s="18">
        <f t="shared" si="4"/>
        <v>594493.06</v>
      </c>
    </row>
    <row r="39" spans="2:14" ht="20.1" customHeight="1">
      <c r="B39" s="36" t="s">
        <v>39</v>
      </c>
      <c r="C39" s="37">
        <f>+'DYT-G1'!C39+'DYT-G2'!C39+'DYT-G3'!C39+'DYT-G4'!C39+'DYT-G5'!C39+'DYT-G6'!C39</f>
        <v>0</v>
      </c>
      <c r="D39" s="37">
        <f>+'DYT-G1'!D39+'DYT-G2'!D39+'DYT-G3'!D39+'DYT-G4'!D39+'DYT-G5'!D39+'DYT-G6'!D39</f>
        <v>1578919</v>
      </c>
      <c r="E39" s="19">
        <f>+'DYT-G1'!E39+'DYT-G2'!E39+'DYT-G3'!E39+'DYT-G4'!E39+'DYT-G5'!E39+'DYT-G6'!E39</f>
        <v>1578919</v>
      </c>
      <c r="F39" s="19">
        <f>+'DYT-G1'!F39+'DYT-G2'!F39+'DYT-G3'!F39+'DYT-G4'!F39+'DYT-G5'!F39+'DYT-G6'!F39</f>
        <v>699948.76</v>
      </c>
      <c r="G39" s="15">
        <f>+'DYT-G1'!G39+'DYT-G2'!G39+'DYT-G3'!G39+'DYT-G4'!G39+'DYT-G5'!G39+'DYT-G6'!G39</f>
        <v>421891</v>
      </c>
      <c r="H39" s="15">
        <f>+'DYT-G1'!H39+'DYT-G2'!H39+'DYT-G3'!H39+'DYT-G4'!H39+'DYT-G5'!H39+'DYT-G6'!H39</f>
        <v>421395</v>
      </c>
      <c r="I39" s="15">
        <f>+'DYT-G1'!I39+'DYT-G2'!I39+'DYT-G3'!I39+'DYT-G4'!I39+'DYT-G5'!I39+'DYT-G6'!I39</f>
        <v>421395</v>
      </c>
      <c r="J39" s="17">
        <f t="shared" si="2"/>
        <v>0.2672024340703988</v>
      </c>
      <c r="K39" s="17">
        <f t="shared" si="0"/>
        <v>0.2668882950930352</v>
      </c>
      <c r="L39" s="17">
        <f t="shared" si="1"/>
        <v>0.2668882950930352</v>
      </c>
      <c r="M39" s="18">
        <f t="shared" si="3"/>
        <v>1157028</v>
      </c>
      <c r="N39" s="18">
        <f t="shared" si="4"/>
        <v>878970.24</v>
      </c>
    </row>
    <row r="40" spans="2:14" ht="20.1" customHeight="1">
      <c r="B40" s="36" t="s">
        <v>40</v>
      </c>
      <c r="C40" s="37">
        <f>+'DYT-G1'!C40+'DYT-G2'!C40+'DYT-G3'!C40+'DYT-G4'!C40+'DYT-G5'!C40+'DYT-G6'!C40</f>
        <v>0</v>
      </c>
      <c r="D40" s="37">
        <f>+'DYT-G1'!D40+'DYT-G2'!D40+'DYT-G3'!D40+'DYT-G4'!D40+'DYT-G5'!D40+'DYT-G6'!D40</f>
        <v>1516298</v>
      </c>
      <c r="E40" s="19">
        <f>+'DYT-G1'!E40+'DYT-G2'!E40+'DYT-G3'!E40+'DYT-G4'!E40+'DYT-G5'!E40+'DYT-G6'!E40</f>
        <v>1516298</v>
      </c>
      <c r="F40" s="19">
        <f>+'DYT-G1'!F40+'DYT-G2'!F40+'DYT-G3'!F40+'DYT-G4'!F40+'DYT-G5'!F40+'DYT-G6'!F40</f>
        <v>674783.02</v>
      </c>
      <c r="G40" s="15">
        <f>+'DYT-G1'!G40+'DYT-G2'!G40+'DYT-G3'!G40+'DYT-G4'!G40+'DYT-G5'!G40+'DYT-G6'!G40</f>
        <v>569240</v>
      </c>
      <c r="H40" s="15">
        <f>+'DYT-G1'!H40+'DYT-G2'!H40+'DYT-G3'!H40+'DYT-G4'!H40+'DYT-G5'!H40+'DYT-G6'!H40</f>
        <v>569240</v>
      </c>
      <c r="I40" s="15">
        <f>+'DYT-G1'!I40+'DYT-G2'!I40+'DYT-G3'!I40+'DYT-G4'!I40+'DYT-G5'!I40+'DYT-G6'!I40</f>
        <v>569240</v>
      </c>
      <c r="J40" s="17">
        <f t="shared" si="2"/>
        <v>0.37541433148365294</v>
      </c>
      <c r="K40" s="17">
        <f t="shared" si="0"/>
        <v>0.37541433148365294</v>
      </c>
      <c r="L40" s="17">
        <f t="shared" si="1"/>
        <v>0.37541433148365294</v>
      </c>
      <c r="M40" s="18">
        <f t="shared" si="3"/>
        <v>947058</v>
      </c>
      <c r="N40" s="18">
        <f t="shared" si="4"/>
        <v>841514.98</v>
      </c>
    </row>
    <row r="41" spans="2:14" ht="20.1" customHeight="1">
      <c r="B41" s="36" t="s">
        <v>41</v>
      </c>
      <c r="C41" s="37">
        <f>+'DYT-G1'!C41+'DYT-G2'!C41+'DYT-G3'!C41+'DYT-G4'!C41+'DYT-G5'!C41+'DYT-G6'!C41</f>
        <v>0</v>
      </c>
      <c r="D41" s="37">
        <f>+'DYT-G1'!D41+'DYT-G2'!D41+'DYT-G3'!D41+'DYT-G4'!D41+'DYT-G5'!D41+'DYT-G6'!D41</f>
        <v>622036</v>
      </c>
      <c r="E41" s="19">
        <f>+'DYT-G1'!E41+'DYT-G2'!E41+'DYT-G3'!E41+'DYT-G4'!E41+'DYT-G5'!E41+'DYT-G6'!E41</f>
        <v>622036</v>
      </c>
      <c r="F41" s="19">
        <f>+'DYT-G1'!F41+'DYT-G2'!F41+'DYT-G3'!F41+'DYT-G4'!F41+'DYT-G5'!F41+'DYT-G6'!F41</f>
        <v>124173.69</v>
      </c>
      <c r="G41" s="15">
        <f>+'DYT-G1'!G41+'DYT-G2'!G41+'DYT-G3'!G41+'DYT-G4'!G41+'DYT-G5'!G41+'DYT-G6'!G41</f>
        <v>119374</v>
      </c>
      <c r="H41" s="15">
        <f>+'DYT-G1'!H41+'DYT-G2'!H41+'DYT-G3'!H41+'DYT-G4'!H41+'DYT-G5'!H41+'DYT-G6'!H41</f>
        <v>113774</v>
      </c>
      <c r="I41" s="15">
        <f>+'DYT-G1'!I41+'DYT-G2'!I41+'DYT-G3'!I41+'DYT-G4'!I41+'DYT-G5'!I41+'DYT-G6'!I41</f>
        <v>107097</v>
      </c>
      <c r="J41" s="17">
        <f t="shared" si="2"/>
        <v>0.19190850690313743</v>
      </c>
      <c r="K41" s="17">
        <f t="shared" si="0"/>
        <v>0.18290581252532007</v>
      </c>
      <c r="L41" s="17">
        <f t="shared" si="1"/>
        <v>0.17217170710376892</v>
      </c>
      <c r="M41" s="18">
        <f t="shared" si="3"/>
        <v>502662</v>
      </c>
      <c r="N41" s="18">
        <f t="shared" si="4"/>
        <v>497862.31</v>
      </c>
    </row>
    <row r="42" spans="2:14" ht="20.1" customHeight="1">
      <c r="B42" s="36" t="s">
        <v>42</v>
      </c>
      <c r="C42" s="37">
        <f>+'DYT-G1'!C42+'DYT-G2'!C42+'DYT-G3'!C42+'DYT-G4'!C42+'DYT-G5'!C42+'DYT-G6'!C42</f>
        <v>0</v>
      </c>
      <c r="D42" s="37">
        <f>+'DYT-G1'!D42+'DYT-G2'!D42+'DYT-G3'!D42+'DYT-G4'!D42+'DYT-G5'!D42+'DYT-G6'!D42</f>
        <v>946026</v>
      </c>
      <c r="E42" s="19">
        <f>+'DYT-G1'!E42+'DYT-G2'!E42+'DYT-G3'!E42+'DYT-G4'!E42+'DYT-G5'!E42+'DYT-G6'!E42</f>
        <v>946026</v>
      </c>
      <c r="F42" s="19">
        <f>+'DYT-G1'!F42+'DYT-G2'!F42+'DYT-G3'!F42+'DYT-G4'!F42+'DYT-G5'!F42+'DYT-G6'!F42</f>
        <v>201005.5</v>
      </c>
      <c r="G42" s="15">
        <f>+'DYT-G1'!G42+'DYT-G2'!G42+'DYT-G3'!G42+'DYT-G4'!G42+'DYT-G5'!G42+'DYT-G6'!G42</f>
        <v>181808</v>
      </c>
      <c r="H42" s="15">
        <f>+'DYT-G1'!H42+'DYT-G2'!H42+'DYT-G3'!H42+'DYT-G4'!H42+'DYT-G5'!H42+'DYT-G6'!H42</f>
        <v>180958</v>
      </c>
      <c r="I42" s="15">
        <f>+'DYT-G1'!I42+'DYT-G2'!I42+'DYT-G3'!I42+'DYT-G4'!I42+'DYT-G5'!I42+'DYT-G6'!I42</f>
        <v>163861</v>
      </c>
      <c r="J42" s="17">
        <f t="shared" si="2"/>
        <v>0.19218076458786545</v>
      </c>
      <c r="K42" s="17">
        <f t="shared" si="0"/>
        <v>0.19128226919767533</v>
      </c>
      <c r="L42" s="17">
        <f t="shared" si="1"/>
        <v>0.1732098272140512</v>
      </c>
      <c r="M42" s="18">
        <f t="shared" si="3"/>
        <v>764218</v>
      </c>
      <c r="N42" s="18">
        <f t="shared" si="4"/>
        <v>745020.5</v>
      </c>
    </row>
    <row r="43" spans="2:14" ht="20.1" customHeight="1">
      <c r="B43" s="36" t="s">
        <v>43</v>
      </c>
      <c r="C43" s="37">
        <f>+'DYT-G1'!C43+'DYT-G2'!C43+'DYT-G3'!C43+'DYT-G4'!C43+'DYT-G5'!C43+'DYT-G6'!C43</f>
        <v>0</v>
      </c>
      <c r="D43" s="37">
        <f>+'DYT-G1'!D43+'DYT-G2'!D43+'DYT-G3'!D43+'DYT-G4'!D43+'DYT-G5'!D43+'DYT-G6'!D43</f>
        <v>1459923</v>
      </c>
      <c r="E43" s="19">
        <f>+'DYT-G1'!E43+'DYT-G2'!E43+'DYT-G3'!E43+'DYT-G4'!E43+'DYT-G5'!E43+'DYT-G6'!E43</f>
        <v>1459923</v>
      </c>
      <c r="F43" s="19">
        <f>+'DYT-G1'!F43+'DYT-G2'!F43+'DYT-G3'!F43+'DYT-G4'!F43+'DYT-G5'!F43+'DYT-G6'!F43</f>
        <v>960975.08</v>
      </c>
      <c r="G43" s="15">
        <f>+'DYT-G1'!G43+'DYT-G2'!G43+'DYT-G3'!G43+'DYT-G4'!G43+'DYT-G5'!G43+'DYT-G6'!G43</f>
        <v>932479</v>
      </c>
      <c r="H43" s="15">
        <f>+'DYT-G1'!H43+'DYT-G2'!H43+'DYT-G3'!H43+'DYT-G4'!H43+'DYT-G5'!H43+'DYT-G6'!H43</f>
        <v>865304</v>
      </c>
      <c r="I43" s="15">
        <f>+'DYT-G1'!I43+'DYT-G2'!I43+'DYT-G3'!I43+'DYT-G4'!I43+'DYT-G5'!I43+'DYT-G6'!I43</f>
        <v>817579</v>
      </c>
      <c r="J43" s="17">
        <f t="shared" si="2"/>
        <v>0.6387179323841052</v>
      </c>
      <c r="K43" s="17">
        <f t="shared" si="0"/>
        <v>0.5927052317142754</v>
      </c>
      <c r="L43" s="17">
        <f t="shared" si="1"/>
        <v>0.5600151514840166</v>
      </c>
      <c r="M43" s="18">
        <f t="shared" si="3"/>
        <v>527444</v>
      </c>
      <c r="N43" s="18">
        <f t="shared" si="4"/>
        <v>498947.92000000004</v>
      </c>
    </row>
    <row r="44" spans="2:14" ht="20.1" customHeight="1">
      <c r="B44" s="36" t="s">
        <v>44</v>
      </c>
      <c r="C44" s="37">
        <f>+'DYT-G1'!C44+'DYT-G2'!C44+'DYT-G3'!C44+'DYT-G4'!C44+'DYT-G5'!C44+'DYT-G6'!C44</f>
        <v>0</v>
      </c>
      <c r="D44" s="37">
        <f>+'DYT-G1'!D44+'DYT-G2'!D44+'DYT-G3'!D44+'DYT-G4'!D44+'DYT-G5'!D44+'DYT-G6'!D44</f>
        <v>1524097</v>
      </c>
      <c r="E44" s="19">
        <f>+'DYT-G1'!E44+'DYT-G2'!E44+'DYT-G3'!E44+'DYT-G4'!E44+'DYT-G5'!E44+'DYT-G6'!E44</f>
        <v>1524097</v>
      </c>
      <c r="F44" s="19">
        <f>+'DYT-G1'!F44+'DYT-G2'!F44+'DYT-G3'!F44+'DYT-G4'!F44+'DYT-G5'!F44+'DYT-G6'!F44</f>
        <v>1264193.46</v>
      </c>
      <c r="G44" s="15">
        <f>+'DYT-G1'!G44+'DYT-G2'!G44+'DYT-G3'!G44+'DYT-G4'!G44+'DYT-G5'!G44+'DYT-G6'!G44</f>
        <v>1264193</v>
      </c>
      <c r="H44" s="15">
        <f>+'DYT-G1'!H44+'DYT-G2'!H44+'DYT-G3'!H44+'DYT-G4'!H44+'DYT-G5'!H44+'DYT-G6'!H44</f>
        <v>1168975</v>
      </c>
      <c r="I44" s="15">
        <f>+'DYT-G1'!I44+'DYT-G2'!I44+'DYT-G3'!I44+'DYT-G4'!I44+'DYT-G5'!I44+'DYT-G6'!I44</f>
        <v>1021553</v>
      </c>
      <c r="J44" s="17">
        <f t="shared" si="2"/>
        <v>0.8294701715179545</v>
      </c>
      <c r="K44" s="17">
        <f t="shared" si="0"/>
        <v>0.7669951453221153</v>
      </c>
      <c r="L44" s="17">
        <f t="shared" si="1"/>
        <v>0.670267706058079</v>
      </c>
      <c r="M44" s="18">
        <f t="shared" si="3"/>
        <v>259904</v>
      </c>
      <c r="N44" s="18">
        <f t="shared" si="4"/>
        <v>259903.54000000004</v>
      </c>
    </row>
    <row r="45" spans="2:14" ht="20.1" customHeight="1">
      <c r="B45" s="36" t="s">
        <v>45</v>
      </c>
      <c r="C45" s="37">
        <f>+'DYT-G1'!C45+'DYT-G2'!C45+'DYT-G3'!C45+'DYT-G4'!C45+'DYT-G5'!C45+'DYT-G6'!C45</f>
        <v>0</v>
      </c>
      <c r="D45" s="37">
        <f>+'DYT-G1'!D45+'DYT-G2'!D45+'DYT-G3'!D45+'DYT-G4'!D45+'DYT-G5'!D45+'DYT-G6'!D45</f>
        <v>1385018</v>
      </c>
      <c r="E45" s="19">
        <f>+'DYT-G1'!E45+'DYT-G2'!E45+'DYT-G3'!E45+'DYT-G4'!E45+'DYT-G5'!E45+'DYT-G6'!E45</f>
        <v>1385018</v>
      </c>
      <c r="F45" s="19">
        <f>+'DYT-G1'!F45+'DYT-G2'!F45+'DYT-G3'!F45+'DYT-G4'!F45+'DYT-G5'!F45+'DYT-G6'!F45</f>
        <v>822311.04</v>
      </c>
      <c r="G45" s="15">
        <f>+'DYT-G1'!G45+'DYT-G2'!G45+'DYT-G3'!G45+'DYT-G4'!G45+'DYT-G5'!G45+'DYT-G6'!G45</f>
        <v>475180</v>
      </c>
      <c r="H45" s="15">
        <f>+'DYT-G1'!H45+'DYT-G2'!H45+'DYT-G3'!H45+'DYT-G4'!H45+'DYT-G5'!H45+'DYT-G6'!H45</f>
        <v>463297</v>
      </c>
      <c r="I45" s="15">
        <f>+'DYT-G1'!I45+'DYT-G2'!I45+'DYT-G3'!I45+'DYT-G4'!I45+'DYT-G5'!I45+'DYT-G6'!I45</f>
        <v>450238</v>
      </c>
      <c r="J45" s="17">
        <f t="shared" si="2"/>
        <v>0.3430857938308383</v>
      </c>
      <c r="K45" s="17">
        <f t="shared" si="0"/>
        <v>0.3345061219420975</v>
      </c>
      <c r="L45" s="17">
        <f t="shared" si="1"/>
        <v>0.32507736361549094</v>
      </c>
      <c r="M45" s="18">
        <f t="shared" si="3"/>
        <v>909838</v>
      </c>
      <c r="N45" s="18">
        <f t="shared" si="4"/>
        <v>562706.96</v>
      </c>
    </row>
    <row r="46" spans="2:14" ht="20.1" customHeight="1">
      <c r="B46" s="36" t="s">
        <v>46</v>
      </c>
      <c r="C46" s="37">
        <f>+'DYT-G1'!C46+'DYT-G2'!C46+'DYT-G3'!C46+'DYT-G4'!C46+'DYT-G5'!C46+'DYT-G6'!C46</f>
        <v>0</v>
      </c>
      <c r="D46" s="37">
        <f>+'DYT-G1'!D46+'DYT-G2'!D46+'DYT-G3'!D46+'DYT-G4'!D46+'DYT-G5'!D46+'DYT-G6'!D46</f>
        <v>1423227</v>
      </c>
      <c r="E46" s="19">
        <f>+'DYT-G1'!E46+'DYT-G2'!E46+'DYT-G3'!E46+'DYT-G4'!E46+'DYT-G5'!E46+'DYT-G6'!E46</f>
        <v>1423227</v>
      </c>
      <c r="F46" s="19">
        <f>+'DYT-G1'!F46+'DYT-G2'!F46+'DYT-G3'!F46+'DYT-G4'!F46+'DYT-G5'!F46+'DYT-G6'!F46</f>
        <v>654615.29</v>
      </c>
      <c r="G46" s="15">
        <f>+'DYT-G1'!G46+'DYT-G2'!G46+'DYT-G3'!G46+'DYT-G4'!G46+'DYT-G5'!G46+'DYT-G6'!G46</f>
        <v>416809</v>
      </c>
      <c r="H46" s="15">
        <f>+'DYT-G1'!H46+'DYT-G2'!H46+'DYT-G3'!H46+'DYT-G4'!H46+'DYT-G5'!H46+'DYT-G6'!H46</f>
        <v>402319</v>
      </c>
      <c r="I46" s="15">
        <f>+'DYT-G1'!I46+'DYT-G2'!I46+'DYT-G3'!I46+'DYT-G4'!I46+'DYT-G5'!I46+'DYT-G6'!I46</f>
        <v>399659</v>
      </c>
      <c r="J46" s="17">
        <f t="shared" si="2"/>
        <v>0.2928619257504249</v>
      </c>
      <c r="K46" s="17">
        <f t="shared" si="0"/>
        <v>0.28268083728034954</v>
      </c>
      <c r="L46" s="17">
        <f t="shared" si="1"/>
        <v>0.2808118451940555</v>
      </c>
      <c r="M46" s="18">
        <f t="shared" si="3"/>
        <v>1006418</v>
      </c>
      <c r="N46" s="18">
        <f t="shared" si="4"/>
        <v>768611.71</v>
      </c>
    </row>
    <row r="47" spans="2:14" ht="20.1" customHeight="1">
      <c r="B47" s="36" t="s">
        <v>47</v>
      </c>
      <c r="C47" s="37">
        <f>+'DYT-G1'!C47+'DYT-G2'!C47+'DYT-G3'!C47+'DYT-G4'!C47+'DYT-G5'!C47+'DYT-G6'!C47</f>
        <v>12227150</v>
      </c>
      <c r="D47" s="37">
        <f>+'DYT-G1'!D47+'DYT-G2'!D47+'DYT-G3'!D47+'DYT-G4'!D47+'DYT-G5'!D47+'DYT-G6'!D47</f>
        <v>17251412</v>
      </c>
      <c r="E47" s="19">
        <f>+'DYT-G1'!E47+'DYT-G2'!E47+'DYT-G3'!E47+'DYT-G4'!E47+'DYT-G5'!E47+'DYT-G6'!E47</f>
        <v>16508567</v>
      </c>
      <c r="F47" s="19">
        <f>+'DYT-G1'!F47+'DYT-G2'!F47+'DYT-G3'!F47+'DYT-G4'!F47+'DYT-G5'!F47+'DYT-G6'!F47</f>
        <v>7053511.390000001</v>
      </c>
      <c r="G47" s="15">
        <f>+'DYT-G1'!G47+'DYT-G2'!G47+'DYT-G3'!G47+'DYT-G4'!G47+'DYT-G5'!G47+'DYT-G6'!G47</f>
        <v>7046176</v>
      </c>
      <c r="H47" s="15">
        <f>+'DYT-G1'!H47+'DYT-G2'!H47+'DYT-G3'!H47+'DYT-G4'!H47+'DYT-G5'!H47+'DYT-G6'!H47</f>
        <v>2972661</v>
      </c>
      <c r="I47" s="15">
        <f>+'DYT-G1'!I47+'DYT-G2'!I47+'DYT-G3'!I47+'DYT-G4'!I47+'DYT-G5'!I47+'DYT-G6'!I47</f>
        <v>2957469</v>
      </c>
      <c r="J47" s="17">
        <f t="shared" si="2"/>
        <v>0.42681935991173553</v>
      </c>
      <c r="K47" s="17">
        <f t="shared" si="0"/>
        <v>0.18006777935359258</v>
      </c>
      <c r="L47" s="17">
        <f t="shared" si="1"/>
        <v>0.17914752988554367</v>
      </c>
      <c r="M47" s="18">
        <f t="shared" si="3"/>
        <v>9462391</v>
      </c>
      <c r="N47" s="18">
        <f t="shared" si="4"/>
        <v>9455055.61</v>
      </c>
    </row>
    <row r="48" spans="2:14" ht="20.1" customHeight="1">
      <c r="B48" s="38" t="s">
        <v>48</v>
      </c>
      <c r="C48" s="39">
        <f>+'DYT-G1'!C48+'DYT-G2'!C48+'DYT-G3'!C48+'DYT-G4'!C48+'DYT-G5'!C48+'DYT-G6'!C48</f>
        <v>0</v>
      </c>
      <c r="D48" s="39">
        <f>+'DYT-G1'!D48+'DYT-G2'!D48+'DYT-G3'!D48+'DYT-G4'!D48+'DYT-G5'!D48+'DYT-G6'!D48</f>
        <v>0</v>
      </c>
      <c r="E48" s="23">
        <f>+'DYT-G1'!E48+'DYT-G2'!E48+'DYT-G3'!E48+'DYT-G4'!E48+'DYT-G5'!E48+'DYT-G6'!E48</f>
        <v>0</v>
      </c>
      <c r="F48" s="23">
        <f>+'DYT-G1'!F48+'DYT-G2'!F48+'DYT-G3'!F48+'DYT-G4'!F48+'DYT-G5'!F48+'DYT-G6'!F48</f>
        <v>0</v>
      </c>
      <c r="G48" s="21">
        <f>+'DYT-G1'!G48+'DYT-G2'!G48+'DYT-G3'!G48+'DYT-G4'!G48+'DYT-G5'!G48+'DYT-G6'!G48</f>
        <v>0</v>
      </c>
      <c r="H48" s="21">
        <f>+'DYT-G1'!H48+'DYT-G2'!H48+'DYT-G3'!H48+'DYT-G4'!H48+'DYT-G5'!H48+'DYT-G6'!H48</f>
        <v>0</v>
      </c>
      <c r="I48" s="21">
        <f>+'DYT-G1'!I48+'DYT-G2'!I48+'DYT-G3'!I48+'DYT-G4'!I48+'DYT-G5'!I48+'DYT-G6'!I48</f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12227150</v>
      </c>
      <c r="D49" s="27">
        <f aca="true" t="shared" si="5" ref="D49:I49">SUM(D14:D48)</f>
        <v>121774884</v>
      </c>
      <c r="E49" s="28">
        <f t="shared" si="5"/>
        <v>120951557</v>
      </c>
      <c r="F49" s="28">
        <f t="shared" si="5"/>
        <v>66070265.48999999</v>
      </c>
      <c r="G49" s="27">
        <f t="shared" si="5"/>
        <v>60286992</v>
      </c>
      <c r="H49" s="27">
        <f t="shared" si="5"/>
        <v>51025218</v>
      </c>
      <c r="I49" s="27">
        <f t="shared" si="5"/>
        <v>49067571</v>
      </c>
      <c r="J49" s="29">
        <f t="shared" si="2"/>
        <v>0.4984391560994953</v>
      </c>
      <c r="K49" s="29">
        <f t="shared" si="0"/>
        <v>0.4218649124128266</v>
      </c>
      <c r="L49" s="29">
        <f t="shared" si="1"/>
        <v>0.40567953168225857</v>
      </c>
      <c r="M49" s="30">
        <f aca="true" t="shared" si="6" ref="M49">SUM(M14:M48)</f>
        <v>60664565</v>
      </c>
      <c r="N49" s="30">
        <f t="shared" si="4"/>
        <v>54881291.51000001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37" bottom="0.44" header="0.31496062992125984" footer="0.31496062992125984"/>
  <pageSetup fitToHeight="1" fitToWidth="1" horizontalDpi="600" verticalDpi="600" orientation="landscape" paperSize="9" scale="57" r:id="rId1"/>
  <headerFooter>
    <oddFooter>&amp;CPágina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51"/>
  <sheetViews>
    <sheetView showGridLines="0" zoomScale="85" zoomScaleNormal="85" workbookViewId="0" topLeftCell="A1">
      <pane xSplit="2" ySplit="13" topLeftCell="C14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53</v>
      </c>
    </row>
    <row r="9" ht="15">
      <c r="B9" s="1" t="s">
        <v>60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0</v>
      </c>
      <c r="E14" s="11">
        <v>0</v>
      </c>
      <c r="F14" s="11">
        <v>0</v>
      </c>
      <c r="G14" s="10">
        <v>0</v>
      </c>
      <c r="H14" s="10">
        <v>0</v>
      </c>
      <c r="I14" s="10">
        <v>0</v>
      </c>
      <c r="J14" s="12">
        <f>IF(ISERROR(+G14/E14)=TRUE,0,++G14/E14)</f>
        <v>0</v>
      </c>
      <c r="K14" s="12">
        <f aca="true" t="shared" si="0" ref="K14:K49">IF(ISERROR(+H14/E14)=TRUE,0,++H14/E14)</f>
        <v>0</v>
      </c>
      <c r="L14" s="12">
        <f aca="true" t="shared" si="1" ref="L14:L49">IF(ISERROR(+I14/E14)=TRUE,0,++I14/E14)</f>
        <v>0</v>
      </c>
      <c r="M14" s="13">
        <f>IF(ISERROR(+E14-G14)=TRUE,0,++E14-G14)</f>
        <v>0</v>
      </c>
      <c r="N14" s="13">
        <f>IF(ISERROR(+E14-F14)=TRUE,0,++E14-F14)</f>
        <v>0</v>
      </c>
    </row>
    <row r="15" spans="2:14" ht="20.1" customHeight="1">
      <c r="B15" s="14" t="s">
        <v>15</v>
      </c>
      <c r="C15" s="15">
        <v>0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0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v>0</v>
      </c>
      <c r="D18" s="15">
        <v>0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v>0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v>0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15"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0</v>
      </c>
      <c r="E27" s="16">
        <v>0</v>
      </c>
      <c r="F27" s="19">
        <v>0</v>
      </c>
      <c r="G27" s="15">
        <v>0</v>
      </c>
      <c r="H27" s="15">
        <v>0</v>
      </c>
      <c r="I27" s="15"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0</v>
      </c>
      <c r="E28" s="16">
        <v>0</v>
      </c>
      <c r="F28" s="19">
        <v>0</v>
      </c>
      <c r="G28" s="15">
        <v>0</v>
      </c>
      <c r="H28" s="15">
        <v>0</v>
      </c>
      <c r="I28" s="15"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>
        <v>0</v>
      </c>
      <c r="D29" s="15">
        <v>0</v>
      </c>
      <c r="E29" s="16">
        <v>0</v>
      </c>
      <c r="F29" s="19">
        <v>0</v>
      </c>
      <c r="G29" s="15">
        <v>0</v>
      </c>
      <c r="H29" s="15">
        <v>0</v>
      </c>
      <c r="I29" s="15"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v>0</v>
      </c>
      <c r="D30" s="15">
        <v>0</v>
      </c>
      <c r="E30" s="16">
        <v>0</v>
      </c>
      <c r="F30" s="19">
        <v>0</v>
      </c>
      <c r="G30" s="15">
        <v>0</v>
      </c>
      <c r="H30" s="15">
        <v>0</v>
      </c>
      <c r="I30" s="15"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>
        <v>0</v>
      </c>
      <c r="D31" s="15">
        <v>0</v>
      </c>
      <c r="E31" s="16">
        <v>0</v>
      </c>
      <c r="F31" s="19">
        <v>0</v>
      </c>
      <c r="G31" s="15">
        <v>0</v>
      </c>
      <c r="H31" s="15">
        <v>0</v>
      </c>
      <c r="I31" s="15"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0</v>
      </c>
      <c r="D32" s="15">
        <v>0</v>
      </c>
      <c r="E32" s="16">
        <v>0</v>
      </c>
      <c r="F32" s="19">
        <v>0</v>
      </c>
      <c r="G32" s="15">
        <v>0</v>
      </c>
      <c r="H32" s="15">
        <v>0</v>
      </c>
      <c r="I32" s="15"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v>0</v>
      </c>
      <c r="D33" s="15">
        <v>0</v>
      </c>
      <c r="E33" s="16">
        <v>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0</v>
      </c>
      <c r="D34" s="15">
        <v>0</v>
      </c>
      <c r="E34" s="16">
        <v>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0</v>
      </c>
      <c r="E35" s="16">
        <v>0</v>
      </c>
      <c r="F35" s="19">
        <v>0</v>
      </c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0</v>
      </c>
      <c r="E36" s="16">
        <v>0</v>
      </c>
      <c r="F36" s="19">
        <v>0</v>
      </c>
      <c r="G36" s="15">
        <v>0</v>
      </c>
      <c r="H36" s="15">
        <v>0</v>
      </c>
      <c r="I36" s="15"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0</v>
      </c>
      <c r="E37" s="16">
        <v>0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>
        <v>0</v>
      </c>
      <c r="F38" s="19">
        <v>0</v>
      </c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0</v>
      </c>
      <c r="D39" s="15">
        <v>0</v>
      </c>
      <c r="E39" s="16">
        <v>0</v>
      </c>
      <c r="F39" s="19">
        <v>0</v>
      </c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v>0</v>
      </c>
      <c r="D40" s="15">
        <v>0</v>
      </c>
      <c r="E40" s="16">
        <v>0</v>
      </c>
      <c r="F40" s="19">
        <v>0</v>
      </c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0</v>
      </c>
      <c r="E42" s="16">
        <v>0</v>
      </c>
      <c r="F42" s="19">
        <v>0</v>
      </c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v>0</v>
      </c>
      <c r="D43" s="15">
        <v>0</v>
      </c>
      <c r="E43" s="16">
        <v>0</v>
      </c>
      <c r="F43" s="19">
        <v>0</v>
      </c>
      <c r="G43" s="15">
        <v>0</v>
      </c>
      <c r="H43" s="15">
        <v>0</v>
      </c>
      <c r="I43" s="15"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0</v>
      </c>
      <c r="D46" s="15">
        <v>0</v>
      </c>
      <c r="E46" s="16">
        <v>0</v>
      </c>
      <c r="F46" s="19">
        <v>0</v>
      </c>
      <c r="G46" s="15">
        <v>0</v>
      </c>
      <c r="H46" s="15">
        <v>0</v>
      </c>
      <c r="I46" s="15"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>
        <v>0</v>
      </c>
      <c r="D47" s="15">
        <v>0</v>
      </c>
      <c r="E47" s="16">
        <v>0</v>
      </c>
      <c r="F47" s="19">
        <v>0</v>
      </c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0</v>
      </c>
      <c r="D49" s="27">
        <f aca="true" t="shared" si="5" ref="D49:I49">SUM(D14:D48)</f>
        <v>0</v>
      </c>
      <c r="E49" s="28">
        <f t="shared" si="5"/>
        <v>0</v>
      </c>
      <c r="F49" s="28">
        <f t="shared" si="5"/>
        <v>0</v>
      </c>
      <c r="G49" s="27">
        <f t="shared" si="5"/>
        <v>0</v>
      </c>
      <c r="H49" s="27">
        <f t="shared" si="5"/>
        <v>0</v>
      </c>
      <c r="I49" s="27">
        <f t="shared" si="5"/>
        <v>0</v>
      </c>
      <c r="J49" s="29">
        <f t="shared" si="2"/>
        <v>0</v>
      </c>
      <c r="K49" s="29">
        <f t="shared" si="0"/>
        <v>0</v>
      </c>
      <c r="L49" s="29">
        <f t="shared" si="1"/>
        <v>0</v>
      </c>
      <c r="M49" s="30">
        <f aca="true" t="shared" si="6" ref="M49">SUM(M14:M48)</f>
        <v>0</v>
      </c>
      <c r="N49" s="30">
        <f t="shared" si="4"/>
        <v>0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41" bottom="0.44" header="0.31496062992125984" footer="0.31496062992125984"/>
  <pageSetup fitToHeight="1" fitToWidth="1" horizontalDpi="600" verticalDpi="600" orientation="landscape" paperSize="9" scale="57" r:id="rId1"/>
  <headerFooter>
    <oddFooter>&amp;CPágina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51"/>
  <sheetViews>
    <sheetView showGridLines="0" zoomScale="85" zoomScaleNormal="85" workbookViewId="0" topLeftCell="A1">
      <pane xSplit="2" ySplit="13" topLeftCell="C1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53</v>
      </c>
    </row>
    <row r="9" ht="15">
      <c r="B9" s="1" t="s">
        <v>61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2770</v>
      </c>
      <c r="E14" s="11">
        <v>2770</v>
      </c>
      <c r="F14" s="11">
        <v>0</v>
      </c>
      <c r="G14" s="10">
        <v>0</v>
      </c>
      <c r="H14" s="10">
        <v>0</v>
      </c>
      <c r="I14" s="10">
        <v>0</v>
      </c>
      <c r="J14" s="12">
        <f>IF(ISERROR(+G14/E14)=TRUE,0,++G14/E14)</f>
        <v>0</v>
      </c>
      <c r="K14" s="12">
        <f aca="true" t="shared" si="0" ref="K14:K49">IF(ISERROR(+H14/E14)=TRUE,0,++H14/E14)</f>
        <v>0</v>
      </c>
      <c r="L14" s="12">
        <f aca="true" t="shared" si="1" ref="L14:L49">IF(ISERROR(+I14/E14)=TRUE,0,++I14/E14)</f>
        <v>0</v>
      </c>
      <c r="M14" s="13">
        <f>IF(ISERROR(+E14-G14)=TRUE,0,++E14-G14)</f>
        <v>2770</v>
      </c>
      <c r="N14" s="13">
        <f>IF(ISERROR(+E14-F14)=TRUE,0,++E14-F14)</f>
        <v>2770</v>
      </c>
    </row>
    <row r="15" spans="2:14" ht="20.1" customHeight="1">
      <c r="B15" s="14" t="s">
        <v>15</v>
      </c>
      <c r="C15" s="15">
        <v>0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0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v>0</v>
      </c>
      <c r="D18" s="15">
        <v>0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v>0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v>0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15"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0</v>
      </c>
      <c r="E27" s="16">
        <v>0</v>
      </c>
      <c r="F27" s="19">
        <v>0</v>
      </c>
      <c r="G27" s="15">
        <v>0</v>
      </c>
      <c r="H27" s="15">
        <v>0</v>
      </c>
      <c r="I27" s="15"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0</v>
      </c>
      <c r="E28" s="16">
        <v>0</v>
      </c>
      <c r="F28" s="19">
        <v>0</v>
      </c>
      <c r="G28" s="15">
        <v>0</v>
      </c>
      <c r="H28" s="15">
        <v>0</v>
      </c>
      <c r="I28" s="15"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>
        <v>0</v>
      </c>
      <c r="D29" s="15">
        <v>0</v>
      </c>
      <c r="E29" s="16">
        <v>0</v>
      </c>
      <c r="F29" s="19">
        <v>0</v>
      </c>
      <c r="G29" s="15">
        <v>0</v>
      </c>
      <c r="H29" s="15">
        <v>0</v>
      </c>
      <c r="I29" s="15"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v>0</v>
      </c>
      <c r="D30" s="15">
        <v>0</v>
      </c>
      <c r="E30" s="16">
        <v>0</v>
      </c>
      <c r="F30" s="19">
        <v>0</v>
      </c>
      <c r="G30" s="15">
        <v>0</v>
      </c>
      <c r="H30" s="15">
        <v>0</v>
      </c>
      <c r="I30" s="15"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>
        <v>0</v>
      </c>
      <c r="D31" s="15">
        <v>0</v>
      </c>
      <c r="E31" s="16">
        <v>0</v>
      </c>
      <c r="F31" s="19">
        <v>0</v>
      </c>
      <c r="G31" s="15">
        <v>0</v>
      </c>
      <c r="H31" s="15">
        <v>0</v>
      </c>
      <c r="I31" s="15"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0</v>
      </c>
      <c r="D32" s="15">
        <v>0</v>
      </c>
      <c r="E32" s="16">
        <v>0</v>
      </c>
      <c r="F32" s="19">
        <v>0</v>
      </c>
      <c r="G32" s="15">
        <v>0</v>
      </c>
      <c r="H32" s="15">
        <v>0</v>
      </c>
      <c r="I32" s="15"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v>0</v>
      </c>
      <c r="D33" s="15">
        <v>0</v>
      </c>
      <c r="E33" s="16">
        <v>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0</v>
      </c>
      <c r="D34" s="15">
        <v>0</v>
      </c>
      <c r="E34" s="16">
        <v>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0</v>
      </c>
      <c r="E35" s="16">
        <v>0</v>
      </c>
      <c r="F35" s="19">
        <v>0</v>
      </c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0</v>
      </c>
      <c r="E36" s="16">
        <v>0</v>
      </c>
      <c r="F36" s="19">
        <v>0</v>
      </c>
      <c r="G36" s="15">
        <v>0</v>
      </c>
      <c r="H36" s="15">
        <v>0</v>
      </c>
      <c r="I36" s="15"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0</v>
      </c>
      <c r="E37" s="16">
        <v>0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>
        <v>0</v>
      </c>
      <c r="F38" s="19">
        <v>0</v>
      </c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0</v>
      </c>
      <c r="D39" s="15">
        <v>0</v>
      </c>
      <c r="E39" s="16">
        <v>0</v>
      </c>
      <c r="F39" s="19">
        <v>0</v>
      </c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v>0</v>
      </c>
      <c r="D40" s="15">
        <v>0</v>
      </c>
      <c r="E40" s="16">
        <v>0</v>
      </c>
      <c r="F40" s="19">
        <v>0</v>
      </c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0</v>
      </c>
      <c r="E42" s="16">
        <v>0</v>
      </c>
      <c r="F42" s="19">
        <v>0</v>
      </c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v>0</v>
      </c>
      <c r="D43" s="15">
        <v>0</v>
      </c>
      <c r="E43" s="16">
        <v>0</v>
      </c>
      <c r="F43" s="19">
        <v>0</v>
      </c>
      <c r="G43" s="15">
        <v>0</v>
      </c>
      <c r="H43" s="15">
        <v>0</v>
      </c>
      <c r="I43" s="15"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0</v>
      </c>
      <c r="D46" s="15">
        <v>0</v>
      </c>
      <c r="E46" s="16">
        <v>0</v>
      </c>
      <c r="F46" s="19">
        <v>0</v>
      </c>
      <c r="G46" s="15">
        <v>0</v>
      </c>
      <c r="H46" s="15">
        <v>0</v>
      </c>
      <c r="I46" s="15"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>
        <v>0</v>
      </c>
      <c r="D47" s="15">
        <v>0</v>
      </c>
      <c r="E47" s="16">
        <v>0</v>
      </c>
      <c r="F47" s="19">
        <v>0</v>
      </c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0</v>
      </c>
      <c r="D49" s="27">
        <f aca="true" t="shared" si="5" ref="D49:I49">SUM(D14:D48)</f>
        <v>2770</v>
      </c>
      <c r="E49" s="28">
        <f t="shared" si="5"/>
        <v>2770</v>
      </c>
      <c r="F49" s="28">
        <f t="shared" si="5"/>
        <v>0</v>
      </c>
      <c r="G49" s="27">
        <f t="shared" si="5"/>
        <v>0</v>
      </c>
      <c r="H49" s="27">
        <f t="shared" si="5"/>
        <v>0</v>
      </c>
      <c r="I49" s="27">
        <f t="shared" si="5"/>
        <v>0</v>
      </c>
      <c r="J49" s="29">
        <f t="shared" si="2"/>
        <v>0</v>
      </c>
      <c r="K49" s="29">
        <f t="shared" si="0"/>
        <v>0</v>
      </c>
      <c r="L49" s="29">
        <f t="shared" si="1"/>
        <v>0</v>
      </c>
      <c r="M49" s="30">
        <f aca="true" t="shared" si="6" ref="M49">SUM(M14:M48)</f>
        <v>2770</v>
      </c>
      <c r="N49" s="30">
        <f t="shared" si="4"/>
        <v>2770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39" bottom="0.38" header="0.31496062992125984" footer="0.31496062992125984"/>
  <pageSetup fitToHeight="1" fitToWidth="1" horizontalDpi="600" verticalDpi="600" orientation="landscape" paperSize="9" scale="58" r:id="rId1"/>
  <headerFooter>
    <oddFooter>&amp;CPágina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51"/>
  <sheetViews>
    <sheetView showGridLines="0" zoomScale="85" zoomScaleNormal="85" workbookViewId="0" topLeftCell="A1">
      <pane xSplit="2" ySplit="13" topLeftCell="C1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53</v>
      </c>
    </row>
    <row r="9" ht="15">
      <c r="B9" s="1" t="s">
        <v>62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7911405</v>
      </c>
      <c r="E14" s="11">
        <v>7911405</v>
      </c>
      <c r="F14" s="11">
        <v>377085.42</v>
      </c>
      <c r="G14" s="10">
        <v>356842</v>
      </c>
      <c r="H14" s="10">
        <v>225018</v>
      </c>
      <c r="I14" s="10">
        <v>161599</v>
      </c>
      <c r="J14" s="12">
        <f>IF(ISERROR(+G14/E14)=TRUE,0,++G14/E14)</f>
        <v>0.045104756993226865</v>
      </c>
      <c r="K14" s="12">
        <f aca="true" t="shared" si="0" ref="K14:K49">IF(ISERROR(+H14/E14)=TRUE,0,++H14/E14)</f>
        <v>0.028442229919969968</v>
      </c>
      <c r="L14" s="12">
        <f aca="true" t="shared" si="1" ref="L14:L49">IF(ISERROR(+I14/E14)=TRUE,0,++I14/E14)</f>
        <v>0.02042608108167892</v>
      </c>
      <c r="M14" s="13">
        <f>IF(ISERROR(+E14-G14)=TRUE,0,++E14-G14)</f>
        <v>7554563</v>
      </c>
      <c r="N14" s="13">
        <f>IF(ISERROR(+E14-F14)=TRUE,0,++E14-F14)</f>
        <v>7534319.58</v>
      </c>
    </row>
    <row r="15" spans="2:14" ht="20.1" customHeight="1">
      <c r="B15" s="14" t="s">
        <v>15</v>
      </c>
      <c r="C15" s="15">
        <v>0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602041</v>
      </c>
      <c r="E16" s="16">
        <v>587801</v>
      </c>
      <c r="F16" s="16">
        <v>358140.94</v>
      </c>
      <c r="G16" s="15">
        <v>343630</v>
      </c>
      <c r="H16" s="15">
        <v>337310</v>
      </c>
      <c r="I16" s="15">
        <v>314685</v>
      </c>
      <c r="J16" s="17">
        <f t="shared" si="2"/>
        <v>0.5846026121085197</v>
      </c>
      <c r="K16" s="17">
        <f t="shared" si="0"/>
        <v>0.5738506739525792</v>
      </c>
      <c r="L16" s="17">
        <f t="shared" si="1"/>
        <v>0.5353597561079345</v>
      </c>
      <c r="M16" s="18">
        <f t="shared" si="3"/>
        <v>244171</v>
      </c>
      <c r="N16" s="18">
        <f t="shared" si="4"/>
        <v>229660.06</v>
      </c>
    </row>
    <row r="17" spans="2:14" ht="20.1" customHeight="1">
      <c r="B17" s="14" t="s">
        <v>17</v>
      </c>
      <c r="C17" s="15">
        <v>0</v>
      </c>
      <c r="D17" s="15">
        <v>267748</v>
      </c>
      <c r="E17" s="16">
        <v>267748</v>
      </c>
      <c r="F17" s="16">
        <v>8707</v>
      </c>
      <c r="G17" s="15">
        <v>6817</v>
      </c>
      <c r="H17" s="15">
        <v>5612</v>
      </c>
      <c r="I17" s="15">
        <v>5612</v>
      </c>
      <c r="J17" s="17">
        <f t="shared" si="2"/>
        <v>0.025460507641513662</v>
      </c>
      <c r="K17" s="17">
        <f t="shared" si="0"/>
        <v>0.02096000717092191</v>
      </c>
      <c r="L17" s="17">
        <f t="shared" si="1"/>
        <v>0.02096000717092191</v>
      </c>
      <c r="M17" s="18">
        <f t="shared" si="3"/>
        <v>260931</v>
      </c>
      <c r="N17" s="18">
        <f t="shared" si="4"/>
        <v>259041</v>
      </c>
    </row>
    <row r="18" spans="2:14" ht="20.1" customHeight="1">
      <c r="B18" s="14" t="s">
        <v>18</v>
      </c>
      <c r="C18" s="15">
        <v>0</v>
      </c>
      <c r="D18" s="15">
        <v>69</v>
      </c>
      <c r="E18" s="16">
        <v>69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69</v>
      </c>
      <c r="N18" s="18">
        <f t="shared" si="4"/>
        <v>69</v>
      </c>
    </row>
    <row r="19" spans="2:14" ht="20.1" customHeight="1">
      <c r="B19" s="14" t="s">
        <v>19</v>
      </c>
      <c r="C19" s="15">
        <v>0</v>
      </c>
      <c r="D19" s="15">
        <v>9263019</v>
      </c>
      <c r="E19" s="16">
        <v>9206973</v>
      </c>
      <c r="F19" s="16">
        <v>7650941.17</v>
      </c>
      <c r="G19" s="15">
        <v>6979388</v>
      </c>
      <c r="H19" s="15">
        <v>6113391</v>
      </c>
      <c r="I19" s="15">
        <v>5463395</v>
      </c>
      <c r="J19" s="17">
        <f t="shared" si="2"/>
        <v>0.7580545745056492</v>
      </c>
      <c r="K19" s="17">
        <f t="shared" si="0"/>
        <v>0.6639957562599564</v>
      </c>
      <c r="L19" s="17">
        <f t="shared" si="1"/>
        <v>0.5933975259838385</v>
      </c>
      <c r="M19" s="18">
        <f t="shared" si="3"/>
        <v>2227585</v>
      </c>
      <c r="N19" s="18">
        <f t="shared" si="4"/>
        <v>1556031.83</v>
      </c>
    </row>
    <row r="20" spans="2:14" ht="20.1" customHeight="1">
      <c r="B20" s="14" t="s">
        <v>20</v>
      </c>
      <c r="C20" s="15">
        <v>0</v>
      </c>
      <c r="D20" s="15">
        <v>3249879</v>
      </c>
      <c r="E20" s="16">
        <v>3249879</v>
      </c>
      <c r="F20" s="16">
        <v>2310794.21</v>
      </c>
      <c r="G20" s="15">
        <v>1953610</v>
      </c>
      <c r="H20" s="15">
        <v>1901079</v>
      </c>
      <c r="I20" s="15">
        <v>1786079</v>
      </c>
      <c r="J20" s="17">
        <f t="shared" si="2"/>
        <v>0.6011331498803494</v>
      </c>
      <c r="K20" s="17">
        <f t="shared" si="0"/>
        <v>0.5849691634673168</v>
      </c>
      <c r="L20" s="17">
        <f t="shared" si="1"/>
        <v>0.5495832306372022</v>
      </c>
      <c r="M20" s="18">
        <f t="shared" si="3"/>
        <v>1296269</v>
      </c>
      <c r="N20" s="18">
        <f t="shared" si="4"/>
        <v>939084.79</v>
      </c>
    </row>
    <row r="21" spans="2:14" ht="20.1" customHeight="1">
      <c r="B21" s="14" t="s">
        <v>21</v>
      </c>
      <c r="C21" s="15">
        <v>0</v>
      </c>
      <c r="D21" s="15">
        <v>2432337</v>
      </c>
      <c r="E21" s="16">
        <v>2432337</v>
      </c>
      <c r="F21" s="16">
        <v>1399222.43</v>
      </c>
      <c r="G21" s="15">
        <v>1363854</v>
      </c>
      <c r="H21" s="15">
        <v>976996</v>
      </c>
      <c r="I21" s="15">
        <v>976711</v>
      </c>
      <c r="J21" s="17">
        <f t="shared" si="2"/>
        <v>0.560717532151178</v>
      </c>
      <c r="K21" s="17">
        <f t="shared" si="0"/>
        <v>0.4016696699511622</v>
      </c>
      <c r="L21" s="17">
        <f t="shared" si="1"/>
        <v>0.4015524986874763</v>
      </c>
      <c r="M21" s="18">
        <f t="shared" si="3"/>
        <v>1068483</v>
      </c>
      <c r="N21" s="18">
        <f t="shared" si="4"/>
        <v>1033114.5700000001</v>
      </c>
    </row>
    <row r="22" spans="2:14" ht="20.1" customHeight="1">
      <c r="B22" s="14" t="s">
        <v>22</v>
      </c>
      <c r="C22" s="15">
        <v>0</v>
      </c>
      <c r="D22" s="15">
        <v>11345949</v>
      </c>
      <c r="E22" s="16">
        <v>11345949</v>
      </c>
      <c r="F22" s="16">
        <v>5383498.51</v>
      </c>
      <c r="G22" s="15">
        <v>5336207</v>
      </c>
      <c r="H22" s="15">
        <v>4832106</v>
      </c>
      <c r="I22" s="15">
        <v>4821702</v>
      </c>
      <c r="J22" s="17">
        <f t="shared" si="2"/>
        <v>0.47031826072900557</v>
      </c>
      <c r="K22" s="17">
        <f t="shared" si="0"/>
        <v>0.4258882179005035</v>
      </c>
      <c r="L22" s="17">
        <f t="shared" si="1"/>
        <v>0.42497123863327785</v>
      </c>
      <c r="M22" s="18">
        <f t="shared" si="3"/>
        <v>6009742</v>
      </c>
      <c r="N22" s="18">
        <f t="shared" si="4"/>
        <v>5962450.49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4218746</v>
      </c>
      <c r="E24" s="16">
        <v>4218746</v>
      </c>
      <c r="F24" s="16">
        <v>876546.15</v>
      </c>
      <c r="G24" s="15">
        <v>847852</v>
      </c>
      <c r="H24" s="15">
        <v>619594</v>
      </c>
      <c r="I24" s="15">
        <v>536470</v>
      </c>
      <c r="J24" s="17">
        <f t="shared" si="2"/>
        <v>0.20097251647764525</v>
      </c>
      <c r="K24" s="17">
        <f t="shared" si="0"/>
        <v>0.14686686517747216</v>
      </c>
      <c r="L24" s="17">
        <f t="shared" si="1"/>
        <v>0.12716337982898235</v>
      </c>
      <c r="M24" s="18">
        <f t="shared" si="3"/>
        <v>3370894</v>
      </c>
      <c r="N24" s="18">
        <f t="shared" si="4"/>
        <v>3342199.85</v>
      </c>
    </row>
    <row r="25" spans="2:14" ht="20.1" customHeight="1">
      <c r="B25" s="14" t="s">
        <v>25</v>
      </c>
      <c r="C25" s="15">
        <v>0</v>
      </c>
      <c r="D25" s="15">
        <v>10398165</v>
      </c>
      <c r="E25" s="16">
        <v>10398165</v>
      </c>
      <c r="F25" s="16">
        <v>8315150.97</v>
      </c>
      <c r="G25" s="15">
        <v>7963355</v>
      </c>
      <c r="H25" s="15">
        <v>7341887</v>
      </c>
      <c r="I25" s="15">
        <v>7022822</v>
      </c>
      <c r="J25" s="17">
        <f t="shared" si="2"/>
        <v>0.7658423385279999</v>
      </c>
      <c r="K25" s="17">
        <f t="shared" si="0"/>
        <v>0.7060752546242535</v>
      </c>
      <c r="L25" s="17">
        <f t="shared" si="1"/>
        <v>0.6753905136146618</v>
      </c>
      <c r="M25" s="18">
        <f t="shared" si="3"/>
        <v>2434810</v>
      </c>
      <c r="N25" s="18">
        <f t="shared" si="4"/>
        <v>2083014.0300000003</v>
      </c>
    </row>
    <row r="26" spans="2:14" ht="20.1" customHeight="1">
      <c r="B26" s="14" t="s">
        <v>26</v>
      </c>
      <c r="C26" s="15">
        <v>0</v>
      </c>
      <c r="D26" s="15">
        <v>1839983</v>
      </c>
      <c r="E26" s="16">
        <v>1839983</v>
      </c>
      <c r="F26" s="16">
        <v>905220.4</v>
      </c>
      <c r="G26" s="15">
        <v>905220</v>
      </c>
      <c r="H26" s="15">
        <v>390437</v>
      </c>
      <c r="I26" s="15">
        <v>390437</v>
      </c>
      <c r="J26" s="17">
        <f t="shared" si="2"/>
        <v>0.4919719366972412</v>
      </c>
      <c r="K26" s="17">
        <f t="shared" si="0"/>
        <v>0.21219598224548814</v>
      </c>
      <c r="L26" s="17">
        <f t="shared" si="1"/>
        <v>0.21219598224548814</v>
      </c>
      <c r="M26" s="18">
        <f t="shared" si="3"/>
        <v>934763</v>
      </c>
      <c r="N26" s="18">
        <f t="shared" si="4"/>
        <v>934762.6</v>
      </c>
    </row>
    <row r="27" spans="2:14" ht="20.1" customHeight="1">
      <c r="B27" s="14" t="s">
        <v>27</v>
      </c>
      <c r="C27" s="15">
        <v>0</v>
      </c>
      <c r="D27" s="15">
        <v>8803739</v>
      </c>
      <c r="E27" s="16">
        <v>8803739</v>
      </c>
      <c r="F27" s="19">
        <v>6271587.8</v>
      </c>
      <c r="G27" s="15">
        <v>4934912</v>
      </c>
      <c r="H27" s="15">
        <v>4501321</v>
      </c>
      <c r="I27" s="15">
        <v>4412268</v>
      </c>
      <c r="J27" s="17">
        <f t="shared" si="2"/>
        <v>0.5605472856476095</v>
      </c>
      <c r="K27" s="17">
        <f t="shared" si="0"/>
        <v>0.5112965070863641</v>
      </c>
      <c r="L27" s="17">
        <f t="shared" si="1"/>
        <v>0.5011811458744971</v>
      </c>
      <c r="M27" s="18">
        <f t="shared" si="3"/>
        <v>3868827</v>
      </c>
      <c r="N27" s="18">
        <f t="shared" si="4"/>
        <v>2532151.2</v>
      </c>
    </row>
    <row r="28" spans="2:14" ht="20.1" customHeight="1">
      <c r="B28" s="14" t="s">
        <v>28</v>
      </c>
      <c r="C28" s="15">
        <v>0</v>
      </c>
      <c r="D28" s="15">
        <v>1960598</v>
      </c>
      <c r="E28" s="16">
        <v>1960598</v>
      </c>
      <c r="F28" s="19">
        <v>1727256.23</v>
      </c>
      <c r="G28" s="15">
        <v>1726481</v>
      </c>
      <c r="H28" s="15">
        <v>1715966</v>
      </c>
      <c r="I28" s="15">
        <v>1715966</v>
      </c>
      <c r="J28" s="17">
        <f t="shared" si="2"/>
        <v>0.8805889835652184</v>
      </c>
      <c r="K28" s="17">
        <f t="shared" si="0"/>
        <v>0.8752258239577925</v>
      </c>
      <c r="L28" s="17">
        <f t="shared" si="1"/>
        <v>0.8752258239577925</v>
      </c>
      <c r="M28" s="18">
        <f t="shared" si="3"/>
        <v>234117</v>
      </c>
      <c r="N28" s="18">
        <f t="shared" si="4"/>
        <v>233341.77000000002</v>
      </c>
    </row>
    <row r="29" spans="2:14" ht="20.1" customHeight="1">
      <c r="B29" s="14" t="s">
        <v>29</v>
      </c>
      <c r="C29" s="15">
        <v>0</v>
      </c>
      <c r="D29" s="15">
        <v>7210399</v>
      </c>
      <c r="E29" s="16">
        <v>5502859</v>
      </c>
      <c r="F29" s="19">
        <v>1898460.02</v>
      </c>
      <c r="G29" s="15">
        <v>1832420</v>
      </c>
      <c r="H29" s="15">
        <v>1739942</v>
      </c>
      <c r="I29" s="15">
        <v>1715428</v>
      </c>
      <c r="J29" s="17">
        <f t="shared" si="2"/>
        <v>0.3329941762999924</v>
      </c>
      <c r="K29" s="17">
        <f t="shared" si="0"/>
        <v>0.3161887302582167</v>
      </c>
      <c r="L29" s="17">
        <f t="shared" si="1"/>
        <v>0.31173395502228934</v>
      </c>
      <c r="M29" s="18">
        <f t="shared" si="3"/>
        <v>3670439</v>
      </c>
      <c r="N29" s="18">
        <f t="shared" si="4"/>
        <v>3604398.98</v>
      </c>
    </row>
    <row r="30" spans="2:14" ht="20.1" customHeight="1">
      <c r="B30" s="14" t="s">
        <v>30</v>
      </c>
      <c r="C30" s="15">
        <v>0</v>
      </c>
      <c r="D30" s="15">
        <v>7173667</v>
      </c>
      <c r="E30" s="16">
        <v>7173667</v>
      </c>
      <c r="F30" s="19">
        <v>6930157.43</v>
      </c>
      <c r="G30" s="15">
        <v>6873366</v>
      </c>
      <c r="H30" s="15">
        <v>6535850</v>
      </c>
      <c r="I30" s="15">
        <v>6341637</v>
      </c>
      <c r="J30" s="17">
        <f t="shared" si="2"/>
        <v>0.9581384248808873</v>
      </c>
      <c r="K30" s="17">
        <f t="shared" si="0"/>
        <v>0.9110891263840376</v>
      </c>
      <c r="L30" s="17">
        <f t="shared" si="1"/>
        <v>0.884016082709164</v>
      </c>
      <c r="M30" s="18">
        <f t="shared" si="3"/>
        <v>300301</v>
      </c>
      <c r="N30" s="18">
        <f t="shared" si="4"/>
        <v>243509.5700000003</v>
      </c>
    </row>
    <row r="31" spans="2:14" ht="20.1" customHeight="1">
      <c r="B31" s="14" t="s">
        <v>31</v>
      </c>
      <c r="C31" s="15">
        <v>0</v>
      </c>
      <c r="D31" s="15">
        <v>2594684</v>
      </c>
      <c r="E31" s="16">
        <v>2584488</v>
      </c>
      <c r="F31" s="19">
        <v>1179017.6</v>
      </c>
      <c r="G31" s="15">
        <v>667875</v>
      </c>
      <c r="H31" s="15">
        <v>537985</v>
      </c>
      <c r="I31" s="15">
        <v>527622</v>
      </c>
      <c r="J31" s="17">
        <f t="shared" si="2"/>
        <v>0.25841675411145265</v>
      </c>
      <c r="K31" s="17">
        <f t="shared" si="0"/>
        <v>0.20815921760905834</v>
      </c>
      <c r="L31" s="17">
        <f t="shared" si="1"/>
        <v>0.20414952594092137</v>
      </c>
      <c r="M31" s="18">
        <f t="shared" si="3"/>
        <v>1916613</v>
      </c>
      <c r="N31" s="18">
        <f t="shared" si="4"/>
        <v>1405470.4</v>
      </c>
    </row>
    <row r="32" spans="2:14" ht="20.1" customHeight="1">
      <c r="B32" s="14" t="s">
        <v>32</v>
      </c>
      <c r="C32" s="15">
        <v>0</v>
      </c>
      <c r="D32" s="15">
        <v>757000</v>
      </c>
      <c r="E32" s="16">
        <v>757000</v>
      </c>
      <c r="F32" s="19">
        <v>566497.09</v>
      </c>
      <c r="G32" s="15">
        <v>566497</v>
      </c>
      <c r="H32" s="15">
        <v>534707</v>
      </c>
      <c r="I32" s="15">
        <v>523582</v>
      </c>
      <c r="J32" s="17">
        <f t="shared" si="2"/>
        <v>0.7483447820343461</v>
      </c>
      <c r="K32" s="17">
        <f t="shared" si="0"/>
        <v>0.7063500660501981</v>
      </c>
      <c r="L32" s="17">
        <f t="shared" si="1"/>
        <v>0.6916538969616909</v>
      </c>
      <c r="M32" s="18">
        <f t="shared" si="3"/>
        <v>190503</v>
      </c>
      <c r="N32" s="18">
        <f t="shared" si="4"/>
        <v>190502.91000000003</v>
      </c>
    </row>
    <row r="33" spans="2:14" ht="20.1" customHeight="1">
      <c r="B33" s="14" t="s">
        <v>33</v>
      </c>
      <c r="C33" s="15">
        <v>0</v>
      </c>
      <c r="D33" s="15">
        <v>650230</v>
      </c>
      <c r="E33" s="16">
        <v>650230</v>
      </c>
      <c r="F33" s="19">
        <v>361845.14</v>
      </c>
      <c r="G33" s="15">
        <v>297262</v>
      </c>
      <c r="H33" s="15">
        <v>272227</v>
      </c>
      <c r="I33" s="15">
        <v>272227</v>
      </c>
      <c r="J33" s="17">
        <f t="shared" si="2"/>
        <v>0.4571643879857896</v>
      </c>
      <c r="K33" s="17">
        <f t="shared" si="0"/>
        <v>0.41866262707042123</v>
      </c>
      <c r="L33" s="17">
        <f t="shared" si="1"/>
        <v>0.41866262707042123</v>
      </c>
      <c r="M33" s="18">
        <f t="shared" si="3"/>
        <v>352968</v>
      </c>
      <c r="N33" s="18">
        <f t="shared" si="4"/>
        <v>288384.86</v>
      </c>
    </row>
    <row r="34" spans="2:14" ht="20.1" customHeight="1">
      <c r="B34" s="14" t="s">
        <v>34</v>
      </c>
      <c r="C34" s="15">
        <v>0</v>
      </c>
      <c r="D34" s="15">
        <v>0</v>
      </c>
      <c r="E34" s="16">
        <v>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3840629</v>
      </c>
      <c r="E35" s="16">
        <v>3840629</v>
      </c>
      <c r="F35" s="19">
        <v>3510625.68</v>
      </c>
      <c r="G35" s="15">
        <v>2646863</v>
      </c>
      <c r="H35" s="15">
        <v>2497956</v>
      </c>
      <c r="I35" s="15">
        <v>2424055</v>
      </c>
      <c r="J35" s="17">
        <f t="shared" si="2"/>
        <v>0.6891743513887959</v>
      </c>
      <c r="K35" s="17">
        <f t="shared" si="0"/>
        <v>0.6504028376601854</v>
      </c>
      <c r="L35" s="17">
        <f t="shared" si="1"/>
        <v>0.6311609374401953</v>
      </c>
      <c r="M35" s="18">
        <f t="shared" si="3"/>
        <v>1193766</v>
      </c>
      <c r="N35" s="18">
        <f t="shared" si="4"/>
        <v>330003.31999999983</v>
      </c>
    </row>
    <row r="36" spans="2:14" ht="20.1" customHeight="1">
      <c r="B36" s="14" t="s">
        <v>36</v>
      </c>
      <c r="C36" s="15">
        <v>0</v>
      </c>
      <c r="D36" s="15">
        <v>1136091</v>
      </c>
      <c r="E36" s="16">
        <v>1136091</v>
      </c>
      <c r="F36" s="19">
        <v>762668.19</v>
      </c>
      <c r="G36" s="15">
        <v>576651</v>
      </c>
      <c r="H36" s="15">
        <v>496191</v>
      </c>
      <c r="I36" s="15">
        <v>486829</v>
      </c>
      <c r="J36" s="17">
        <f t="shared" si="2"/>
        <v>0.5075746573117822</v>
      </c>
      <c r="K36" s="17">
        <f t="shared" si="0"/>
        <v>0.4367528657475502</v>
      </c>
      <c r="L36" s="17">
        <f t="shared" si="1"/>
        <v>0.4285123286778964</v>
      </c>
      <c r="M36" s="18">
        <f t="shared" si="3"/>
        <v>559440</v>
      </c>
      <c r="N36" s="18">
        <f t="shared" si="4"/>
        <v>373422.81000000006</v>
      </c>
    </row>
    <row r="37" spans="2:14" ht="20.1" customHeight="1">
      <c r="B37" s="14" t="s">
        <v>37</v>
      </c>
      <c r="C37" s="15">
        <v>0</v>
      </c>
      <c r="D37" s="15">
        <v>1265273</v>
      </c>
      <c r="E37" s="16">
        <v>1265273</v>
      </c>
      <c r="F37" s="19">
        <v>641084.76</v>
      </c>
      <c r="G37" s="15">
        <v>501387</v>
      </c>
      <c r="H37" s="15">
        <v>419181</v>
      </c>
      <c r="I37" s="15">
        <v>401680</v>
      </c>
      <c r="J37" s="17">
        <f t="shared" si="2"/>
        <v>0.39626784101138646</v>
      </c>
      <c r="K37" s="17">
        <f t="shared" si="0"/>
        <v>0.331296882174835</v>
      </c>
      <c r="L37" s="17">
        <f t="shared" si="1"/>
        <v>0.31746508461019873</v>
      </c>
      <c r="M37" s="18">
        <f t="shared" si="3"/>
        <v>763886</v>
      </c>
      <c r="N37" s="18">
        <f t="shared" si="4"/>
        <v>624188.24</v>
      </c>
    </row>
    <row r="38" spans="2:14" ht="20.1" customHeight="1">
      <c r="B38" s="14" t="s">
        <v>38</v>
      </c>
      <c r="C38" s="15">
        <v>0</v>
      </c>
      <c r="D38" s="15">
        <v>987994</v>
      </c>
      <c r="E38" s="16">
        <v>987994</v>
      </c>
      <c r="F38" s="19">
        <v>417317.94</v>
      </c>
      <c r="G38" s="15">
        <v>417318</v>
      </c>
      <c r="H38" s="15">
        <v>372471</v>
      </c>
      <c r="I38" s="15">
        <v>372301</v>
      </c>
      <c r="J38" s="17">
        <f t="shared" si="2"/>
        <v>0.42238920479274167</v>
      </c>
      <c r="K38" s="17">
        <f t="shared" si="0"/>
        <v>0.3769972287281097</v>
      </c>
      <c r="L38" s="17">
        <f t="shared" si="1"/>
        <v>0.3768251629058476</v>
      </c>
      <c r="M38" s="18">
        <f t="shared" si="3"/>
        <v>570676</v>
      </c>
      <c r="N38" s="18">
        <f t="shared" si="4"/>
        <v>570676.06</v>
      </c>
    </row>
    <row r="39" spans="2:14" ht="20.1" customHeight="1">
      <c r="B39" s="14" t="s">
        <v>39</v>
      </c>
      <c r="C39" s="15">
        <v>0</v>
      </c>
      <c r="D39" s="15">
        <v>1450419</v>
      </c>
      <c r="E39" s="16">
        <v>1359209</v>
      </c>
      <c r="F39" s="19">
        <v>647448.76</v>
      </c>
      <c r="G39" s="15">
        <v>369391</v>
      </c>
      <c r="H39" s="15">
        <v>368895</v>
      </c>
      <c r="I39" s="15">
        <v>368895</v>
      </c>
      <c r="J39" s="17">
        <f t="shared" si="2"/>
        <v>0.27176909511340785</v>
      </c>
      <c r="K39" s="17">
        <f t="shared" si="0"/>
        <v>0.2714041769882336</v>
      </c>
      <c r="L39" s="17">
        <f t="shared" si="1"/>
        <v>0.2714041769882336</v>
      </c>
      <c r="M39" s="18">
        <f t="shared" si="3"/>
        <v>989818</v>
      </c>
      <c r="N39" s="18">
        <f t="shared" si="4"/>
        <v>711760.24</v>
      </c>
    </row>
    <row r="40" spans="2:14" ht="20.1" customHeight="1">
      <c r="B40" s="14" t="s">
        <v>40</v>
      </c>
      <c r="C40" s="15">
        <v>0</v>
      </c>
      <c r="D40" s="15">
        <v>1071302</v>
      </c>
      <c r="E40" s="16">
        <v>1071302</v>
      </c>
      <c r="F40" s="19">
        <v>674783.02</v>
      </c>
      <c r="G40" s="15">
        <v>569240</v>
      </c>
      <c r="H40" s="15">
        <v>569240</v>
      </c>
      <c r="I40" s="15">
        <v>569240</v>
      </c>
      <c r="J40" s="17">
        <f t="shared" si="2"/>
        <v>0.5313534372193836</v>
      </c>
      <c r="K40" s="17">
        <f t="shared" si="0"/>
        <v>0.5313534372193836</v>
      </c>
      <c r="L40" s="17">
        <f t="shared" si="1"/>
        <v>0.5313534372193836</v>
      </c>
      <c r="M40" s="18">
        <f t="shared" si="3"/>
        <v>502062</v>
      </c>
      <c r="N40" s="18">
        <f t="shared" si="4"/>
        <v>396518.98</v>
      </c>
    </row>
    <row r="41" spans="2:14" ht="20.1" customHeight="1">
      <c r="B41" s="14" t="s">
        <v>41</v>
      </c>
      <c r="C41" s="15">
        <v>0</v>
      </c>
      <c r="D41" s="15">
        <v>622036</v>
      </c>
      <c r="E41" s="16">
        <v>622036</v>
      </c>
      <c r="F41" s="19">
        <v>124173.69</v>
      </c>
      <c r="G41" s="15">
        <v>119374</v>
      </c>
      <c r="H41" s="15">
        <v>113774</v>
      </c>
      <c r="I41" s="15">
        <v>107097</v>
      </c>
      <c r="J41" s="17">
        <f t="shared" si="2"/>
        <v>0.19190850690313743</v>
      </c>
      <c r="K41" s="17">
        <f t="shared" si="0"/>
        <v>0.18290581252532007</v>
      </c>
      <c r="L41" s="17">
        <f t="shared" si="1"/>
        <v>0.17217170710376892</v>
      </c>
      <c r="M41" s="18">
        <f t="shared" si="3"/>
        <v>502662</v>
      </c>
      <c r="N41" s="18">
        <f t="shared" si="4"/>
        <v>497862.31</v>
      </c>
    </row>
    <row r="42" spans="2:14" ht="20.1" customHeight="1">
      <c r="B42" s="14" t="s">
        <v>42</v>
      </c>
      <c r="C42" s="15">
        <v>0</v>
      </c>
      <c r="D42" s="15">
        <v>918323</v>
      </c>
      <c r="E42" s="16">
        <v>918323</v>
      </c>
      <c r="F42" s="19">
        <v>201005.5</v>
      </c>
      <c r="G42" s="15">
        <v>181808</v>
      </c>
      <c r="H42" s="15">
        <v>180958</v>
      </c>
      <c r="I42" s="15">
        <v>163861</v>
      </c>
      <c r="J42" s="17">
        <f t="shared" si="2"/>
        <v>0.1979782712618545</v>
      </c>
      <c r="K42" s="17">
        <f t="shared" si="0"/>
        <v>0.19705267101009122</v>
      </c>
      <c r="L42" s="17">
        <f t="shared" si="1"/>
        <v>0.17843503865197757</v>
      </c>
      <c r="M42" s="18">
        <f t="shared" si="3"/>
        <v>736515</v>
      </c>
      <c r="N42" s="18">
        <f t="shared" si="4"/>
        <v>717317.5</v>
      </c>
    </row>
    <row r="43" spans="2:14" ht="20.1" customHeight="1">
      <c r="B43" s="14" t="s">
        <v>43</v>
      </c>
      <c r="C43" s="15">
        <v>0</v>
      </c>
      <c r="D43" s="15">
        <v>1330576</v>
      </c>
      <c r="E43" s="16">
        <v>1330576</v>
      </c>
      <c r="F43" s="19">
        <v>923141.85</v>
      </c>
      <c r="G43" s="15">
        <v>894646</v>
      </c>
      <c r="H43" s="15">
        <v>827471</v>
      </c>
      <c r="I43" s="15">
        <v>779746</v>
      </c>
      <c r="J43" s="17">
        <f t="shared" si="2"/>
        <v>0.6723749714409398</v>
      </c>
      <c r="K43" s="17">
        <f t="shared" si="0"/>
        <v>0.6218893171077788</v>
      </c>
      <c r="L43" s="17">
        <f t="shared" si="1"/>
        <v>0.5860213922391506</v>
      </c>
      <c r="M43" s="18">
        <f t="shared" si="3"/>
        <v>435930</v>
      </c>
      <c r="N43" s="18">
        <f t="shared" si="4"/>
        <v>407434.15</v>
      </c>
    </row>
    <row r="44" spans="2:14" ht="20.1" customHeight="1">
      <c r="B44" s="14" t="s">
        <v>44</v>
      </c>
      <c r="C44" s="15">
        <v>0</v>
      </c>
      <c r="D44" s="15">
        <v>1489097</v>
      </c>
      <c r="E44" s="16">
        <v>1489097</v>
      </c>
      <c r="F44" s="19">
        <v>1264193.46</v>
      </c>
      <c r="G44" s="15">
        <v>1264193</v>
      </c>
      <c r="H44" s="15">
        <v>1168975</v>
      </c>
      <c r="I44" s="15">
        <v>1021553</v>
      </c>
      <c r="J44" s="17">
        <f t="shared" si="2"/>
        <v>0.8489661855473485</v>
      </c>
      <c r="K44" s="17">
        <f t="shared" si="0"/>
        <v>0.7850227352549901</v>
      </c>
      <c r="L44" s="17">
        <f t="shared" si="1"/>
        <v>0.6860217971025393</v>
      </c>
      <c r="M44" s="18">
        <f t="shared" si="3"/>
        <v>224904</v>
      </c>
      <c r="N44" s="18">
        <f t="shared" si="4"/>
        <v>224903.54000000004</v>
      </c>
    </row>
    <row r="45" spans="2:14" ht="20.1" customHeight="1">
      <c r="B45" s="14" t="s">
        <v>45</v>
      </c>
      <c r="C45" s="15">
        <v>0</v>
      </c>
      <c r="D45" s="15">
        <v>1385018</v>
      </c>
      <c r="E45" s="16">
        <v>1385018</v>
      </c>
      <c r="F45" s="19">
        <v>822311.04</v>
      </c>
      <c r="G45" s="15">
        <v>475180</v>
      </c>
      <c r="H45" s="15">
        <v>463297</v>
      </c>
      <c r="I45" s="15">
        <v>450238</v>
      </c>
      <c r="J45" s="17">
        <f t="shared" si="2"/>
        <v>0.3430857938308383</v>
      </c>
      <c r="K45" s="17">
        <f t="shared" si="0"/>
        <v>0.3345061219420975</v>
      </c>
      <c r="L45" s="17">
        <f t="shared" si="1"/>
        <v>0.32507736361549094</v>
      </c>
      <c r="M45" s="18">
        <f t="shared" si="3"/>
        <v>909838</v>
      </c>
      <c r="N45" s="18">
        <f t="shared" si="4"/>
        <v>562706.96</v>
      </c>
    </row>
    <row r="46" spans="2:14" ht="20.1" customHeight="1">
      <c r="B46" s="14" t="s">
        <v>46</v>
      </c>
      <c r="C46" s="15">
        <v>0</v>
      </c>
      <c r="D46" s="15">
        <v>950611</v>
      </c>
      <c r="E46" s="16">
        <v>950611</v>
      </c>
      <c r="F46" s="19">
        <v>517255.29</v>
      </c>
      <c r="G46" s="15">
        <v>338819</v>
      </c>
      <c r="H46" s="15">
        <v>324329</v>
      </c>
      <c r="I46" s="15">
        <v>321669</v>
      </c>
      <c r="J46" s="17">
        <f t="shared" si="2"/>
        <v>0.35642234310354076</v>
      </c>
      <c r="K46" s="17">
        <f t="shared" si="0"/>
        <v>0.34117951506978145</v>
      </c>
      <c r="L46" s="17">
        <f t="shared" si="1"/>
        <v>0.3383813147544053</v>
      </c>
      <c r="M46" s="18">
        <f t="shared" si="3"/>
        <v>611792</v>
      </c>
      <c r="N46" s="18">
        <f t="shared" si="4"/>
        <v>433355.71</v>
      </c>
    </row>
    <row r="47" spans="2:14" ht="20.1" customHeight="1">
      <c r="B47" s="14" t="s">
        <v>47</v>
      </c>
      <c r="C47" s="15">
        <v>10507417</v>
      </c>
      <c r="D47" s="15">
        <v>13350704</v>
      </c>
      <c r="E47" s="16">
        <v>12863292</v>
      </c>
      <c r="F47" s="19">
        <v>4922070.61</v>
      </c>
      <c r="G47" s="15">
        <v>4914904</v>
      </c>
      <c r="H47" s="15">
        <v>2520871</v>
      </c>
      <c r="I47" s="15">
        <v>2505679</v>
      </c>
      <c r="J47" s="17">
        <f t="shared" si="2"/>
        <v>0.38208757136198107</v>
      </c>
      <c r="K47" s="17">
        <f t="shared" si="0"/>
        <v>0.1959740166047696</v>
      </c>
      <c r="L47" s="17">
        <f t="shared" si="1"/>
        <v>0.19479298145451412</v>
      </c>
      <c r="M47" s="18">
        <f t="shared" si="3"/>
        <v>7948388</v>
      </c>
      <c r="N47" s="18">
        <f t="shared" si="4"/>
        <v>7941221.39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10507417</v>
      </c>
      <c r="D49" s="27">
        <f aca="true" t="shared" si="5" ref="D49:I49">SUM(D14:D48)</f>
        <v>110477731</v>
      </c>
      <c r="E49" s="28">
        <f t="shared" si="5"/>
        <v>108111087</v>
      </c>
      <c r="F49" s="28">
        <f t="shared" si="5"/>
        <v>61948208.29999999</v>
      </c>
      <c r="G49" s="27">
        <f t="shared" si="5"/>
        <v>56225362</v>
      </c>
      <c r="H49" s="27">
        <f t="shared" si="5"/>
        <v>48905037</v>
      </c>
      <c r="I49" s="27">
        <f t="shared" si="5"/>
        <v>46961085</v>
      </c>
      <c r="J49" s="29">
        <f t="shared" si="2"/>
        <v>0.5200702680937802</v>
      </c>
      <c r="K49" s="29">
        <f t="shared" si="0"/>
        <v>0.45235912760732855</v>
      </c>
      <c r="L49" s="29">
        <f t="shared" si="1"/>
        <v>0.4343780670709564</v>
      </c>
      <c r="M49" s="30">
        <f aca="true" t="shared" si="6" ref="M49">SUM(M14:M48)</f>
        <v>51885725</v>
      </c>
      <c r="N49" s="30">
        <f t="shared" si="4"/>
        <v>46162878.70000001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37" bottom="0.37" header="0.31496062992125984" footer="0.31496062992125984"/>
  <pageSetup fitToHeight="1" fitToWidth="1" horizontalDpi="600" verticalDpi="600" orientation="landscape" paperSize="9" scale="58" r:id="rId1"/>
  <headerFooter>
    <oddFooter>&amp;CPágina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51"/>
  <sheetViews>
    <sheetView showGridLines="0" zoomScale="85" zoomScaleNormal="85" workbookViewId="0" topLeftCell="A1">
      <pane xSplit="2" ySplit="13" topLeftCell="C35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53</v>
      </c>
    </row>
    <row r="9" ht="15">
      <c r="B9" s="1" t="s">
        <v>63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0</v>
      </c>
      <c r="E14" s="11">
        <v>0</v>
      </c>
      <c r="F14" s="11">
        <v>0</v>
      </c>
      <c r="G14" s="10">
        <v>0</v>
      </c>
      <c r="H14" s="10">
        <v>0</v>
      </c>
      <c r="I14" s="10">
        <v>0</v>
      </c>
      <c r="J14" s="12">
        <f>IF(ISERROR(+G14/E14)=TRUE,0,++G14/E14)</f>
        <v>0</v>
      </c>
      <c r="K14" s="12">
        <f aca="true" t="shared" si="0" ref="K14:K49">IF(ISERROR(+H14/E14)=TRUE,0,++H14/E14)</f>
        <v>0</v>
      </c>
      <c r="L14" s="12">
        <f aca="true" t="shared" si="1" ref="L14:L49">IF(ISERROR(+I14/E14)=TRUE,0,++I14/E14)</f>
        <v>0</v>
      </c>
      <c r="M14" s="13">
        <f>IF(ISERROR(+E14-G14)=TRUE,0,++E14-G14)</f>
        <v>0</v>
      </c>
      <c r="N14" s="13">
        <f>IF(ISERROR(+E14-F14)=TRUE,0,++E14-F14)</f>
        <v>0</v>
      </c>
    </row>
    <row r="15" spans="2:14" ht="20.1" customHeight="1">
      <c r="B15" s="14" t="s">
        <v>15</v>
      </c>
      <c r="C15" s="15">
        <v>0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0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v>0</v>
      </c>
      <c r="D18" s="15">
        <v>0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v>0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v>0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15"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0</v>
      </c>
      <c r="E27" s="16">
        <v>0</v>
      </c>
      <c r="F27" s="19">
        <v>0</v>
      </c>
      <c r="G27" s="15">
        <v>0</v>
      </c>
      <c r="H27" s="15">
        <v>0</v>
      </c>
      <c r="I27" s="15"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0</v>
      </c>
      <c r="E28" s="16">
        <v>0</v>
      </c>
      <c r="F28" s="19">
        <v>0</v>
      </c>
      <c r="G28" s="15">
        <v>0</v>
      </c>
      <c r="H28" s="15">
        <v>0</v>
      </c>
      <c r="I28" s="15"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>
        <v>0</v>
      </c>
      <c r="D29" s="15">
        <v>0</v>
      </c>
      <c r="E29" s="16">
        <v>0</v>
      </c>
      <c r="F29" s="19">
        <v>0</v>
      </c>
      <c r="G29" s="15">
        <v>0</v>
      </c>
      <c r="H29" s="15">
        <v>0</v>
      </c>
      <c r="I29" s="15"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v>0</v>
      </c>
      <c r="D30" s="15">
        <v>0</v>
      </c>
      <c r="E30" s="16">
        <v>0</v>
      </c>
      <c r="F30" s="19">
        <v>0</v>
      </c>
      <c r="G30" s="15">
        <v>0</v>
      </c>
      <c r="H30" s="15">
        <v>0</v>
      </c>
      <c r="I30" s="15"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>
        <v>0</v>
      </c>
      <c r="D31" s="15">
        <v>0</v>
      </c>
      <c r="E31" s="16">
        <v>0</v>
      </c>
      <c r="F31" s="19">
        <v>0</v>
      </c>
      <c r="G31" s="15">
        <v>0</v>
      </c>
      <c r="H31" s="15">
        <v>0</v>
      </c>
      <c r="I31" s="15"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0</v>
      </c>
      <c r="D32" s="15">
        <v>0</v>
      </c>
      <c r="E32" s="16">
        <v>0</v>
      </c>
      <c r="F32" s="19">
        <v>0</v>
      </c>
      <c r="G32" s="15">
        <v>0</v>
      </c>
      <c r="H32" s="15">
        <v>0</v>
      </c>
      <c r="I32" s="15"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v>0</v>
      </c>
      <c r="D33" s="15">
        <v>0</v>
      </c>
      <c r="E33" s="16">
        <v>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0</v>
      </c>
      <c r="D34" s="15">
        <v>0</v>
      </c>
      <c r="E34" s="16">
        <v>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0</v>
      </c>
      <c r="E35" s="16">
        <v>0</v>
      </c>
      <c r="F35" s="19">
        <v>0</v>
      </c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0</v>
      </c>
      <c r="E36" s="16">
        <v>0</v>
      </c>
      <c r="F36" s="19">
        <v>0</v>
      </c>
      <c r="G36" s="15">
        <v>0</v>
      </c>
      <c r="H36" s="15">
        <v>0</v>
      </c>
      <c r="I36" s="15"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0</v>
      </c>
      <c r="E37" s="16">
        <v>0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>
        <v>0</v>
      </c>
      <c r="F38" s="19">
        <v>0</v>
      </c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0</v>
      </c>
      <c r="D39" s="15">
        <v>0</v>
      </c>
      <c r="E39" s="16">
        <v>0</v>
      </c>
      <c r="F39" s="19">
        <v>0</v>
      </c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v>0</v>
      </c>
      <c r="D40" s="15">
        <v>0</v>
      </c>
      <c r="E40" s="16">
        <v>0</v>
      </c>
      <c r="F40" s="19">
        <v>0</v>
      </c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0</v>
      </c>
      <c r="E42" s="16">
        <v>0</v>
      </c>
      <c r="F42" s="19">
        <v>0</v>
      </c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v>0</v>
      </c>
      <c r="D43" s="15">
        <v>0</v>
      </c>
      <c r="E43" s="16">
        <v>0</v>
      </c>
      <c r="F43" s="19">
        <v>0</v>
      </c>
      <c r="G43" s="15">
        <v>0</v>
      </c>
      <c r="H43" s="15">
        <v>0</v>
      </c>
      <c r="I43" s="15"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0</v>
      </c>
      <c r="D46" s="15">
        <v>0</v>
      </c>
      <c r="E46" s="16">
        <v>0</v>
      </c>
      <c r="F46" s="19">
        <v>0</v>
      </c>
      <c r="G46" s="15">
        <v>0</v>
      </c>
      <c r="H46" s="15">
        <v>0</v>
      </c>
      <c r="I46" s="15"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>
        <v>0</v>
      </c>
      <c r="D47" s="15">
        <v>0</v>
      </c>
      <c r="E47" s="16">
        <v>0</v>
      </c>
      <c r="F47" s="19">
        <v>0</v>
      </c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0</v>
      </c>
      <c r="D49" s="27">
        <f aca="true" t="shared" si="5" ref="D49:I49">SUM(D14:D48)</f>
        <v>0</v>
      </c>
      <c r="E49" s="28">
        <f t="shared" si="5"/>
        <v>0</v>
      </c>
      <c r="F49" s="28">
        <f t="shared" si="5"/>
        <v>0</v>
      </c>
      <c r="G49" s="27">
        <f t="shared" si="5"/>
        <v>0</v>
      </c>
      <c r="H49" s="27">
        <f t="shared" si="5"/>
        <v>0</v>
      </c>
      <c r="I49" s="27">
        <f t="shared" si="5"/>
        <v>0</v>
      </c>
      <c r="J49" s="29">
        <f t="shared" si="2"/>
        <v>0</v>
      </c>
      <c r="K49" s="29">
        <f t="shared" si="0"/>
        <v>0</v>
      </c>
      <c r="L49" s="29">
        <f t="shared" si="1"/>
        <v>0</v>
      </c>
      <c r="M49" s="30">
        <f aca="true" t="shared" si="6" ref="M49">SUM(M14:M48)</f>
        <v>0</v>
      </c>
      <c r="N49" s="30">
        <f t="shared" si="4"/>
        <v>0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41" bottom="0.43" header="0.31496062992125984" footer="0.31496062992125984"/>
  <pageSetup fitToHeight="1" fitToWidth="1" horizontalDpi="600" verticalDpi="600" orientation="landscape" paperSize="9" scale="57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B2:N51"/>
  <sheetViews>
    <sheetView showGridLines="0" zoomScale="85" zoomScaleNormal="85" workbookViewId="0" topLeftCell="A1">
      <pane xSplit="2" ySplit="13" topLeftCell="C2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E34" sqref="E34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0</v>
      </c>
    </row>
    <row r="9" ht="15">
      <c r="B9" s="1" t="s">
        <v>60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245933182</v>
      </c>
      <c r="D14" s="10">
        <v>179767633</v>
      </c>
      <c r="E14" s="11">
        <v>143348770</v>
      </c>
      <c r="F14" s="11">
        <v>168012752.3</v>
      </c>
      <c r="G14" s="10">
        <v>124907470</v>
      </c>
      <c r="H14" s="10">
        <v>124390851</v>
      </c>
      <c r="I14" s="10">
        <v>124336587</v>
      </c>
      <c r="J14" s="12">
        <f>IF(ISERROR(+G14/E14)=TRUE,0,++G14/E14)</f>
        <v>0.871353622357555</v>
      </c>
      <c r="K14" s="12">
        <f aca="true" t="shared" si="0" ref="K14:K49">IF(ISERROR(+H14/E14)=TRUE,0,++H14/E14)</f>
        <v>0.8677496918878341</v>
      </c>
      <c r="L14" s="12">
        <f aca="true" t="shared" si="1" ref="L14:L49">IF(ISERROR(+I14/E14)=TRUE,0,++I14/E14)</f>
        <v>0.8673711466097687</v>
      </c>
      <c r="M14" s="13">
        <f>IF(ISERROR(+E14-G14)=TRUE,0,++E14-G14)</f>
        <v>18441300</v>
      </c>
      <c r="N14" s="13">
        <f>IF(ISERROR(+E14-F14)=TRUE,0,++E14-F14)</f>
        <v>-24663982.300000012</v>
      </c>
    </row>
    <row r="15" spans="2:14" ht="20.1" customHeight="1">
      <c r="B15" s="14" t="s">
        <v>15</v>
      </c>
      <c r="C15" s="15">
        <v>15018079</v>
      </c>
      <c r="D15" s="15">
        <v>16928243</v>
      </c>
      <c r="E15" s="16">
        <v>16928243</v>
      </c>
      <c r="F15" s="16">
        <v>16643265.54</v>
      </c>
      <c r="G15" s="15">
        <v>11919597</v>
      </c>
      <c r="H15" s="15">
        <v>11919597</v>
      </c>
      <c r="I15" s="15">
        <v>11913584</v>
      </c>
      <c r="J15" s="17">
        <f aca="true" t="shared" si="2" ref="J15:J49">IF(ISERROR(+G15/E15)=TRUE,0,++G15/E15)</f>
        <v>0.7041248758066623</v>
      </c>
      <c r="K15" s="17">
        <f t="shared" si="0"/>
        <v>0.7041248758066623</v>
      </c>
      <c r="L15" s="17">
        <f t="shared" si="1"/>
        <v>0.7037696706031453</v>
      </c>
      <c r="M15" s="18">
        <f aca="true" t="shared" si="3" ref="M15:M48">IF(ISERROR(+E15-G15)=TRUE,0,++E15-G15)</f>
        <v>5008646</v>
      </c>
      <c r="N15" s="18">
        <f aca="true" t="shared" si="4" ref="N15:N49">IF(ISERROR(+E15-F15)=TRUE,0,++E15-F15)</f>
        <v>284977.4600000009</v>
      </c>
    </row>
    <row r="16" spans="2:14" ht="20.1" customHeight="1">
      <c r="B16" s="14" t="s">
        <v>16</v>
      </c>
      <c r="C16" s="15">
        <v>14757040</v>
      </c>
      <c r="D16" s="15">
        <v>17349987</v>
      </c>
      <c r="E16" s="16">
        <v>17313159</v>
      </c>
      <c r="F16" s="16">
        <v>17347787</v>
      </c>
      <c r="G16" s="15">
        <v>12192009</v>
      </c>
      <c r="H16" s="15">
        <v>12192009</v>
      </c>
      <c r="I16" s="15">
        <v>12191679</v>
      </c>
      <c r="J16" s="17">
        <f t="shared" si="2"/>
        <v>0.704204761245478</v>
      </c>
      <c r="K16" s="17">
        <f t="shared" si="0"/>
        <v>0.704204761245478</v>
      </c>
      <c r="L16" s="17">
        <f t="shared" si="1"/>
        <v>0.7041857005991801</v>
      </c>
      <c r="M16" s="18">
        <f t="shared" si="3"/>
        <v>5121150</v>
      </c>
      <c r="N16" s="18">
        <f t="shared" si="4"/>
        <v>-34628</v>
      </c>
    </row>
    <row r="17" spans="2:14" ht="20.1" customHeight="1">
      <c r="B17" s="14" t="s">
        <v>17</v>
      </c>
      <c r="C17" s="15">
        <v>5026802</v>
      </c>
      <c r="D17" s="15">
        <v>6103860</v>
      </c>
      <c r="E17" s="16">
        <v>6103860</v>
      </c>
      <c r="F17" s="16">
        <v>6081531</v>
      </c>
      <c r="G17" s="15">
        <v>3897136</v>
      </c>
      <c r="H17" s="15">
        <v>3897136</v>
      </c>
      <c r="I17" s="15">
        <v>3897136</v>
      </c>
      <c r="J17" s="17">
        <f t="shared" si="2"/>
        <v>0.6384707381886217</v>
      </c>
      <c r="K17" s="17">
        <f t="shared" si="0"/>
        <v>0.6384707381886217</v>
      </c>
      <c r="L17" s="17">
        <f t="shared" si="1"/>
        <v>0.6384707381886217</v>
      </c>
      <c r="M17" s="18">
        <f t="shared" si="3"/>
        <v>2206724</v>
      </c>
      <c r="N17" s="18">
        <f t="shared" si="4"/>
        <v>22329</v>
      </c>
    </row>
    <row r="18" spans="2:14" ht="20.1" customHeight="1">
      <c r="B18" s="14" t="s">
        <v>18</v>
      </c>
      <c r="C18" s="15">
        <v>8035386</v>
      </c>
      <c r="D18" s="15">
        <v>10372903</v>
      </c>
      <c r="E18" s="16">
        <v>10372903</v>
      </c>
      <c r="F18" s="16">
        <v>8970457.76</v>
      </c>
      <c r="G18" s="15">
        <v>7352788</v>
      </c>
      <c r="H18" s="15">
        <v>7352788</v>
      </c>
      <c r="I18" s="15">
        <v>7352488</v>
      </c>
      <c r="J18" s="17">
        <f t="shared" si="2"/>
        <v>0.7088457300718999</v>
      </c>
      <c r="K18" s="17">
        <f t="shared" si="0"/>
        <v>0.7088457300718999</v>
      </c>
      <c r="L18" s="17">
        <f t="shared" si="1"/>
        <v>0.7088168085636201</v>
      </c>
      <c r="M18" s="18">
        <f t="shared" si="3"/>
        <v>3020115</v>
      </c>
      <c r="N18" s="18">
        <f t="shared" si="4"/>
        <v>1402445.2400000002</v>
      </c>
    </row>
    <row r="19" spans="2:14" ht="20.1" customHeight="1">
      <c r="B19" s="14" t="s">
        <v>19</v>
      </c>
      <c r="C19" s="15">
        <v>57119720</v>
      </c>
      <c r="D19" s="15">
        <v>61516012</v>
      </c>
      <c r="E19" s="16">
        <v>61516012</v>
      </c>
      <c r="F19" s="16">
        <v>58132527.28</v>
      </c>
      <c r="G19" s="15">
        <v>44133515</v>
      </c>
      <c r="H19" s="15">
        <v>44133515</v>
      </c>
      <c r="I19" s="15">
        <v>44123749</v>
      </c>
      <c r="J19" s="17">
        <f t="shared" si="2"/>
        <v>0.7174313412904595</v>
      </c>
      <c r="K19" s="17">
        <f t="shared" si="0"/>
        <v>0.7174313412904595</v>
      </c>
      <c r="L19" s="17">
        <f t="shared" si="1"/>
        <v>0.7172725858756904</v>
      </c>
      <c r="M19" s="18">
        <f t="shared" si="3"/>
        <v>17382497</v>
      </c>
      <c r="N19" s="18">
        <f t="shared" si="4"/>
        <v>3383484.719999999</v>
      </c>
    </row>
    <row r="20" spans="2:14" ht="20.1" customHeight="1">
      <c r="B20" s="14" t="s">
        <v>20</v>
      </c>
      <c r="C20" s="15">
        <v>41028023</v>
      </c>
      <c r="D20" s="15">
        <v>46195360</v>
      </c>
      <c r="E20" s="16">
        <v>46195360</v>
      </c>
      <c r="F20" s="16">
        <v>41884328</v>
      </c>
      <c r="G20" s="15">
        <v>33920618</v>
      </c>
      <c r="H20" s="15">
        <v>33920618</v>
      </c>
      <c r="I20" s="15">
        <v>33906430</v>
      </c>
      <c r="J20" s="17">
        <f t="shared" si="2"/>
        <v>0.7342862573210815</v>
      </c>
      <c r="K20" s="17">
        <f t="shared" si="0"/>
        <v>0.7342862573210815</v>
      </c>
      <c r="L20" s="17">
        <f t="shared" si="1"/>
        <v>0.7339791269079838</v>
      </c>
      <c r="M20" s="18">
        <f t="shared" si="3"/>
        <v>12274742</v>
      </c>
      <c r="N20" s="18">
        <f t="shared" si="4"/>
        <v>4311032</v>
      </c>
    </row>
    <row r="21" spans="2:14" ht="20.1" customHeight="1">
      <c r="B21" s="14" t="s">
        <v>21</v>
      </c>
      <c r="C21" s="15">
        <v>36501088</v>
      </c>
      <c r="D21" s="15">
        <v>42612939</v>
      </c>
      <c r="E21" s="16">
        <v>42612939</v>
      </c>
      <c r="F21" s="16">
        <v>41837622</v>
      </c>
      <c r="G21" s="15">
        <v>30025662</v>
      </c>
      <c r="H21" s="15">
        <v>30025662</v>
      </c>
      <c r="I21" s="15">
        <v>30025581</v>
      </c>
      <c r="J21" s="17">
        <f t="shared" si="2"/>
        <v>0.704613732462809</v>
      </c>
      <c r="K21" s="17">
        <f t="shared" si="0"/>
        <v>0.704613732462809</v>
      </c>
      <c r="L21" s="17">
        <f t="shared" si="1"/>
        <v>0.7046118316317023</v>
      </c>
      <c r="M21" s="18">
        <f t="shared" si="3"/>
        <v>12587277</v>
      </c>
      <c r="N21" s="18">
        <f t="shared" si="4"/>
        <v>775317</v>
      </c>
    </row>
    <row r="22" spans="2:14" ht="20.1" customHeight="1">
      <c r="B22" s="14" t="s">
        <v>22</v>
      </c>
      <c r="C22" s="15">
        <v>39097458</v>
      </c>
      <c r="D22" s="15">
        <v>46400191</v>
      </c>
      <c r="E22" s="16">
        <v>46400191</v>
      </c>
      <c r="F22" s="16">
        <v>44679940</v>
      </c>
      <c r="G22" s="15">
        <v>33283663</v>
      </c>
      <c r="H22" s="15">
        <v>33283663</v>
      </c>
      <c r="I22" s="15">
        <v>33280555</v>
      </c>
      <c r="J22" s="17">
        <f t="shared" si="2"/>
        <v>0.7173173705254791</v>
      </c>
      <c r="K22" s="17">
        <f t="shared" si="0"/>
        <v>0.7173173705254791</v>
      </c>
      <c r="L22" s="17">
        <f t="shared" si="1"/>
        <v>0.7172503880425837</v>
      </c>
      <c r="M22" s="18">
        <f t="shared" si="3"/>
        <v>13116528</v>
      </c>
      <c r="N22" s="18">
        <f t="shared" si="4"/>
        <v>1720251</v>
      </c>
    </row>
    <row r="23" spans="2:14" ht="20.1" customHeight="1">
      <c r="B23" s="14" t="s">
        <v>23</v>
      </c>
      <c r="C23" s="15">
        <v>12439650</v>
      </c>
      <c r="D23" s="15">
        <v>14972378</v>
      </c>
      <c r="E23" s="16">
        <v>14972378</v>
      </c>
      <c r="F23" s="16">
        <v>12817232</v>
      </c>
      <c r="G23" s="15">
        <v>10588496</v>
      </c>
      <c r="H23" s="15">
        <v>10588496</v>
      </c>
      <c r="I23" s="15">
        <v>10588496</v>
      </c>
      <c r="J23" s="17">
        <f t="shared" si="2"/>
        <v>0.7072020222839686</v>
      </c>
      <c r="K23" s="17">
        <f t="shared" si="0"/>
        <v>0.7072020222839686</v>
      </c>
      <c r="L23" s="17">
        <f t="shared" si="1"/>
        <v>0.7072020222839686</v>
      </c>
      <c r="M23" s="18">
        <f t="shared" si="3"/>
        <v>4383882</v>
      </c>
      <c r="N23" s="18">
        <f t="shared" si="4"/>
        <v>2155146</v>
      </c>
    </row>
    <row r="24" spans="2:14" ht="20.1" customHeight="1">
      <c r="B24" s="14" t="s">
        <v>24</v>
      </c>
      <c r="C24" s="15">
        <v>26399608</v>
      </c>
      <c r="D24" s="15">
        <v>29390775</v>
      </c>
      <c r="E24" s="16">
        <v>29390775</v>
      </c>
      <c r="F24" s="16">
        <v>29345455.48</v>
      </c>
      <c r="G24" s="15">
        <v>21388602</v>
      </c>
      <c r="H24" s="15">
        <v>21388599</v>
      </c>
      <c r="I24" s="15">
        <v>21385086</v>
      </c>
      <c r="J24" s="17">
        <f t="shared" si="2"/>
        <v>0.7277318138089247</v>
      </c>
      <c r="K24" s="17">
        <f t="shared" si="0"/>
        <v>0.7277317117360804</v>
      </c>
      <c r="L24" s="17">
        <f t="shared" si="1"/>
        <v>0.7276121844354223</v>
      </c>
      <c r="M24" s="18">
        <f t="shared" si="3"/>
        <v>8002173</v>
      </c>
      <c r="N24" s="18">
        <f t="shared" si="4"/>
        <v>45319.51999999955</v>
      </c>
    </row>
    <row r="25" spans="2:14" ht="20.1" customHeight="1">
      <c r="B25" s="14" t="s">
        <v>25</v>
      </c>
      <c r="C25" s="15">
        <v>41538077</v>
      </c>
      <c r="D25" s="15">
        <v>44191666</v>
      </c>
      <c r="E25" s="16">
        <v>44191666</v>
      </c>
      <c r="F25" s="16">
        <v>41868270</v>
      </c>
      <c r="G25" s="15">
        <v>31231935</v>
      </c>
      <c r="H25" s="15">
        <v>31231935</v>
      </c>
      <c r="I25" s="15">
        <v>31154837</v>
      </c>
      <c r="J25" s="17">
        <f t="shared" si="2"/>
        <v>0.7067381211651989</v>
      </c>
      <c r="K25" s="17">
        <f t="shared" si="0"/>
        <v>0.7067381211651989</v>
      </c>
      <c r="L25" s="17">
        <f t="shared" si="1"/>
        <v>0.7049934935695794</v>
      </c>
      <c r="M25" s="18">
        <f t="shared" si="3"/>
        <v>12959731</v>
      </c>
      <c r="N25" s="18">
        <f t="shared" si="4"/>
        <v>2323396</v>
      </c>
    </row>
    <row r="26" spans="2:14" ht="20.1" customHeight="1">
      <c r="B26" s="14" t="s">
        <v>26</v>
      </c>
      <c r="C26" s="15">
        <v>4574228</v>
      </c>
      <c r="D26" s="15">
        <v>5192967</v>
      </c>
      <c r="E26" s="16">
        <v>5192967</v>
      </c>
      <c r="F26" s="16">
        <v>4461161.18</v>
      </c>
      <c r="G26" s="15">
        <v>3574060</v>
      </c>
      <c r="H26" s="15">
        <v>3574059</v>
      </c>
      <c r="I26" s="15">
        <v>3573617</v>
      </c>
      <c r="J26" s="17">
        <f t="shared" si="2"/>
        <v>0.688250089014623</v>
      </c>
      <c r="K26" s="17">
        <f t="shared" si="0"/>
        <v>0.6882498964464824</v>
      </c>
      <c r="L26" s="17">
        <f t="shared" si="1"/>
        <v>0.688164781328285</v>
      </c>
      <c r="M26" s="18">
        <f t="shared" si="3"/>
        <v>1618907</v>
      </c>
      <c r="N26" s="18">
        <f t="shared" si="4"/>
        <v>731805.8200000003</v>
      </c>
    </row>
    <row r="27" spans="2:14" ht="20.1" customHeight="1">
      <c r="B27" s="14" t="s">
        <v>27</v>
      </c>
      <c r="C27" s="15">
        <v>43475920</v>
      </c>
      <c r="D27" s="15">
        <v>45730587</v>
      </c>
      <c r="E27" s="16">
        <v>45730587</v>
      </c>
      <c r="F27" s="19">
        <v>45359561</v>
      </c>
      <c r="G27" s="15">
        <v>33678484</v>
      </c>
      <c r="H27" s="15">
        <v>33633294</v>
      </c>
      <c r="I27" s="15">
        <v>33456056</v>
      </c>
      <c r="J27" s="17">
        <f t="shared" si="2"/>
        <v>0.7364542248276849</v>
      </c>
      <c r="K27" s="17">
        <f t="shared" si="0"/>
        <v>0.7354660459530074</v>
      </c>
      <c r="L27" s="17">
        <f t="shared" si="1"/>
        <v>0.7315903467410116</v>
      </c>
      <c r="M27" s="18">
        <f t="shared" si="3"/>
        <v>12052103</v>
      </c>
      <c r="N27" s="18">
        <f t="shared" si="4"/>
        <v>371026</v>
      </c>
    </row>
    <row r="28" spans="2:14" ht="20.1" customHeight="1">
      <c r="B28" s="14" t="s">
        <v>28</v>
      </c>
      <c r="C28" s="15">
        <v>6823524</v>
      </c>
      <c r="D28" s="15">
        <v>8451313</v>
      </c>
      <c r="E28" s="16">
        <v>8451313</v>
      </c>
      <c r="F28" s="19">
        <v>7480148</v>
      </c>
      <c r="G28" s="15">
        <v>5737264</v>
      </c>
      <c r="H28" s="15">
        <v>5737264</v>
      </c>
      <c r="I28" s="15">
        <v>5735821</v>
      </c>
      <c r="J28" s="17">
        <f t="shared" si="2"/>
        <v>0.6788606693421484</v>
      </c>
      <c r="K28" s="17">
        <f t="shared" si="0"/>
        <v>0.6788606693421484</v>
      </c>
      <c r="L28" s="17">
        <f t="shared" si="1"/>
        <v>0.6786899266421679</v>
      </c>
      <c r="M28" s="18">
        <f t="shared" si="3"/>
        <v>2714049</v>
      </c>
      <c r="N28" s="18">
        <f t="shared" si="4"/>
        <v>971165</v>
      </c>
    </row>
    <row r="29" spans="2:14" ht="20.1" customHeight="1">
      <c r="B29" s="14" t="s">
        <v>29</v>
      </c>
      <c r="C29" s="15">
        <v>52587838</v>
      </c>
      <c r="D29" s="15">
        <v>58144087</v>
      </c>
      <c r="E29" s="16">
        <v>58144087</v>
      </c>
      <c r="F29" s="19">
        <v>58144085.99</v>
      </c>
      <c r="G29" s="15">
        <v>42381396</v>
      </c>
      <c r="H29" s="15">
        <v>42381396</v>
      </c>
      <c r="I29" s="15">
        <v>42350363</v>
      </c>
      <c r="J29" s="17">
        <f t="shared" si="2"/>
        <v>0.7289029407237919</v>
      </c>
      <c r="K29" s="17">
        <f t="shared" si="0"/>
        <v>0.7289029407237919</v>
      </c>
      <c r="L29" s="17">
        <f t="shared" si="1"/>
        <v>0.7283692149126015</v>
      </c>
      <c r="M29" s="18">
        <f t="shared" si="3"/>
        <v>15762691</v>
      </c>
      <c r="N29" s="18">
        <f t="shared" si="4"/>
        <v>1.0099999979138374</v>
      </c>
    </row>
    <row r="30" spans="2:14" ht="20.1" customHeight="1">
      <c r="B30" s="14" t="s">
        <v>30</v>
      </c>
      <c r="C30" s="15">
        <v>50128071</v>
      </c>
      <c r="D30" s="15">
        <v>55416143</v>
      </c>
      <c r="E30" s="16">
        <v>55416143</v>
      </c>
      <c r="F30" s="19">
        <v>52901595</v>
      </c>
      <c r="G30" s="15">
        <v>40875310</v>
      </c>
      <c r="H30" s="15">
        <v>40875310</v>
      </c>
      <c r="I30" s="15">
        <v>40870541</v>
      </c>
      <c r="J30" s="17">
        <f t="shared" si="2"/>
        <v>0.7376065490519612</v>
      </c>
      <c r="K30" s="17">
        <f t="shared" si="0"/>
        <v>0.7376065490519612</v>
      </c>
      <c r="L30" s="17">
        <f t="shared" si="1"/>
        <v>0.7375204910958888</v>
      </c>
      <c r="M30" s="18">
        <f t="shared" si="3"/>
        <v>14540833</v>
      </c>
      <c r="N30" s="18">
        <f t="shared" si="4"/>
        <v>2514548</v>
      </c>
    </row>
    <row r="31" spans="2:14" ht="20.1" customHeight="1">
      <c r="B31" s="14" t="s">
        <v>31</v>
      </c>
      <c r="C31" s="15">
        <v>26096901</v>
      </c>
      <c r="D31" s="15">
        <v>28308326</v>
      </c>
      <c r="E31" s="16">
        <v>28308236</v>
      </c>
      <c r="F31" s="19">
        <v>25649673.78</v>
      </c>
      <c r="G31" s="15">
        <v>25625027</v>
      </c>
      <c r="H31" s="15">
        <v>20726058</v>
      </c>
      <c r="I31" s="15">
        <v>20619807</v>
      </c>
      <c r="J31" s="17">
        <f t="shared" si="2"/>
        <v>0.9052145460423603</v>
      </c>
      <c r="K31" s="17">
        <f t="shared" si="0"/>
        <v>0.7321564649948517</v>
      </c>
      <c r="L31" s="17">
        <f t="shared" si="1"/>
        <v>0.7284031050186243</v>
      </c>
      <c r="M31" s="18">
        <f t="shared" si="3"/>
        <v>2683209</v>
      </c>
      <c r="N31" s="18">
        <f t="shared" si="4"/>
        <v>2658562.219999999</v>
      </c>
    </row>
    <row r="32" spans="2:14" ht="20.1" customHeight="1">
      <c r="B32" s="14" t="s">
        <v>32</v>
      </c>
      <c r="C32" s="15">
        <v>18973552</v>
      </c>
      <c r="D32" s="15">
        <v>18327196</v>
      </c>
      <c r="E32" s="16">
        <v>18327196</v>
      </c>
      <c r="F32" s="19">
        <v>12436622.31</v>
      </c>
      <c r="G32" s="15">
        <v>12381963</v>
      </c>
      <c r="H32" s="15">
        <v>12381963</v>
      </c>
      <c r="I32" s="15">
        <v>12346297</v>
      </c>
      <c r="J32" s="17">
        <f t="shared" si="2"/>
        <v>0.6756059683107006</v>
      </c>
      <c r="K32" s="17">
        <f t="shared" si="0"/>
        <v>0.6756059683107006</v>
      </c>
      <c r="L32" s="17">
        <f t="shared" si="1"/>
        <v>0.6736598986555281</v>
      </c>
      <c r="M32" s="18">
        <f t="shared" si="3"/>
        <v>5945233</v>
      </c>
      <c r="N32" s="18">
        <f t="shared" si="4"/>
        <v>5890573.6899999995</v>
      </c>
    </row>
    <row r="33" spans="2:14" ht="20.1" customHeight="1">
      <c r="B33" s="14" t="s">
        <v>33</v>
      </c>
      <c r="C33" s="15">
        <v>11852371</v>
      </c>
      <c r="D33" s="15">
        <v>12584058</v>
      </c>
      <c r="E33" s="16">
        <v>12584058</v>
      </c>
      <c r="F33" s="19">
        <v>12584058</v>
      </c>
      <c r="G33" s="15">
        <v>9243443</v>
      </c>
      <c r="H33" s="15">
        <v>9075308</v>
      </c>
      <c r="I33" s="15">
        <v>9075308</v>
      </c>
      <c r="J33" s="17">
        <f t="shared" si="2"/>
        <v>0.7345359501680618</v>
      </c>
      <c r="K33" s="17">
        <f t="shared" si="0"/>
        <v>0.7211749977630427</v>
      </c>
      <c r="L33" s="17">
        <f t="shared" si="1"/>
        <v>0.7211749977630427</v>
      </c>
      <c r="M33" s="18">
        <f t="shared" si="3"/>
        <v>3340615</v>
      </c>
      <c r="N33" s="18">
        <f t="shared" si="4"/>
        <v>0</v>
      </c>
    </row>
    <row r="34" spans="2:14" ht="20.1" customHeight="1">
      <c r="B34" s="14" t="s">
        <v>34</v>
      </c>
      <c r="C34" s="15">
        <v>23477856</v>
      </c>
      <c r="D34" s="15">
        <v>24983317</v>
      </c>
      <c r="E34" s="16">
        <v>24983317</v>
      </c>
      <c r="F34" s="19">
        <v>24013284.45</v>
      </c>
      <c r="G34" s="15">
        <v>18039625</v>
      </c>
      <c r="H34" s="15">
        <v>18039625</v>
      </c>
      <c r="I34" s="15">
        <v>18008984</v>
      </c>
      <c r="J34" s="17">
        <f t="shared" si="2"/>
        <v>0.7220668496501085</v>
      </c>
      <c r="K34" s="17">
        <f t="shared" si="0"/>
        <v>0.7220668496501085</v>
      </c>
      <c r="L34" s="17">
        <f t="shared" si="1"/>
        <v>0.7208403912098622</v>
      </c>
      <c r="M34" s="18">
        <f t="shared" si="3"/>
        <v>6943692</v>
      </c>
      <c r="N34" s="18">
        <f t="shared" si="4"/>
        <v>970032.5500000007</v>
      </c>
    </row>
    <row r="35" spans="2:14" ht="20.1" customHeight="1">
      <c r="B35" s="42" t="s">
        <v>35</v>
      </c>
      <c r="C35" s="15">
        <v>28217520</v>
      </c>
      <c r="D35" s="15">
        <v>29730783</v>
      </c>
      <c r="E35" s="16">
        <v>29730783</v>
      </c>
      <c r="F35" s="19">
        <v>29580077.99</v>
      </c>
      <c r="G35" s="15">
        <v>21490700</v>
      </c>
      <c r="H35" s="15">
        <v>21490700</v>
      </c>
      <c r="I35" s="15">
        <v>21489451</v>
      </c>
      <c r="J35" s="17">
        <f t="shared" si="2"/>
        <v>0.7228433909729185</v>
      </c>
      <c r="K35" s="17">
        <f t="shared" si="0"/>
        <v>0.7228433909729185</v>
      </c>
      <c r="L35" s="17">
        <f t="shared" si="1"/>
        <v>0.7228013806430863</v>
      </c>
      <c r="M35" s="18">
        <f t="shared" si="3"/>
        <v>8240083</v>
      </c>
      <c r="N35" s="18">
        <f t="shared" si="4"/>
        <v>150705.01000000164</v>
      </c>
    </row>
    <row r="36" spans="2:14" ht="20.1" customHeight="1">
      <c r="B36" s="14" t="s">
        <v>36</v>
      </c>
      <c r="C36" s="15">
        <v>13188056</v>
      </c>
      <c r="D36" s="15">
        <v>14369673</v>
      </c>
      <c r="E36" s="16">
        <v>14369673</v>
      </c>
      <c r="F36" s="19">
        <v>9786565.34</v>
      </c>
      <c r="G36" s="15">
        <v>9785580</v>
      </c>
      <c r="H36" s="15">
        <v>9785580</v>
      </c>
      <c r="I36" s="15">
        <v>9785382</v>
      </c>
      <c r="J36" s="17">
        <f t="shared" si="2"/>
        <v>0.6809883565200127</v>
      </c>
      <c r="K36" s="17">
        <f t="shared" si="0"/>
        <v>0.6809883565200127</v>
      </c>
      <c r="L36" s="17">
        <f t="shared" si="1"/>
        <v>0.6809745775008241</v>
      </c>
      <c r="M36" s="18">
        <f t="shared" si="3"/>
        <v>4584093</v>
      </c>
      <c r="N36" s="18">
        <f t="shared" si="4"/>
        <v>4583107.66</v>
      </c>
    </row>
    <row r="37" spans="2:14" ht="20.1" customHeight="1">
      <c r="B37" s="14" t="s">
        <v>37</v>
      </c>
      <c r="C37" s="15">
        <v>6282086</v>
      </c>
      <c r="D37" s="15">
        <v>7384097</v>
      </c>
      <c r="E37" s="16">
        <v>7384097</v>
      </c>
      <c r="F37" s="19">
        <v>5100362.8</v>
      </c>
      <c r="G37" s="15">
        <v>5100363</v>
      </c>
      <c r="H37" s="15">
        <v>5100363</v>
      </c>
      <c r="I37" s="15">
        <v>5098851</v>
      </c>
      <c r="J37" s="17">
        <f t="shared" si="2"/>
        <v>0.690722643540571</v>
      </c>
      <c r="K37" s="17">
        <f t="shared" si="0"/>
        <v>0.690722643540571</v>
      </c>
      <c r="L37" s="17">
        <f t="shared" si="1"/>
        <v>0.6905178791665386</v>
      </c>
      <c r="M37" s="18">
        <f t="shared" si="3"/>
        <v>2283734</v>
      </c>
      <c r="N37" s="18">
        <f t="shared" si="4"/>
        <v>2283734.2</v>
      </c>
    </row>
    <row r="38" spans="2:14" ht="20.1" customHeight="1">
      <c r="B38" s="14" t="s">
        <v>38</v>
      </c>
      <c r="C38" s="15">
        <v>16991206</v>
      </c>
      <c r="D38" s="15">
        <v>19779833</v>
      </c>
      <c r="E38" s="16">
        <v>19779833</v>
      </c>
      <c r="F38" s="19">
        <v>19779833</v>
      </c>
      <c r="G38" s="15">
        <v>14301767</v>
      </c>
      <c r="H38" s="15">
        <v>14301767</v>
      </c>
      <c r="I38" s="15">
        <v>14299468</v>
      </c>
      <c r="J38" s="17">
        <f t="shared" si="2"/>
        <v>0.7230479145096927</v>
      </c>
      <c r="K38" s="17">
        <f t="shared" si="0"/>
        <v>0.7230479145096927</v>
      </c>
      <c r="L38" s="17">
        <f t="shared" si="1"/>
        <v>0.7229316850147319</v>
      </c>
      <c r="M38" s="18">
        <f t="shared" si="3"/>
        <v>5478066</v>
      </c>
      <c r="N38" s="18">
        <f t="shared" si="4"/>
        <v>0</v>
      </c>
    </row>
    <row r="39" spans="2:14" ht="20.1" customHeight="1">
      <c r="B39" s="14" t="s">
        <v>39</v>
      </c>
      <c r="C39" s="15">
        <v>22769213</v>
      </c>
      <c r="D39" s="15">
        <v>24282808</v>
      </c>
      <c r="E39" s="16">
        <v>24282808</v>
      </c>
      <c r="F39" s="19">
        <v>24282807.12</v>
      </c>
      <c r="G39" s="15">
        <v>17777376</v>
      </c>
      <c r="H39" s="15">
        <v>17777376</v>
      </c>
      <c r="I39" s="15">
        <v>17776006</v>
      </c>
      <c r="J39" s="17">
        <f t="shared" si="2"/>
        <v>0.7320972105038264</v>
      </c>
      <c r="K39" s="17">
        <f t="shared" si="0"/>
        <v>0.7320972105038264</v>
      </c>
      <c r="L39" s="17">
        <f t="shared" si="1"/>
        <v>0.7320407919874835</v>
      </c>
      <c r="M39" s="18">
        <f t="shared" si="3"/>
        <v>6505432</v>
      </c>
      <c r="N39" s="18">
        <f t="shared" si="4"/>
        <v>0.8799999989569187</v>
      </c>
    </row>
    <row r="40" spans="2:14" ht="20.1" customHeight="1">
      <c r="B40" s="14" t="s">
        <v>40</v>
      </c>
      <c r="C40" s="15">
        <v>22884940</v>
      </c>
      <c r="D40" s="15">
        <v>26276056</v>
      </c>
      <c r="E40" s="16">
        <v>26203487</v>
      </c>
      <c r="F40" s="19">
        <v>25712347</v>
      </c>
      <c r="G40" s="15">
        <v>19340867</v>
      </c>
      <c r="H40" s="15">
        <v>19340867</v>
      </c>
      <c r="I40" s="15">
        <v>19340867</v>
      </c>
      <c r="J40" s="17">
        <f t="shared" si="2"/>
        <v>0.7381027952501131</v>
      </c>
      <c r="K40" s="17">
        <f t="shared" si="0"/>
        <v>0.7381027952501131</v>
      </c>
      <c r="L40" s="17">
        <f t="shared" si="1"/>
        <v>0.7381027952501131</v>
      </c>
      <c r="M40" s="18">
        <f t="shared" si="3"/>
        <v>6862620</v>
      </c>
      <c r="N40" s="18">
        <f t="shared" si="4"/>
        <v>491140</v>
      </c>
    </row>
    <row r="41" spans="2:14" ht="20.1" customHeight="1">
      <c r="B41" s="14" t="s">
        <v>41</v>
      </c>
      <c r="C41" s="15">
        <v>18104463</v>
      </c>
      <c r="D41" s="15">
        <v>19761549</v>
      </c>
      <c r="E41" s="16">
        <v>19761549</v>
      </c>
      <c r="F41" s="19">
        <v>19263838.14</v>
      </c>
      <c r="G41" s="15">
        <v>16058866</v>
      </c>
      <c r="H41" s="15">
        <v>14393749</v>
      </c>
      <c r="I41" s="15">
        <v>14393430</v>
      </c>
      <c r="J41" s="17">
        <f t="shared" si="2"/>
        <v>0.8126319449958098</v>
      </c>
      <c r="K41" s="17">
        <f t="shared" si="0"/>
        <v>0.7283714955745625</v>
      </c>
      <c r="L41" s="17">
        <f t="shared" si="1"/>
        <v>0.7283553531152847</v>
      </c>
      <c r="M41" s="18">
        <f t="shared" si="3"/>
        <v>3702683</v>
      </c>
      <c r="N41" s="18">
        <f t="shared" si="4"/>
        <v>497710.8599999994</v>
      </c>
    </row>
    <row r="42" spans="2:14" ht="20.1" customHeight="1">
      <c r="B42" s="14" t="s">
        <v>42</v>
      </c>
      <c r="C42" s="15">
        <v>23994604</v>
      </c>
      <c r="D42" s="15">
        <v>26493893</v>
      </c>
      <c r="E42" s="16">
        <v>26493893</v>
      </c>
      <c r="F42" s="19">
        <v>24802087.52</v>
      </c>
      <c r="G42" s="15">
        <v>19183724</v>
      </c>
      <c r="H42" s="15">
        <v>19183724</v>
      </c>
      <c r="I42" s="15">
        <v>19181068</v>
      </c>
      <c r="J42" s="17">
        <f t="shared" si="2"/>
        <v>0.7240809797186091</v>
      </c>
      <c r="K42" s="17">
        <f t="shared" si="0"/>
        <v>0.7240809797186091</v>
      </c>
      <c r="L42" s="17">
        <f t="shared" si="1"/>
        <v>0.7239807302007296</v>
      </c>
      <c r="M42" s="18">
        <f t="shared" si="3"/>
        <v>7310169</v>
      </c>
      <c r="N42" s="18">
        <f t="shared" si="4"/>
        <v>1691805.4800000004</v>
      </c>
    </row>
    <row r="43" spans="2:14" ht="20.1" customHeight="1">
      <c r="B43" s="14" t="s">
        <v>43</v>
      </c>
      <c r="C43" s="15">
        <v>23774033</v>
      </c>
      <c r="D43" s="15">
        <v>25326732</v>
      </c>
      <c r="E43" s="16">
        <v>25326732</v>
      </c>
      <c r="F43" s="19">
        <v>25301396</v>
      </c>
      <c r="G43" s="15">
        <v>18566407</v>
      </c>
      <c r="H43" s="15">
        <v>18566407</v>
      </c>
      <c r="I43" s="15">
        <v>18543908</v>
      </c>
      <c r="J43" s="17">
        <f t="shared" si="2"/>
        <v>0.7330755108870738</v>
      </c>
      <c r="K43" s="17">
        <f t="shared" si="0"/>
        <v>0.7330755108870738</v>
      </c>
      <c r="L43" s="17">
        <f t="shared" si="1"/>
        <v>0.7321871609807377</v>
      </c>
      <c r="M43" s="18">
        <f t="shared" si="3"/>
        <v>6760325</v>
      </c>
      <c r="N43" s="18">
        <f t="shared" si="4"/>
        <v>25336</v>
      </c>
    </row>
    <row r="44" spans="2:14" ht="20.1" customHeight="1">
      <c r="B44" s="14" t="s">
        <v>44</v>
      </c>
      <c r="C44" s="15">
        <v>7969390</v>
      </c>
      <c r="D44" s="15">
        <v>8176300</v>
      </c>
      <c r="E44" s="16">
        <v>8176300</v>
      </c>
      <c r="F44" s="19">
        <v>5845373.06</v>
      </c>
      <c r="G44" s="15">
        <v>5845373</v>
      </c>
      <c r="H44" s="15">
        <v>5845373</v>
      </c>
      <c r="I44" s="15">
        <v>5845353</v>
      </c>
      <c r="J44" s="17">
        <f t="shared" si="2"/>
        <v>0.7149166493401661</v>
      </c>
      <c r="K44" s="17">
        <f t="shared" si="0"/>
        <v>0.7149166493401661</v>
      </c>
      <c r="L44" s="17">
        <f t="shared" si="1"/>
        <v>0.714914203245967</v>
      </c>
      <c r="M44" s="18">
        <f t="shared" si="3"/>
        <v>2330927</v>
      </c>
      <c r="N44" s="18">
        <f t="shared" si="4"/>
        <v>2330926.9400000004</v>
      </c>
    </row>
    <row r="45" spans="2:14" ht="20.1" customHeight="1">
      <c r="B45" s="14" t="s">
        <v>45</v>
      </c>
      <c r="C45" s="15">
        <v>7678378</v>
      </c>
      <c r="D45" s="15">
        <v>8802291</v>
      </c>
      <c r="E45" s="16">
        <v>8802291</v>
      </c>
      <c r="F45" s="19">
        <v>7073664.15</v>
      </c>
      <c r="G45" s="15">
        <v>6958533</v>
      </c>
      <c r="H45" s="15">
        <v>6958533</v>
      </c>
      <c r="I45" s="15">
        <v>6267561</v>
      </c>
      <c r="J45" s="17">
        <f t="shared" si="2"/>
        <v>0.7905365773524188</v>
      </c>
      <c r="K45" s="17">
        <f t="shared" si="0"/>
        <v>0.7905365773524188</v>
      </c>
      <c r="L45" s="17">
        <f t="shared" si="1"/>
        <v>0.7120374684272538</v>
      </c>
      <c r="M45" s="18">
        <f t="shared" si="3"/>
        <v>1843758</v>
      </c>
      <c r="N45" s="18">
        <f t="shared" si="4"/>
        <v>1728626.8499999996</v>
      </c>
    </row>
    <row r="46" spans="2:14" ht="20.1" customHeight="1">
      <c r="B46" s="14" t="s">
        <v>46</v>
      </c>
      <c r="C46" s="15">
        <v>39203821</v>
      </c>
      <c r="D46" s="15">
        <v>47204987</v>
      </c>
      <c r="E46" s="16">
        <v>47204987</v>
      </c>
      <c r="F46" s="19">
        <v>47204987</v>
      </c>
      <c r="G46" s="15">
        <v>33445374</v>
      </c>
      <c r="H46" s="15">
        <v>33445025</v>
      </c>
      <c r="I46" s="15">
        <v>33435511</v>
      </c>
      <c r="J46" s="17">
        <f t="shared" si="2"/>
        <v>0.7085135729409268</v>
      </c>
      <c r="K46" s="17">
        <f t="shared" si="0"/>
        <v>0.708506179654281</v>
      </c>
      <c r="L46" s="17">
        <f t="shared" si="1"/>
        <v>0.7083046331524252</v>
      </c>
      <c r="M46" s="18">
        <f t="shared" si="3"/>
        <v>13759613</v>
      </c>
      <c r="N46" s="18">
        <f t="shared" si="4"/>
        <v>0</v>
      </c>
    </row>
    <row r="47" spans="2:14" ht="20.1" customHeight="1">
      <c r="B47" s="14" t="s">
        <v>47</v>
      </c>
      <c r="C47" s="15"/>
      <c r="D47" s="15"/>
      <c r="E47" s="16"/>
      <c r="F47" s="19"/>
      <c r="G47" s="15"/>
      <c r="H47" s="15"/>
      <c r="I47" s="15"/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/>
      <c r="D48" s="21"/>
      <c r="E48" s="22"/>
      <c r="F48" s="23"/>
      <c r="G48" s="21"/>
      <c r="H48" s="21"/>
      <c r="I48" s="21"/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1011942084</v>
      </c>
      <c r="D49" s="27">
        <f aca="true" t="shared" si="5" ref="D49:I49">SUM(D14:D48)</f>
        <v>1030528943</v>
      </c>
      <c r="E49" s="28">
        <f t="shared" si="5"/>
        <v>994000593</v>
      </c>
      <c r="F49" s="28">
        <f t="shared" si="5"/>
        <v>974384697.1899998</v>
      </c>
      <c r="G49" s="27">
        <f t="shared" si="5"/>
        <v>744232993</v>
      </c>
      <c r="H49" s="27">
        <f t="shared" si="5"/>
        <v>736938610</v>
      </c>
      <c r="I49" s="27">
        <f t="shared" si="5"/>
        <v>735649858</v>
      </c>
      <c r="J49" s="29">
        <f t="shared" si="2"/>
        <v>0.7487248983965143</v>
      </c>
      <c r="K49" s="29">
        <f t="shared" si="0"/>
        <v>0.7413864892935733</v>
      </c>
      <c r="L49" s="29">
        <f t="shared" si="1"/>
        <v>0.740089958879934</v>
      </c>
      <c r="M49" s="30">
        <f aca="true" t="shared" si="6" ref="M49">SUM(M14:M48)</f>
        <v>249767600</v>
      </c>
      <c r="N49" s="30">
        <f t="shared" si="4"/>
        <v>19615895.81000018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25" right="0.25" top="0.41" bottom="0.46" header="0.3" footer="0.3"/>
  <pageSetup fitToHeight="1" fitToWidth="1" horizontalDpi="600" verticalDpi="600" orientation="landscape" paperSize="9" scale="57" r:id="rId1"/>
  <headerFooter>
    <oddFooter>&amp;CPágina 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51"/>
  <sheetViews>
    <sheetView showGridLines="0" zoomScale="85" zoomScaleNormal="85" workbookViewId="0" topLeftCell="A1">
      <pane xSplit="2" ySplit="13" topLeftCell="C41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53</v>
      </c>
    </row>
    <row r="9" ht="15">
      <c r="B9" s="1" t="s">
        <v>64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0</v>
      </c>
      <c r="E14" s="11">
        <v>0</v>
      </c>
      <c r="F14" s="11">
        <v>0</v>
      </c>
      <c r="G14" s="10">
        <v>0</v>
      </c>
      <c r="H14" s="10">
        <v>0</v>
      </c>
      <c r="I14" s="10">
        <v>0</v>
      </c>
      <c r="J14" s="12">
        <f>IF(ISERROR(+G14/E14)=TRUE,0,++G14/E14)</f>
        <v>0</v>
      </c>
      <c r="K14" s="12">
        <f aca="true" t="shared" si="0" ref="K14:K49">IF(ISERROR(+H14/E14)=TRUE,0,++H14/E14)</f>
        <v>0</v>
      </c>
      <c r="L14" s="12">
        <f aca="true" t="shared" si="1" ref="L14:L49">IF(ISERROR(+I14/E14)=TRUE,0,++I14/E14)</f>
        <v>0</v>
      </c>
      <c r="M14" s="13">
        <f>IF(ISERROR(+E14-G14)=TRUE,0,++E14-G14)</f>
        <v>0</v>
      </c>
      <c r="N14" s="13">
        <f>IF(ISERROR(+E14-F14)=TRUE,0,++E14-F14)</f>
        <v>0</v>
      </c>
    </row>
    <row r="15" spans="2:14" ht="20.1" customHeight="1">
      <c r="B15" s="14" t="s">
        <v>15</v>
      </c>
      <c r="C15" s="15">
        <v>0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0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v>0</v>
      </c>
      <c r="D18" s="15">
        <v>0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v>0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v>0</v>
      </c>
      <c r="D25" s="15">
        <v>9774</v>
      </c>
      <c r="E25" s="16">
        <v>9774</v>
      </c>
      <c r="F25" s="16">
        <v>0</v>
      </c>
      <c r="G25" s="15">
        <v>0</v>
      </c>
      <c r="H25" s="15">
        <v>0</v>
      </c>
      <c r="I25" s="15"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9774</v>
      </c>
      <c r="N25" s="18">
        <f t="shared" si="4"/>
        <v>9774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0</v>
      </c>
      <c r="E27" s="16">
        <v>0</v>
      </c>
      <c r="F27" s="19">
        <v>0</v>
      </c>
      <c r="G27" s="15">
        <v>0</v>
      </c>
      <c r="H27" s="15">
        <v>0</v>
      </c>
      <c r="I27" s="15"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0</v>
      </c>
      <c r="E28" s="16">
        <v>0</v>
      </c>
      <c r="F28" s="19">
        <v>0</v>
      </c>
      <c r="G28" s="15">
        <v>0</v>
      </c>
      <c r="H28" s="15">
        <v>0</v>
      </c>
      <c r="I28" s="15"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>
        <v>0</v>
      </c>
      <c r="D29" s="15">
        <v>0</v>
      </c>
      <c r="E29" s="16">
        <v>0</v>
      </c>
      <c r="F29" s="19">
        <v>0</v>
      </c>
      <c r="G29" s="15">
        <v>0</v>
      </c>
      <c r="H29" s="15">
        <v>0</v>
      </c>
      <c r="I29" s="15"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v>0</v>
      </c>
      <c r="D30" s="15">
        <v>0</v>
      </c>
      <c r="E30" s="16">
        <v>0</v>
      </c>
      <c r="F30" s="19">
        <v>0</v>
      </c>
      <c r="G30" s="15">
        <v>0</v>
      </c>
      <c r="H30" s="15">
        <v>0</v>
      </c>
      <c r="I30" s="15"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>
        <v>0</v>
      </c>
      <c r="D31" s="15">
        <v>0</v>
      </c>
      <c r="E31" s="16">
        <v>0</v>
      </c>
      <c r="F31" s="19">
        <v>0</v>
      </c>
      <c r="G31" s="15">
        <v>0</v>
      </c>
      <c r="H31" s="15">
        <v>0</v>
      </c>
      <c r="I31" s="15"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0</v>
      </c>
      <c r="D32" s="15">
        <v>0</v>
      </c>
      <c r="E32" s="16">
        <v>0</v>
      </c>
      <c r="F32" s="19">
        <v>0</v>
      </c>
      <c r="G32" s="15">
        <v>0</v>
      </c>
      <c r="H32" s="15">
        <v>0</v>
      </c>
      <c r="I32" s="15"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v>0</v>
      </c>
      <c r="D33" s="15">
        <v>0</v>
      </c>
      <c r="E33" s="16">
        <v>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0</v>
      </c>
      <c r="D34" s="15">
        <v>0</v>
      </c>
      <c r="E34" s="16">
        <v>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0</v>
      </c>
      <c r="E35" s="16">
        <v>0</v>
      </c>
      <c r="F35" s="19">
        <v>0</v>
      </c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0</v>
      </c>
      <c r="E36" s="16">
        <v>0</v>
      </c>
      <c r="F36" s="19">
        <v>0</v>
      </c>
      <c r="G36" s="15">
        <v>0</v>
      </c>
      <c r="H36" s="15">
        <v>0</v>
      </c>
      <c r="I36" s="15"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0</v>
      </c>
      <c r="E37" s="16">
        <v>0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>
        <v>0</v>
      </c>
      <c r="F38" s="19">
        <v>0</v>
      </c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0</v>
      </c>
      <c r="D39" s="15">
        <v>62500</v>
      </c>
      <c r="E39" s="16">
        <v>153710</v>
      </c>
      <c r="F39" s="19">
        <v>52500</v>
      </c>
      <c r="G39" s="15">
        <v>52500</v>
      </c>
      <c r="H39" s="15">
        <v>52500</v>
      </c>
      <c r="I39" s="15">
        <v>52500</v>
      </c>
      <c r="J39" s="17">
        <f t="shared" si="2"/>
        <v>0.3415522737622796</v>
      </c>
      <c r="K39" s="17">
        <f t="shared" si="0"/>
        <v>0.3415522737622796</v>
      </c>
      <c r="L39" s="17">
        <f t="shared" si="1"/>
        <v>0.3415522737622796</v>
      </c>
      <c r="M39" s="18">
        <f t="shared" si="3"/>
        <v>101210</v>
      </c>
      <c r="N39" s="18">
        <f t="shared" si="4"/>
        <v>101210</v>
      </c>
    </row>
    <row r="40" spans="2:14" ht="20.1" customHeight="1">
      <c r="B40" s="14" t="s">
        <v>40</v>
      </c>
      <c r="C40" s="15">
        <v>0</v>
      </c>
      <c r="D40" s="15">
        <v>0</v>
      </c>
      <c r="E40" s="16">
        <v>0</v>
      </c>
      <c r="F40" s="19">
        <v>0</v>
      </c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0</v>
      </c>
      <c r="E42" s="16">
        <v>0</v>
      </c>
      <c r="F42" s="19">
        <v>0</v>
      </c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v>0</v>
      </c>
      <c r="D43" s="15">
        <v>48000</v>
      </c>
      <c r="E43" s="16">
        <v>48000</v>
      </c>
      <c r="F43" s="19">
        <v>16243.23</v>
      </c>
      <c r="G43" s="15">
        <v>16243</v>
      </c>
      <c r="H43" s="15">
        <v>16243</v>
      </c>
      <c r="I43" s="15">
        <v>16243</v>
      </c>
      <c r="J43" s="17">
        <f t="shared" si="2"/>
        <v>0.33839583333333334</v>
      </c>
      <c r="K43" s="17">
        <f t="shared" si="0"/>
        <v>0.33839583333333334</v>
      </c>
      <c r="L43" s="17">
        <f t="shared" si="1"/>
        <v>0.33839583333333334</v>
      </c>
      <c r="M43" s="18">
        <f t="shared" si="3"/>
        <v>31757</v>
      </c>
      <c r="N43" s="18">
        <f t="shared" si="4"/>
        <v>31756.77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0</v>
      </c>
      <c r="D46" s="15">
        <v>3686</v>
      </c>
      <c r="E46" s="16">
        <v>3686</v>
      </c>
      <c r="F46" s="19">
        <v>0</v>
      </c>
      <c r="G46" s="15">
        <v>0</v>
      </c>
      <c r="H46" s="15">
        <v>0</v>
      </c>
      <c r="I46" s="15"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3686</v>
      </c>
      <c r="N46" s="18">
        <f t="shared" si="4"/>
        <v>3686</v>
      </c>
    </row>
    <row r="47" spans="2:14" ht="20.1" customHeight="1">
      <c r="B47" s="14" t="s">
        <v>47</v>
      </c>
      <c r="C47" s="15">
        <v>0</v>
      </c>
      <c r="D47" s="15">
        <v>0</v>
      </c>
      <c r="E47" s="16">
        <v>0</v>
      </c>
      <c r="F47" s="19">
        <v>0</v>
      </c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0</v>
      </c>
      <c r="D49" s="27">
        <f aca="true" t="shared" si="5" ref="D49:I49">SUM(D14:D48)</f>
        <v>123960</v>
      </c>
      <c r="E49" s="28">
        <f t="shared" si="5"/>
        <v>215170</v>
      </c>
      <c r="F49" s="28">
        <f t="shared" si="5"/>
        <v>68743.23</v>
      </c>
      <c r="G49" s="27">
        <f t="shared" si="5"/>
        <v>68743</v>
      </c>
      <c r="H49" s="27">
        <f t="shared" si="5"/>
        <v>68743</v>
      </c>
      <c r="I49" s="27">
        <f t="shared" si="5"/>
        <v>68743</v>
      </c>
      <c r="J49" s="29">
        <f t="shared" si="2"/>
        <v>0.3194822698331552</v>
      </c>
      <c r="K49" s="29">
        <f t="shared" si="0"/>
        <v>0.3194822698331552</v>
      </c>
      <c r="L49" s="29">
        <f t="shared" si="1"/>
        <v>0.3194822698331552</v>
      </c>
      <c r="M49" s="30">
        <f aca="true" t="shared" si="6" ref="M49">SUM(M14:M48)</f>
        <v>146427</v>
      </c>
      <c r="N49" s="30">
        <f t="shared" si="4"/>
        <v>146426.77000000002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38" bottom="0.43" header="0.31496062992125984" footer="0.31496062992125984"/>
  <pageSetup fitToHeight="1" fitToWidth="1" horizontalDpi="600" verticalDpi="600" orientation="landscape" paperSize="9" scale="57" r:id="rId1"/>
  <headerFooter>
    <oddFooter>&amp;CPágina &amp;P de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51"/>
  <sheetViews>
    <sheetView showGridLines="0" zoomScale="85" zoomScaleNormal="85" workbookViewId="0" topLeftCell="A1">
      <pane xSplit="2" ySplit="13" topLeftCell="C41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53</v>
      </c>
    </row>
    <row r="9" ht="15">
      <c r="B9" s="1" t="s">
        <v>64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1245872</v>
      </c>
      <c r="E14" s="11">
        <v>1245872</v>
      </c>
      <c r="F14" s="11">
        <v>161760.57</v>
      </c>
      <c r="G14" s="10">
        <v>161761</v>
      </c>
      <c r="H14" s="10">
        <v>161761</v>
      </c>
      <c r="I14" s="10">
        <v>161761</v>
      </c>
      <c r="J14" s="12">
        <f>IF(ISERROR(+G14/E14)=TRUE,0,++G14/E14)</f>
        <v>0.12983757560969345</v>
      </c>
      <c r="K14" s="12">
        <f aca="true" t="shared" si="0" ref="K14:K49">IF(ISERROR(+H14/E14)=TRUE,0,++H14/E14)</f>
        <v>0.12983757560969345</v>
      </c>
      <c r="L14" s="12">
        <f aca="true" t="shared" si="1" ref="L14:L49">IF(ISERROR(+I14/E14)=TRUE,0,++I14/E14)</f>
        <v>0.12983757560969345</v>
      </c>
      <c r="M14" s="13">
        <f>IF(ISERROR(+E14-G14)=TRUE,0,++E14-G14)</f>
        <v>1084111</v>
      </c>
      <c r="N14" s="13">
        <f>IF(ISERROR(+E14-F14)=TRUE,0,++E14-F14)</f>
        <v>1084111.43</v>
      </c>
    </row>
    <row r="15" spans="2:14" ht="20.1" customHeight="1">
      <c r="B15" s="14" t="s">
        <v>15</v>
      </c>
      <c r="C15" s="15">
        <v>0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188394</v>
      </c>
      <c r="E16" s="16">
        <v>188394</v>
      </c>
      <c r="F16" s="16">
        <v>108130.9</v>
      </c>
      <c r="G16" s="15">
        <v>108131</v>
      </c>
      <c r="H16" s="15">
        <v>102131</v>
      </c>
      <c r="I16" s="15">
        <v>92631</v>
      </c>
      <c r="J16" s="17">
        <f t="shared" si="2"/>
        <v>0.5739620157754494</v>
      </c>
      <c r="K16" s="17">
        <f t="shared" si="0"/>
        <v>0.5421138677452573</v>
      </c>
      <c r="L16" s="17">
        <f t="shared" si="1"/>
        <v>0.49168763336411986</v>
      </c>
      <c r="M16" s="18">
        <f t="shared" si="3"/>
        <v>80263</v>
      </c>
      <c r="N16" s="18">
        <f t="shared" si="4"/>
        <v>80263.1</v>
      </c>
    </row>
    <row r="17" spans="2:14" ht="20.1" customHeight="1">
      <c r="B17" s="14" t="s">
        <v>17</v>
      </c>
      <c r="C17" s="15">
        <v>0</v>
      </c>
      <c r="D17" s="15">
        <v>16295</v>
      </c>
      <c r="E17" s="16">
        <v>16295</v>
      </c>
      <c r="F17" s="16">
        <v>16036</v>
      </c>
      <c r="G17" s="15">
        <v>16036</v>
      </c>
      <c r="H17" s="15">
        <v>16036</v>
      </c>
      <c r="I17" s="15">
        <v>16036</v>
      </c>
      <c r="J17" s="17">
        <f t="shared" si="2"/>
        <v>0.9841055538508745</v>
      </c>
      <c r="K17" s="17">
        <f t="shared" si="0"/>
        <v>0.9841055538508745</v>
      </c>
      <c r="L17" s="17">
        <f t="shared" si="1"/>
        <v>0.9841055538508745</v>
      </c>
      <c r="M17" s="18">
        <f t="shared" si="3"/>
        <v>259</v>
      </c>
      <c r="N17" s="18">
        <f t="shared" si="4"/>
        <v>259</v>
      </c>
    </row>
    <row r="18" spans="2:14" ht="20.1" customHeight="1">
      <c r="B18" s="14" t="s">
        <v>18</v>
      </c>
      <c r="C18" s="15">
        <v>0</v>
      </c>
      <c r="D18" s="15">
        <v>0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v>0</v>
      </c>
      <c r="D19" s="15">
        <v>95956</v>
      </c>
      <c r="E19" s="16">
        <v>95956</v>
      </c>
      <c r="F19" s="16">
        <v>0</v>
      </c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95956</v>
      </c>
      <c r="N19" s="18">
        <f t="shared" si="4"/>
        <v>95956</v>
      </c>
    </row>
    <row r="20" spans="2:14" ht="20.1" customHeight="1">
      <c r="B20" s="14" t="s">
        <v>20</v>
      </c>
      <c r="C20" s="15">
        <v>0</v>
      </c>
      <c r="D20" s="15">
        <v>12</v>
      </c>
      <c r="E20" s="16">
        <v>12</v>
      </c>
      <c r="F20" s="16">
        <v>12</v>
      </c>
      <c r="G20" s="15">
        <v>12</v>
      </c>
      <c r="H20" s="15">
        <v>12</v>
      </c>
      <c r="I20" s="15">
        <v>12</v>
      </c>
      <c r="J20" s="17">
        <f t="shared" si="2"/>
        <v>1</v>
      </c>
      <c r="K20" s="17">
        <f t="shared" si="0"/>
        <v>1</v>
      </c>
      <c r="L20" s="17">
        <f t="shared" si="1"/>
        <v>1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353215</v>
      </c>
      <c r="E21" s="16">
        <v>353215</v>
      </c>
      <c r="F21" s="16">
        <v>1245</v>
      </c>
      <c r="G21" s="15">
        <v>1245</v>
      </c>
      <c r="H21" s="15">
        <v>0</v>
      </c>
      <c r="I21" s="15">
        <v>0</v>
      </c>
      <c r="J21" s="17">
        <f t="shared" si="2"/>
        <v>0.0035247653695341364</v>
      </c>
      <c r="K21" s="17">
        <f t="shared" si="0"/>
        <v>0</v>
      </c>
      <c r="L21" s="17">
        <f t="shared" si="1"/>
        <v>0</v>
      </c>
      <c r="M21" s="18">
        <f t="shared" si="3"/>
        <v>351970</v>
      </c>
      <c r="N21" s="18">
        <f t="shared" si="4"/>
        <v>351970</v>
      </c>
    </row>
    <row r="22" spans="2:14" ht="20.1" customHeight="1">
      <c r="B22" s="14" t="s">
        <v>22</v>
      </c>
      <c r="C22" s="15">
        <v>0</v>
      </c>
      <c r="D22" s="15">
        <v>2700000</v>
      </c>
      <c r="E22" s="16">
        <v>2700000</v>
      </c>
      <c r="F22" s="16">
        <v>1393410.51</v>
      </c>
      <c r="G22" s="15">
        <v>1393411</v>
      </c>
      <c r="H22" s="15">
        <v>1149489</v>
      </c>
      <c r="I22" s="15">
        <v>1149489</v>
      </c>
      <c r="J22" s="17">
        <f t="shared" si="2"/>
        <v>0.5160781481481481</v>
      </c>
      <c r="K22" s="17">
        <f t="shared" si="0"/>
        <v>0.42573666666666665</v>
      </c>
      <c r="L22" s="17">
        <f t="shared" si="1"/>
        <v>0.42573666666666665</v>
      </c>
      <c r="M22" s="18">
        <f t="shared" si="3"/>
        <v>1306589</v>
      </c>
      <c r="N22" s="18">
        <f t="shared" si="4"/>
        <v>1306589.49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27000</v>
      </c>
      <c r="E24" s="16">
        <v>27000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27000</v>
      </c>
      <c r="N24" s="18">
        <f t="shared" si="4"/>
        <v>27000</v>
      </c>
    </row>
    <row r="25" spans="2:14" ht="20.1" customHeight="1">
      <c r="B25" s="14" t="s">
        <v>25</v>
      </c>
      <c r="C25" s="15">
        <v>0</v>
      </c>
      <c r="D25" s="15">
        <v>816138</v>
      </c>
      <c r="E25" s="16">
        <v>816138</v>
      </c>
      <c r="F25" s="16">
        <v>1147.5</v>
      </c>
      <c r="G25" s="15">
        <v>1148</v>
      </c>
      <c r="H25" s="15">
        <v>1148</v>
      </c>
      <c r="I25" s="15">
        <v>69</v>
      </c>
      <c r="J25" s="17">
        <f t="shared" si="2"/>
        <v>0.0014066248600114197</v>
      </c>
      <c r="K25" s="17">
        <f t="shared" si="0"/>
        <v>0.0014066248600114197</v>
      </c>
      <c r="L25" s="17">
        <f t="shared" si="1"/>
        <v>8.454452555817766E-05</v>
      </c>
      <c r="M25" s="18">
        <f t="shared" si="3"/>
        <v>814990</v>
      </c>
      <c r="N25" s="18">
        <f t="shared" si="4"/>
        <v>814990.5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50000</v>
      </c>
      <c r="E27" s="16">
        <v>50000</v>
      </c>
      <c r="F27" s="19">
        <v>10890</v>
      </c>
      <c r="G27" s="15">
        <v>10000</v>
      </c>
      <c r="H27" s="15">
        <v>10000</v>
      </c>
      <c r="I27" s="15">
        <v>10000</v>
      </c>
      <c r="J27" s="17">
        <f t="shared" si="2"/>
        <v>0.2</v>
      </c>
      <c r="K27" s="17">
        <f t="shared" si="0"/>
        <v>0.2</v>
      </c>
      <c r="L27" s="17">
        <f t="shared" si="1"/>
        <v>0.2</v>
      </c>
      <c r="M27" s="18">
        <f t="shared" si="3"/>
        <v>40000</v>
      </c>
      <c r="N27" s="18">
        <f t="shared" si="4"/>
        <v>39110</v>
      </c>
    </row>
    <row r="28" spans="2:14" ht="20.1" customHeight="1">
      <c r="B28" s="14" t="s">
        <v>28</v>
      </c>
      <c r="C28" s="15">
        <v>0</v>
      </c>
      <c r="D28" s="15">
        <v>164874</v>
      </c>
      <c r="E28" s="16">
        <v>164874</v>
      </c>
      <c r="F28" s="19">
        <v>0</v>
      </c>
      <c r="G28" s="15">
        <v>0</v>
      </c>
      <c r="H28" s="15">
        <v>0</v>
      </c>
      <c r="I28" s="15"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164874</v>
      </c>
      <c r="N28" s="18">
        <f t="shared" si="4"/>
        <v>164874</v>
      </c>
    </row>
    <row r="29" spans="2:14" ht="20.1" customHeight="1">
      <c r="B29" s="14" t="s">
        <v>29</v>
      </c>
      <c r="C29" s="15">
        <v>0</v>
      </c>
      <c r="D29" s="15">
        <v>310800</v>
      </c>
      <c r="E29" s="16">
        <v>2018340</v>
      </c>
      <c r="F29" s="19">
        <v>10799.6</v>
      </c>
      <c r="G29" s="15">
        <v>10800</v>
      </c>
      <c r="H29" s="15">
        <v>0</v>
      </c>
      <c r="I29" s="15">
        <v>0</v>
      </c>
      <c r="J29" s="17">
        <f t="shared" si="2"/>
        <v>0.005350931953981985</v>
      </c>
      <c r="K29" s="17">
        <f t="shared" si="0"/>
        <v>0</v>
      </c>
      <c r="L29" s="17">
        <f t="shared" si="1"/>
        <v>0</v>
      </c>
      <c r="M29" s="18">
        <f t="shared" si="3"/>
        <v>2007540</v>
      </c>
      <c r="N29" s="18">
        <f t="shared" si="4"/>
        <v>2007540.4</v>
      </c>
    </row>
    <row r="30" spans="2:14" ht="20.1" customHeight="1">
      <c r="B30" s="14" t="s">
        <v>30</v>
      </c>
      <c r="C30" s="15">
        <v>0</v>
      </c>
      <c r="D30" s="15">
        <v>45000</v>
      </c>
      <c r="E30" s="16">
        <v>45000</v>
      </c>
      <c r="F30" s="19">
        <v>30954.1</v>
      </c>
      <c r="G30" s="15">
        <v>30954</v>
      </c>
      <c r="H30" s="15">
        <v>30954</v>
      </c>
      <c r="I30" s="15">
        <v>27838</v>
      </c>
      <c r="J30" s="17">
        <f t="shared" si="2"/>
        <v>0.6878666666666666</v>
      </c>
      <c r="K30" s="17">
        <f t="shared" si="0"/>
        <v>0.6878666666666666</v>
      </c>
      <c r="L30" s="17">
        <f t="shared" si="1"/>
        <v>0.6186222222222222</v>
      </c>
      <c r="M30" s="18">
        <f t="shared" si="3"/>
        <v>14046</v>
      </c>
      <c r="N30" s="18">
        <f t="shared" si="4"/>
        <v>14045.900000000001</v>
      </c>
    </row>
    <row r="31" spans="2:14" ht="18.75" customHeight="1">
      <c r="B31" s="14" t="s">
        <v>31</v>
      </c>
      <c r="C31" s="15">
        <v>0</v>
      </c>
      <c r="D31" s="15">
        <v>17882</v>
      </c>
      <c r="E31" s="16">
        <v>17882</v>
      </c>
      <c r="F31" s="19">
        <v>2909</v>
      </c>
      <c r="G31" s="15">
        <v>2909</v>
      </c>
      <c r="H31" s="15">
        <v>2909</v>
      </c>
      <c r="I31" s="15">
        <v>2909</v>
      </c>
      <c r="J31" s="17">
        <f t="shared" si="2"/>
        <v>0.16267755284643776</v>
      </c>
      <c r="K31" s="17">
        <f t="shared" si="0"/>
        <v>0.16267755284643776</v>
      </c>
      <c r="L31" s="17">
        <f t="shared" si="1"/>
        <v>0.16267755284643776</v>
      </c>
      <c r="M31" s="18">
        <f t="shared" si="3"/>
        <v>14973</v>
      </c>
      <c r="N31" s="18">
        <f t="shared" si="4"/>
        <v>14973</v>
      </c>
    </row>
    <row r="32" spans="2:14" ht="20.1" customHeight="1">
      <c r="B32" s="14" t="s">
        <v>32</v>
      </c>
      <c r="C32" s="15">
        <v>0</v>
      </c>
      <c r="D32" s="15">
        <v>0</v>
      </c>
      <c r="E32" s="16">
        <v>0</v>
      </c>
      <c r="F32" s="19">
        <v>0</v>
      </c>
      <c r="G32" s="15">
        <v>0</v>
      </c>
      <c r="H32" s="15">
        <v>0</v>
      </c>
      <c r="I32" s="15"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v>0</v>
      </c>
      <c r="D33" s="15">
        <v>10000</v>
      </c>
      <c r="E33" s="16">
        <v>10000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10000</v>
      </c>
      <c r="N33" s="18">
        <f t="shared" si="4"/>
        <v>10000</v>
      </c>
    </row>
    <row r="34" spans="2:14" ht="20.1" customHeight="1">
      <c r="B34" s="14" t="s">
        <v>34</v>
      </c>
      <c r="C34" s="15">
        <v>0</v>
      </c>
      <c r="D34" s="15">
        <v>0</v>
      </c>
      <c r="E34" s="16">
        <v>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0</v>
      </c>
      <c r="E35" s="16">
        <v>0</v>
      </c>
      <c r="F35" s="19">
        <v>0</v>
      </c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75000</v>
      </c>
      <c r="E36" s="16">
        <v>75000</v>
      </c>
      <c r="F36" s="19">
        <v>20144</v>
      </c>
      <c r="G36" s="15">
        <v>20144</v>
      </c>
      <c r="H36" s="15">
        <v>20144</v>
      </c>
      <c r="I36" s="15">
        <v>20144</v>
      </c>
      <c r="J36" s="17">
        <f t="shared" si="2"/>
        <v>0.26858666666666664</v>
      </c>
      <c r="K36" s="17">
        <f t="shared" si="0"/>
        <v>0.26858666666666664</v>
      </c>
      <c r="L36" s="17">
        <f t="shared" si="1"/>
        <v>0.26858666666666664</v>
      </c>
      <c r="M36" s="18">
        <f t="shared" si="3"/>
        <v>54856</v>
      </c>
      <c r="N36" s="18">
        <f t="shared" si="4"/>
        <v>54856</v>
      </c>
    </row>
    <row r="37" spans="2:14" ht="20.1" customHeight="1">
      <c r="B37" s="14" t="s">
        <v>37</v>
      </c>
      <c r="C37" s="15">
        <v>0</v>
      </c>
      <c r="D37" s="15">
        <v>0</v>
      </c>
      <c r="E37" s="16">
        <v>0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29301</v>
      </c>
      <c r="E38" s="16">
        <v>29301</v>
      </c>
      <c r="F38" s="19">
        <v>5484</v>
      </c>
      <c r="G38" s="15">
        <v>5484</v>
      </c>
      <c r="H38" s="15">
        <v>5484</v>
      </c>
      <c r="I38" s="15">
        <v>5484</v>
      </c>
      <c r="J38" s="17">
        <f t="shared" si="2"/>
        <v>0.18716084775263642</v>
      </c>
      <c r="K38" s="17">
        <f t="shared" si="0"/>
        <v>0.18716084775263642</v>
      </c>
      <c r="L38" s="17">
        <f t="shared" si="1"/>
        <v>0.18716084775263642</v>
      </c>
      <c r="M38" s="18">
        <f t="shared" si="3"/>
        <v>23817</v>
      </c>
      <c r="N38" s="18">
        <f t="shared" si="4"/>
        <v>23817</v>
      </c>
    </row>
    <row r="39" spans="2:14" ht="20.1" customHeight="1">
      <c r="B39" s="14" t="s">
        <v>39</v>
      </c>
      <c r="C39" s="15">
        <v>0</v>
      </c>
      <c r="D39" s="15">
        <v>66000</v>
      </c>
      <c r="E39" s="16">
        <v>66000</v>
      </c>
      <c r="F39" s="19">
        <v>0</v>
      </c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66000</v>
      </c>
      <c r="N39" s="18">
        <f t="shared" si="4"/>
        <v>66000</v>
      </c>
    </row>
    <row r="40" spans="2:14" ht="20.1" customHeight="1">
      <c r="B40" s="14" t="s">
        <v>40</v>
      </c>
      <c r="C40" s="15">
        <v>0</v>
      </c>
      <c r="D40" s="15">
        <v>444996</v>
      </c>
      <c r="E40" s="16">
        <v>444996</v>
      </c>
      <c r="F40" s="19">
        <v>0</v>
      </c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444996</v>
      </c>
      <c r="N40" s="18">
        <f t="shared" si="4"/>
        <v>444996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27703</v>
      </c>
      <c r="E42" s="16">
        <v>27703</v>
      </c>
      <c r="F42" s="19">
        <v>0</v>
      </c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27703</v>
      </c>
      <c r="N42" s="18">
        <f t="shared" si="4"/>
        <v>27703</v>
      </c>
    </row>
    <row r="43" spans="2:14" ht="20.1" customHeight="1">
      <c r="B43" s="14" t="s">
        <v>43</v>
      </c>
      <c r="C43" s="15">
        <v>0</v>
      </c>
      <c r="D43" s="15">
        <v>81347</v>
      </c>
      <c r="E43" s="16">
        <v>81347</v>
      </c>
      <c r="F43" s="19">
        <v>21590</v>
      </c>
      <c r="G43" s="15">
        <v>21590</v>
      </c>
      <c r="H43" s="15">
        <v>21590</v>
      </c>
      <c r="I43" s="15">
        <v>21590</v>
      </c>
      <c r="J43" s="17">
        <f t="shared" si="2"/>
        <v>0.26540622272487</v>
      </c>
      <c r="K43" s="17">
        <f t="shared" si="0"/>
        <v>0.26540622272487</v>
      </c>
      <c r="L43" s="17">
        <f t="shared" si="1"/>
        <v>0.26540622272487</v>
      </c>
      <c r="M43" s="18">
        <f t="shared" si="3"/>
        <v>59757</v>
      </c>
      <c r="N43" s="18">
        <f t="shared" si="4"/>
        <v>59757</v>
      </c>
    </row>
    <row r="44" spans="2:14" ht="20.1" customHeight="1">
      <c r="B44" s="14" t="s">
        <v>44</v>
      </c>
      <c r="C44" s="15">
        <v>0</v>
      </c>
      <c r="D44" s="15">
        <v>35000</v>
      </c>
      <c r="E44" s="16">
        <v>35000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35000</v>
      </c>
      <c r="N44" s="18">
        <f t="shared" si="4"/>
        <v>35000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0</v>
      </c>
      <c r="D46" s="15">
        <v>468930</v>
      </c>
      <c r="E46" s="16">
        <v>468930</v>
      </c>
      <c r="F46" s="19">
        <v>137360</v>
      </c>
      <c r="G46" s="15">
        <v>77990</v>
      </c>
      <c r="H46" s="15">
        <v>77990</v>
      </c>
      <c r="I46" s="15">
        <v>77990</v>
      </c>
      <c r="J46" s="17">
        <f t="shared" si="2"/>
        <v>0.16631480178278207</v>
      </c>
      <c r="K46" s="17">
        <f t="shared" si="0"/>
        <v>0.16631480178278207</v>
      </c>
      <c r="L46" s="17">
        <f t="shared" si="1"/>
        <v>0.16631480178278207</v>
      </c>
      <c r="M46" s="18">
        <f t="shared" si="3"/>
        <v>390940</v>
      </c>
      <c r="N46" s="18">
        <f t="shared" si="4"/>
        <v>331570</v>
      </c>
    </row>
    <row r="47" spans="2:14" ht="20.1" customHeight="1">
      <c r="B47" s="14" t="s">
        <v>47</v>
      </c>
      <c r="C47" s="15">
        <v>1719733</v>
      </c>
      <c r="D47" s="15">
        <v>3900708</v>
      </c>
      <c r="E47" s="16">
        <v>3645275</v>
      </c>
      <c r="F47" s="19">
        <v>2131440.78</v>
      </c>
      <c r="G47" s="15">
        <v>2131272</v>
      </c>
      <c r="H47" s="15">
        <v>451790</v>
      </c>
      <c r="I47" s="15">
        <v>451790</v>
      </c>
      <c r="J47" s="17">
        <f t="shared" si="2"/>
        <v>0.5846670004320662</v>
      </c>
      <c r="K47" s="17">
        <f t="shared" si="0"/>
        <v>0.12393852315668914</v>
      </c>
      <c r="L47" s="17">
        <f t="shared" si="1"/>
        <v>0.12393852315668914</v>
      </c>
      <c r="M47" s="18">
        <f t="shared" si="3"/>
        <v>1514003</v>
      </c>
      <c r="N47" s="18">
        <f t="shared" si="4"/>
        <v>1513834.2200000002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1719733</v>
      </c>
      <c r="D49" s="27">
        <f aca="true" t="shared" si="5" ref="D49:I49">SUM(D14:D48)</f>
        <v>11170423</v>
      </c>
      <c r="E49" s="28">
        <f t="shared" si="5"/>
        <v>12622530</v>
      </c>
      <c r="F49" s="28">
        <f t="shared" si="5"/>
        <v>4053313.96</v>
      </c>
      <c r="G49" s="27">
        <f t="shared" si="5"/>
        <v>3992887</v>
      </c>
      <c r="H49" s="27">
        <f t="shared" si="5"/>
        <v>2051438</v>
      </c>
      <c r="I49" s="27">
        <f t="shared" si="5"/>
        <v>2037743</v>
      </c>
      <c r="J49" s="29">
        <f t="shared" si="2"/>
        <v>0.3163301651887538</v>
      </c>
      <c r="K49" s="29">
        <f t="shared" si="0"/>
        <v>0.16252193498450787</v>
      </c>
      <c r="L49" s="29">
        <f t="shared" si="1"/>
        <v>0.16143697024289108</v>
      </c>
      <c r="M49" s="30">
        <f aca="true" t="shared" si="6" ref="M49">SUM(M14:M48)</f>
        <v>8629643</v>
      </c>
      <c r="N49" s="30">
        <f t="shared" si="4"/>
        <v>8569216.04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42" bottom="0.46" header="0.31496062992125984" footer="0.31496062992125984"/>
  <pageSetup fitToHeight="1" fitToWidth="1" horizontalDpi="600" verticalDpi="600" orientation="landscape" paperSize="9" scale="57" r:id="rId1"/>
  <headerFooter>
    <oddFooter>&amp;CPágina &amp;P de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N51"/>
  <sheetViews>
    <sheetView showGridLines="0" zoomScale="85" zoomScaleNormal="85" workbookViewId="0" topLeftCell="A1">
      <pane xSplit="2" ySplit="13" topLeftCell="C14" activePane="bottomRight" state="frozen"/>
      <selection pane="topLeft" activeCell="B2" sqref="B2:N6"/>
      <selection pane="topRight" activeCell="B2" sqref="B2:N6"/>
      <selection pane="bottomLeft" activeCell="B2" sqref="B2:N6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54</v>
      </c>
    </row>
    <row r="9" ht="15">
      <c r="B9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52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f>+'ROOC-G1'!C14+'ROOC-G2'!C14+'ROOC-G3'!C14+'ROOC-G4'!C14+'ROOC-G5'!C14+'ROOC-G6'!C14</f>
        <v>0</v>
      </c>
      <c r="D14" s="10">
        <f>+'ROOC-G1'!D14+'ROOC-G2'!D14+'ROOC-G3'!D14+'ROOC-G4'!D14+'ROOC-G5'!D14+'ROOC-G6'!D14</f>
        <v>0</v>
      </c>
      <c r="E14" s="32">
        <f>+'ROOC-G1'!E14+'ROOC-G2'!E14+'ROOC-G3'!E14+'ROOC-G4'!E14+'ROOC-G5'!E14+'ROOC-G6'!E14</f>
        <v>0</v>
      </c>
      <c r="F14" s="32">
        <f>+'ROOC-G1'!F14+'ROOC-G2'!F14+'ROOC-G3'!F14+'ROOC-G4'!F14+'ROOC-G5'!F14+'ROOC-G6'!F14</f>
        <v>0</v>
      </c>
      <c r="G14" s="10">
        <f>+'ROOC-G1'!G14+'ROOC-G2'!G14+'ROOC-G3'!G14+'ROOC-G4'!G14+'ROOC-G5'!G14+'ROOC-G6'!G14</f>
        <v>0</v>
      </c>
      <c r="H14" s="10">
        <f>+'ROOC-G1'!H14+'ROOC-G2'!H14+'ROOC-G3'!H14+'ROOC-G4'!H14+'ROOC-G5'!H14+'ROOC-G6'!H14</f>
        <v>0</v>
      </c>
      <c r="I14" s="10">
        <f>+'ROOC-G1'!I14+'ROOC-G2'!I14+'ROOC-G3'!I14+'ROOC-G4'!I14+'ROOC-G5'!I14+'ROOC-G6'!I14</f>
        <v>0</v>
      </c>
      <c r="J14" s="12">
        <f>IF(ISERROR(+G14/E14)=TRUE,0,++G14/E14)</f>
        <v>0</v>
      </c>
      <c r="K14" s="12">
        <f aca="true" t="shared" si="0" ref="K14:K49">IF(ISERROR(+H14/E14)=TRUE,0,++H14/E14)</f>
        <v>0</v>
      </c>
      <c r="L14" s="12">
        <f aca="true" t="shared" si="1" ref="L14:L49">IF(ISERROR(+I14/E14)=TRUE,0,++I14/E14)</f>
        <v>0</v>
      </c>
      <c r="M14" s="13">
        <f>IF(ISERROR(+E14-G14)=TRUE,0,++E14-G14)</f>
        <v>0</v>
      </c>
      <c r="N14" s="13">
        <f>IF(ISERROR(+E14-F14)=TRUE,0,++E14-F14)</f>
        <v>0</v>
      </c>
    </row>
    <row r="15" spans="2:14" ht="20.1" customHeight="1">
      <c r="B15" s="14" t="s">
        <v>15</v>
      </c>
      <c r="C15" s="15">
        <f>+'ROOC-G1'!C15+'ROOC-G2'!C15+'ROOC-G3'!C15+'ROOC-G4'!C15+'ROOC-G5'!C15+'ROOC-G6'!C15</f>
        <v>0</v>
      </c>
      <c r="D15" s="15">
        <f>+'ROOC-G1'!D15+'ROOC-G2'!D15+'ROOC-G3'!D15+'ROOC-G4'!D15+'ROOC-G5'!D15+'ROOC-G6'!D15</f>
        <v>0</v>
      </c>
      <c r="E15" s="16">
        <f>+'ROOC-G1'!E15+'ROOC-G2'!E15+'ROOC-G3'!E15+'ROOC-G4'!E15+'ROOC-G5'!E15+'ROOC-G6'!E15</f>
        <v>0</v>
      </c>
      <c r="F15" s="16">
        <f>+'ROOC-G1'!F15+'ROOC-G2'!F15+'ROOC-G3'!F15+'ROOC-G4'!F15+'ROOC-G5'!F15+'ROOC-G6'!F15</f>
        <v>0</v>
      </c>
      <c r="G15" s="15">
        <f>+'ROOC-G1'!G15+'ROOC-G2'!G15+'ROOC-G3'!G15+'ROOC-G4'!G15+'ROOC-G5'!G15+'ROOC-G6'!G15</f>
        <v>0</v>
      </c>
      <c r="H15" s="15">
        <f>+'ROOC-G1'!H15+'ROOC-G2'!H15+'ROOC-G3'!H15+'ROOC-G4'!H15+'ROOC-G5'!H15+'ROOC-G6'!H15</f>
        <v>0</v>
      </c>
      <c r="I15" s="15">
        <f>+'ROOC-G1'!I15+'ROOC-G2'!I15+'ROOC-G3'!I15+'ROOC-G4'!I15+'ROOC-G5'!I15+'ROOC-G6'!I15</f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f>+'ROOC-G1'!C16+'ROOC-G2'!C16+'ROOC-G3'!C16+'ROOC-G4'!C16+'ROOC-G5'!C16+'ROOC-G6'!C16</f>
        <v>0</v>
      </c>
      <c r="D16" s="15">
        <f>+'ROOC-G1'!D16+'ROOC-G2'!D16+'ROOC-G3'!D16+'ROOC-G4'!D16+'ROOC-G5'!D16+'ROOC-G6'!D16</f>
        <v>0</v>
      </c>
      <c r="E16" s="16">
        <f>+'ROOC-G1'!E16+'ROOC-G2'!E16+'ROOC-G3'!E16+'ROOC-G4'!E16+'ROOC-G5'!E16+'ROOC-G6'!E16</f>
        <v>0</v>
      </c>
      <c r="F16" s="16">
        <f>+'ROOC-G1'!F16+'ROOC-G2'!F16+'ROOC-G3'!F16+'ROOC-G4'!F16+'ROOC-G5'!F16+'ROOC-G6'!F16</f>
        <v>0</v>
      </c>
      <c r="G16" s="15">
        <f>+'ROOC-G1'!G16+'ROOC-G2'!G16+'ROOC-G3'!G16+'ROOC-G4'!G16+'ROOC-G5'!G16+'ROOC-G6'!G16</f>
        <v>0</v>
      </c>
      <c r="H16" s="15">
        <f>+'ROOC-G1'!H16+'ROOC-G2'!H16+'ROOC-G3'!H16+'ROOC-G4'!H16+'ROOC-G5'!H16+'ROOC-G6'!H16</f>
        <v>0</v>
      </c>
      <c r="I16" s="15">
        <f>+'ROOC-G1'!I16+'ROOC-G2'!I16+'ROOC-G3'!I16+'ROOC-G4'!I16+'ROOC-G5'!I16+'ROOC-G6'!I16</f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f>+'ROOC-G1'!C17+'ROOC-G2'!C17+'ROOC-G3'!C17+'ROOC-G4'!C17+'ROOC-G5'!C17+'ROOC-G6'!C17</f>
        <v>0</v>
      </c>
      <c r="D17" s="15">
        <f>+'ROOC-G1'!D17+'ROOC-G2'!D17+'ROOC-G3'!D17+'ROOC-G4'!D17+'ROOC-G5'!D17+'ROOC-G6'!D17</f>
        <v>0</v>
      </c>
      <c r="E17" s="16">
        <f>+'ROOC-G1'!E17+'ROOC-G2'!E17+'ROOC-G3'!E17+'ROOC-G4'!E17+'ROOC-G5'!E17+'ROOC-G6'!E17</f>
        <v>0</v>
      </c>
      <c r="F17" s="16">
        <f>+'ROOC-G1'!F17+'ROOC-G2'!F17+'ROOC-G3'!F17+'ROOC-G4'!F17+'ROOC-G5'!F17+'ROOC-G6'!F17</f>
        <v>0</v>
      </c>
      <c r="G17" s="15">
        <f>+'ROOC-G1'!G17+'ROOC-G2'!G17+'ROOC-G3'!G17+'ROOC-G4'!G17+'ROOC-G5'!G17+'ROOC-G6'!G17</f>
        <v>0</v>
      </c>
      <c r="H17" s="15">
        <f>+'ROOC-G1'!H17+'ROOC-G2'!H17+'ROOC-G3'!H17+'ROOC-G4'!H17+'ROOC-G5'!H17+'ROOC-G6'!H17</f>
        <v>0</v>
      </c>
      <c r="I17" s="15">
        <f>+'ROOC-G1'!I17+'ROOC-G2'!I17+'ROOC-G3'!I17+'ROOC-G4'!I17+'ROOC-G5'!I17+'ROOC-G6'!I17</f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f>+'ROOC-G1'!C18+'ROOC-G2'!C18+'ROOC-G3'!C18+'ROOC-G4'!C18+'ROOC-G5'!C18+'ROOC-G6'!C18</f>
        <v>0</v>
      </c>
      <c r="D18" s="15">
        <f>+'ROOC-G1'!D18+'ROOC-G2'!D18+'ROOC-G3'!D18+'ROOC-G4'!D18+'ROOC-G5'!D18+'ROOC-G6'!D18</f>
        <v>0</v>
      </c>
      <c r="E18" s="16">
        <f>+'ROOC-G1'!E18+'ROOC-G2'!E18+'ROOC-G3'!E18+'ROOC-G4'!E18+'ROOC-G5'!E18+'ROOC-G6'!E18</f>
        <v>0</v>
      </c>
      <c r="F18" s="16">
        <f>+'ROOC-G1'!F18+'ROOC-G2'!F18+'ROOC-G3'!F18+'ROOC-G4'!F18+'ROOC-G5'!F18+'ROOC-G6'!F18</f>
        <v>0</v>
      </c>
      <c r="G18" s="15">
        <f>+'ROOC-G1'!G18+'ROOC-G2'!G18+'ROOC-G3'!G18+'ROOC-G4'!G18+'ROOC-G5'!G18+'ROOC-G6'!G18</f>
        <v>0</v>
      </c>
      <c r="H18" s="15">
        <f>+'ROOC-G1'!H18+'ROOC-G2'!H18+'ROOC-G3'!H18+'ROOC-G4'!H18+'ROOC-G5'!H18+'ROOC-G6'!H18</f>
        <v>0</v>
      </c>
      <c r="I18" s="15">
        <f>+'ROOC-G1'!I18+'ROOC-G2'!I18+'ROOC-G3'!I18+'ROOC-G4'!I18+'ROOC-G5'!I18+'ROOC-G6'!I18</f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f>+'ROOC-G1'!C19+'ROOC-G2'!C19+'ROOC-G3'!C19+'ROOC-G4'!C19+'ROOC-G5'!C19+'ROOC-G6'!C19</f>
        <v>0</v>
      </c>
      <c r="D19" s="15">
        <f>+'ROOC-G1'!D19+'ROOC-G2'!D19+'ROOC-G3'!D19+'ROOC-G4'!D19+'ROOC-G5'!D19+'ROOC-G6'!D19</f>
        <v>0</v>
      </c>
      <c r="E19" s="16">
        <f>+'ROOC-G1'!E19+'ROOC-G2'!E19+'ROOC-G3'!E19+'ROOC-G4'!E19+'ROOC-G5'!E19+'ROOC-G6'!E19</f>
        <v>0</v>
      </c>
      <c r="F19" s="16">
        <f>+'ROOC-G1'!F19+'ROOC-G2'!F19+'ROOC-G3'!F19+'ROOC-G4'!F19+'ROOC-G5'!F19+'ROOC-G6'!F19</f>
        <v>0</v>
      </c>
      <c r="G19" s="15">
        <f>+'ROOC-G1'!G19+'ROOC-G2'!G19+'ROOC-G3'!G19+'ROOC-G4'!G19+'ROOC-G5'!G19+'ROOC-G6'!G19</f>
        <v>0</v>
      </c>
      <c r="H19" s="15">
        <f>+'ROOC-G1'!H19+'ROOC-G2'!H19+'ROOC-G3'!H19+'ROOC-G4'!H19+'ROOC-G5'!H19+'ROOC-G6'!H19</f>
        <v>0</v>
      </c>
      <c r="I19" s="15">
        <f>+'ROOC-G1'!I19+'ROOC-G2'!I19+'ROOC-G3'!I19+'ROOC-G4'!I19+'ROOC-G5'!I19+'ROOC-G6'!I19</f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>
        <f>+'ROOC-G1'!C20+'ROOC-G2'!C20+'ROOC-G3'!C20+'ROOC-G4'!C20+'ROOC-G5'!C20+'ROOC-G6'!C20</f>
        <v>0</v>
      </c>
      <c r="D20" s="15">
        <f>+'ROOC-G1'!D20+'ROOC-G2'!D20+'ROOC-G3'!D20+'ROOC-G4'!D20+'ROOC-G5'!D20+'ROOC-G6'!D20</f>
        <v>0</v>
      </c>
      <c r="E20" s="16">
        <f>+'ROOC-G1'!E20+'ROOC-G2'!E20+'ROOC-G3'!E20+'ROOC-G4'!E20+'ROOC-G5'!E20+'ROOC-G6'!E20</f>
        <v>0</v>
      </c>
      <c r="F20" s="16">
        <f>+'ROOC-G1'!F20+'ROOC-G2'!F20+'ROOC-G3'!F20+'ROOC-G4'!F20+'ROOC-G5'!F20+'ROOC-G6'!F20</f>
        <v>0</v>
      </c>
      <c r="G20" s="15">
        <f>+'ROOC-G1'!G20+'ROOC-G2'!G20+'ROOC-G3'!G20+'ROOC-G4'!G20+'ROOC-G5'!G20+'ROOC-G6'!G20</f>
        <v>0</v>
      </c>
      <c r="H20" s="15">
        <f>+'ROOC-G1'!H20+'ROOC-G2'!H20+'ROOC-G3'!H20+'ROOC-G4'!H20+'ROOC-G5'!H20+'ROOC-G6'!H20</f>
        <v>0</v>
      </c>
      <c r="I20" s="15">
        <f>+'ROOC-G1'!I20+'ROOC-G2'!I20+'ROOC-G3'!I20+'ROOC-G4'!I20+'ROOC-G5'!I20+'ROOC-G6'!I20</f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f>+'ROOC-G1'!C21+'ROOC-G2'!C21+'ROOC-G3'!C21+'ROOC-G4'!C21+'ROOC-G5'!C21+'ROOC-G6'!C21</f>
        <v>0</v>
      </c>
      <c r="D21" s="15">
        <f>+'ROOC-G1'!D21+'ROOC-G2'!D21+'ROOC-G3'!D21+'ROOC-G4'!D21+'ROOC-G5'!D21+'ROOC-G6'!D21</f>
        <v>0</v>
      </c>
      <c r="E21" s="16">
        <f>+'ROOC-G1'!E21+'ROOC-G2'!E21+'ROOC-G3'!E21+'ROOC-G4'!E21+'ROOC-G5'!E21+'ROOC-G6'!E21</f>
        <v>0</v>
      </c>
      <c r="F21" s="16">
        <f>+'ROOC-G1'!F21+'ROOC-G2'!F21+'ROOC-G3'!F21+'ROOC-G4'!F21+'ROOC-G5'!F21+'ROOC-G6'!F21</f>
        <v>0</v>
      </c>
      <c r="G21" s="15">
        <f>+'ROOC-G1'!G21+'ROOC-G2'!G21+'ROOC-G3'!G21+'ROOC-G4'!G21+'ROOC-G5'!G21+'ROOC-G6'!G21</f>
        <v>0</v>
      </c>
      <c r="H21" s="15">
        <f>+'ROOC-G1'!H21+'ROOC-G2'!H21+'ROOC-G3'!H21+'ROOC-G4'!H21+'ROOC-G5'!H21+'ROOC-G6'!H21</f>
        <v>0</v>
      </c>
      <c r="I21" s="15">
        <f>+'ROOC-G1'!I21+'ROOC-G2'!I21+'ROOC-G3'!I21+'ROOC-G4'!I21+'ROOC-G5'!I21+'ROOC-G6'!I21</f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f>+'ROOC-G1'!C22+'ROOC-G2'!C22+'ROOC-G3'!C22+'ROOC-G4'!C22+'ROOC-G5'!C22+'ROOC-G6'!C22</f>
        <v>0</v>
      </c>
      <c r="D22" s="15">
        <f>+'ROOC-G1'!D22+'ROOC-G2'!D22+'ROOC-G3'!D22+'ROOC-G4'!D22+'ROOC-G5'!D22+'ROOC-G6'!D22</f>
        <v>0</v>
      </c>
      <c r="E22" s="16">
        <f>+'ROOC-G1'!E22+'ROOC-G2'!E22+'ROOC-G3'!E22+'ROOC-G4'!E22+'ROOC-G5'!E22+'ROOC-G6'!E22</f>
        <v>0</v>
      </c>
      <c r="F22" s="16">
        <f>+'ROOC-G1'!F22+'ROOC-G2'!F22+'ROOC-G3'!F22+'ROOC-G4'!F22+'ROOC-G5'!F22+'ROOC-G6'!F22</f>
        <v>0</v>
      </c>
      <c r="G22" s="15">
        <f>+'ROOC-G1'!G22+'ROOC-G2'!G22+'ROOC-G3'!G22+'ROOC-G4'!G22+'ROOC-G5'!G22+'ROOC-G6'!G22</f>
        <v>0</v>
      </c>
      <c r="H22" s="15">
        <f>+'ROOC-G1'!H22+'ROOC-G2'!H22+'ROOC-G3'!H22+'ROOC-G4'!H22+'ROOC-G5'!H22+'ROOC-G6'!H22</f>
        <v>0</v>
      </c>
      <c r="I22" s="15">
        <f>+'ROOC-G1'!I22+'ROOC-G2'!I22+'ROOC-G3'!I22+'ROOC-G4'!I22+'ROOC-G5'!I22+'ROOC-G6'!I22</f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f>+'ROOC-G1'!C23+'ROOC-G2'!C23+'ROOC-G3'!C23+'ROOC-G4'!C23+'ROOC-G5'!C23+'ROOC-G6'!C23</f>
        <v>0</v>
      </c>
      <c r="D23" s="15">
        <f>+'ROOC-G1'!D23+'ROOC-G2'!D23+'ROOC-G3'!D23+'ROOC-G4'!D23+'ROOC-G5'!D23+'ROOC-G6'!D23</f>
        <v>0</v>
      </c>
      <c r="E23" s="16">
        <f>+'ROOC-G1'!E23+'ROOC-G2'!E23+'ROOC-G3'!E23+'ROOC-G4'!E23+'ROOC-G5'!E23+'ROOC-G6'!E23</f>
        <v>0</v>
      </c>
      <c r="F23" s="16">
        <f>+'ROOC-G1'!F23+'ROOC-G2'!F23+'ROOC-G3'!F23+'ROOC-G4'!F23+'ROOC-G5'!F23+'ROOC-G6'!F23</f>
        <v>0</v>
      </c>
      <c r="G23" s="15">
        <f>+'ROOC-G1'!G23+'ROOC-G2'!G23+'ROOC-G3'!G23+'ROOC-G4'!G23+'ROOC-G5'!G23+'ROOC-G6'!G23</f>
        <v>0</v>
      </c>
      <c r="H23" s="15">
        <f>+'ROOC-G1'!H23+'ROOC-G2'!H23+'ROOC-G3'!H23+'ROOC-G4'!H23+'ROOC-G5'!H23+'ROOC-G6'!H23</f>
        <v>0</v>
      </c>
      <c r="I23" s="15">
        <f>+'ROOC-G1'!I23+'ROOC-G2'!I23+'ROOC-G3'!I23+'ROOC-G4'!I23+'ROOC-G5'!I23+'ROOC-G6'!I23</f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f>+'ROOC-G1'!C24+'ROOC-G2'!C24+'ROOC-G3'!C24+'ROOC-G4'!C24+'ROOC-G5'!C24+'ROOC-G6'!C24</f>
        <v>0</v>
      </c>
      <c r="D24" s="15">
        <f>+'ROOC-G1'!D24+'ROOC-G2'!D24+'ROOC-G3'!D24+'ROOC-G4'!D24+'ROOC-G5'!D24+'ROOC-G6'!D24</f>
        <v>0</v>
      </c>
      <c r="E24" s="16">
        <f>+'ROOC-G1'!E24+'ROOC-G2'!E24+'ROOC-G3'!E24+'ROOC-G4'!E24+'ROOC-G5'!E24+'ROOC-G6'!E24</f>
        <v>0</v>
      </c>
      <c r="F24" s="16">
        <f>+'ROOC-G1'!F24+'ROOC-G2'!F24+'ROOC-G3'!F24+'ROOC-G4'!F24+'ROOC-G5'!F24+'ROOC-G6'!F24</f>
        <v>0</v>
      </c>
      <c r="G24" s="15">
        <f>+'ROOC-G1'!G24+'ROOC-G2'!G24+'ROOC-G3'!G24+'ROOC-G4'!G24+'ROOC-G5'!G24+'ROOC-G6'!G24</f>
        <v>0</v>
      </c>
      <c r="H24" s="15">
        <f>+'ROOC-G1'!H24+'ROOC-G2'!H24+'ROOC-G3'!H24+'ROOC-G4'!H24+'ROOC-G5'!H24+'ROOC-G6'!H24</f>
        <v>0</v>
      </c>
      <c r="I24" s="15">
        <f>+'ROOC-G1'!I24+'ROOC-G2'!I24+'ROOC-G3'!I24+'ROOC-G4'!I24+'ROOC-G5'!I24+'ROOC-G6'!I24</f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f>+'ROOC-G1'!C25+'ROOC-G2'!C25+'ROOC-G3'!C25+'ROOC-G4'!C25+'ROOC-G5'!C25+'ROOC-G6'!C25</f>
        <v>0</v>
      </c>
      <c r="D25" s="15">
        <f>+'ROOC-G1'!D25+'ROOC-G2'!D25+'ROOC-G3'!D25+'ROOC-G4'!D25+'ROOC-G5'!D25+'ROOC-G6'!D25</f>
        <v>0</v>
      </c>
      <c r="E25" s="16">
        <f>+'ROOC-G1'!E25+'ROOC-G2'!E25+'ROOC-G3'!E25+'ROOC-G4'!E25+'ROOC-G5'!E25+'ROOC-G6'!E25</f>
        <v>0</v>
      </c>
      <c r="F25" s="16">
        <f>+'ROOC-G1'!F25+'ROOC-G2'!F25+'ROOC-G3'!F25+'ROOC-G4'!F25+'ROOC-G5'!F25+'ROOC-G6'!F25</f>
        <v>0</v>
      </c>
      <c r="G25" s="15">
        <f>+'ROOC-G1'!G25+'ROOC-G2'!G25+'ROOC-G3'!G25+'ROOC-G4'!G25+'ROOC-G5'!G25+'ROOC-G6'!G25</f>
        <v>0</v>
      </c>
      <c r="H25" s="15">
        <f>+'ROOC-G1'!H25+'ROOC-G2'!H25+'ROOC-G3'!H25+'ROOC-G4'!H25+'ROOC-G5'!H25+'ROOC-G6'!H25</f>
        <v>0</v>
      </c>
      <c r="I25" s="15">
        <f>+'ROOC-G1'!I25+'ROOC-G2'!I25+'ROOC-G3'!I25+'ROOC-G4'!I25+'ROOC-G5'!I25+'ROOC-G6'!I25</f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>
        <f>+'ROOC-G1'!C26+'ROOC-G2'!C26+'ROOC-G3'!C26+'ROOC-G4'!C26+'ROOC-G5'!C26+'ROOC-G6'!C26</f>
        <v>0</v>
      </c>
      <c r="D26" s="15">
        <f>+'ROOC-G1'!D26+'ROOC-G2'!D26+'ROOC-G3'!D26+'ROOC-G4'!D26+'ROOC-G5'!D26+'ROOC-G6'!D26</f>
        <v>0</v>
      </c>
      <c r="E26" s="16">
        <f>+'ROOC-G1'!E26+'ROOC-G2'!E26+'ROOC-G3'!E26+'ROOC-G4'!E26+'ROOC-G5'!E26+'ROOC-G6'!E26</f>
        <v>0</v>
      </c>
      <c r="F26" s="16">
        <f>+'ROOC-G1'!F26+'ROOC-G2'!F26+'ROOC-G3'!F26+'ROOC-G4'!F26+'ROOC-G5'!F26+'ROOC-G6'!F26</f>
        <v>0</v>
      </c>
      <c r="G26" s="15">
        <f>+'ROOC-G1'!G26+'ROOC-G2'!G26+'ROOC-G3'!G26+'ROOC-G4'!G26+'ROOC-G5'!G26+'ROOC-G6'!G26</f>
        <v>0</v>
      </c>
      <c r="H26" s="15">
        <f>+'ROOC-G1'!H26+'ROOC-G2'!H26+'ROOC-G3'!H26+'ROOC-G4'!H26+'ROOC-G5'!H26+'ROOC-G6'!H26</f>
        <v>0</v>
      </c>
      <c r="I26" s="15">
        <f>+'ROOC-G1'!I26+'ROOC-G2'!I26+'ROOC-G3'!I26+'ROOC-G4'!I26+'ROOC-G5'!I26+'ROOC-G6'!I26</f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f>+'ROOC-G1'!C27+'ROOC-G2'!C27+'ROOC-G3'!C27+'ROOC-G4'!C27+'ROOC-G5'!C27+'ROOC-G6'!C27</f>
        <v>0</v>
      </c>
      <c r="D27" s="15">
        <f>+'ROOC-G1'!D27+'ROOC-G2'!D27+'ROOC-G3'!D27+'ROOC-G4'!D27+'ROOC-G5'!D27+'ROOC-G6'!D27</f>
        <v>0</v>
      </c>
      <c r="E27" s="16">
        <f>+'ROOC-G1'!E27+'ROOC-G2'!E27+'ROOC-G3'!E27+'ROOC-G4'!E27+'ROOC-G5'!E27+'ROOC-G6'!E27</f>
        <v>0</v>
      </c>
      <c r="F27" s="16">
        <f>+'ROOC-G1'!F27+'ROOC-G2'!F27+'ROOC-G3'!F27+'ROOC-G4'!F27+'ROOC-G5'!F27+'ROOC-G6'!F27</f>
        <v>0</v>
      </c>
      <c r="G27" s="15">
        <f>+'ROOC-G1'!G27+'ROOC-G2'!G27+'ROOC-G3'!G27+'ROOC-G4'!G27+'ROOC-G5'!G27+'ROOC-G6'!G27</f>
        <v>0</v>
      </c>
      <c r="H27" s="15">
        <f>+'ROOC-G1'!H27+'ROOC-G2'!H27+'ROOC-G3'!H27+'ROOC-G4'!H27+'ROOC-G5'!H27+'ROOC-G6'!H27</f>
        <v>0</v>
      </c>
      <c r="I27" s="15">
        <f>+'ROOC-G1'!I27+'ROOC-G2'!I27+'ROOC-G3'!I27+'ROOC-G4'!I27+'ROOC-G5'!I27+'ROOC-G6'!I27</f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f>+'ROOC-G1'!C28+'ROOC-G2'!C28+'ROOC-G3'!C28+'ROOC-G4'!C28+'ROOC-G5'!C28+'ROOC-G6'!C28</f>
        <v>0</v>
      </c>
      <c r="D28" s="15">
        <f>+'ROOC-G1'!D28+'ROOC-G2'!D28+'ROOC-G3'!D28+'ROOC-G4'!D28+'ROOC-G5'!D28+'ROOC-G6'!D28</f>
        <v>0</v>
      </c>
      <c r="E28" s="16">
        <f>+'ROOC-G1'!E28+'ROOC-G2'!E28+'ROOC-G3'!E28+'ROOC-G4'!E28+'ROOC-G5'!E28+'ROOC-G6'!E28</f>
        <v>0</v>
      </c>
      <c r="F28" s="16">
        <f>+'ROOC-G1'!F28+'ROOC-G2'!F28+'ROOC-G3'!F28+'ROOC-G4'!F28+'ROOC-G5'!F28+'ROOC-G6'!F28</f>
        <v>0</v>
      </c>
      <c r="G28" s="15">
        <f>+'ROOC-G1'!G28+'ROOC-G2'!G28+'ROOC-G3'!G28+'ROOC-G4'!G28+'ROOC-G5'!G28+'ROOC-G6'!G28</f>
        <v>0</v>
      </c>
      <c r="H28" s="15">
        <f>+'ROOC-G1'!H28+'ROOC-G2'!H28+'ROOC-G3'!H28+'ROOC-G4'!H28+'ROOC-G5'!H28+'ROOC-G6'!H28</f>
        <v>0</v>
      </c>
      <c r="I28" s="15">
        <f>+'ROOC-G1'!I28+'ROOC-G2'!I28+'ROOC-G3'!I28+'ROOC-G4'!I28+'ROOC-G5'!I28+'ROOC-G6'!I28</f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>
        <f>+'ROOC-G1'!C29+'ROOC-G2'!C29+'ROOC-G3'!C29+'ROOC-G4'!C29+'ROOC-G5'!C29+'ROOC-G6'!C29</f>
        <v>0</v>
      </c>
      <c r="D29" s="15">
        <f>+'ROOC-G1'!D29+'ROOC-G2'!D29+'ROOC-G3'!D29+'ROOC-G4'!D29+'ROOC-G5'!D29+'ROOC-G6'!D29</f>
        <v>0</v>
      </c>
      <c r="E29" s="16">
        <f>+'ROOC-G1'!E29+'ROOC-G2'!E29+'ROOC-G3'!E29+'ROOC-G4'!E29+'ROOC-G5'!E29+'ROOC-G6'!E29</f>
        <v>0</v>
      </c>
      <c r="F29" s="16">
        <f>+'ROOC-G1'!F29+'ROOC-G2'!F29+'ROOC-G3'!F29+'ROOC-G4'!F29+'ROOC-G5'!F29+'ROOC-G6'!F29</f>
        <v>0</v>
      </c>
      <c r="G29" s="15">
        <f>+'ROOC-G1'!G29+'ROOC-G2'!G29+'ROOC-G3'!G29+'ROOC-G4'!G29+'ROOC-G5'!G29+'ROOC-G6'!G29</f>
        <v>0</v>
      </c>
      <c r="H29" s="15">
        <f>+'ROOC-G1'!H29+'ROOC-G2'!H29+'ROOC-G3'!H29+'ROOC-G4'!H29+'ROOC-G5'!H29+'ROOC-G6'!H29</f>
        <v>0</v>
      </c>
      <c r="I29" s="15">
        <f>+'ROOC-G1'!I29+'ROOC-G2'!I29+'ROOC-G3'!I29+'ROOC-G4'!I29+'ROOC-G5'!I29+'ROOC-G6'!I29</f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f>+'ROOC-G1'!C30+'ROOC-G2'!C30+'ROOC-G3'!C30+'ROOC-G4'!C30+'ROOC-G5'!C30+'ROOC-G6'!C30</f>
        <v>0</v>
      </c>
      <c r="D30" s="15">
        <f>+'ROOC-G1'!D30+'ROOC-G2'!D30+'ROOC-G3'!D30+'ROOC-G4'!D30+'ROOC-G5'!D30+'ROOC-G6'!D30</f>
        <v>0</v>
      </c>
      <c r="E30" s="16">
        <f>+'ROOC-G1'!E30+'ROOC-G2'!E30+'ROOC-G3'!E30+'ROOC-G4'!E30+'ROOC-G5'!E30+'ROOC-G6'!E30</f>
        <v>0</v>
      </c>
      <c r="F30" s="16">
        <f>+'ROOC-G1'!F30+'ROOC-G2'!F30+'ROOC-G3'!F30+'ROOC-G4'!F30+'ROOC-G5'!F30+'ROOC-G6'!F30</f>
        <v>0</v>
      </c>
      <c r="G30" s="15">
        <f>+'ROOC-G1'!G30+'ROOC-G2'!G30+'ROOC-G3'!G30+'ROOC-G4'!G30+'ROOC-G5'!G30+'ROOC-G6'!G30</f>
        <v>0</v>
      </c>
      <c r="H30" s="15">
        <f>+'ROOC-G1'!H30+'ROOC-G2'!H30+'ROOC-G3'!H30+'ROOC-G4'!H30+'ROOC-G5'!H30+'ROOC-G6'!H30</f>
        <v>0</v>
      </c>
      <c r="I30" s="15">
        <f>+'ROOC-G1'!I30+'ROOC-G2'!I30+'ROOC-G3'!I30+'ROOC-G4'!I30+'ROOC-G5'!I30+'ROOC-G6'!I30</f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>
        <f>+'ROOC-G1'!C31+'ROOC-G2'!C31+'ROOC-G3'!C31+'ROOC-G4'!C31+'ROOC-G5'!C31+'ROOC-G6'!C31</f>
        <v>0</v>
      </c>
      <c r="D31" s="15">
        <f>+'ROOC-G1'!D31+'ROOC-G2'!D31+'ROOC-G3'!D31+'ROOC-G4'!D31+'ROOC-G5'!D31+'ROOC-G6'!D31</f>
        <v>0</v>
      </c>
      <c r="E31" s="16">
        <f>+'ROOC-G1'!E31+'ROOC-G2'!E31+'ROOC-G3'!E31+'ROOC-G4'!E31+'ROOC-G5'!E31+'ROOC-G6'!E31</f>
        <v>0</v>
      </c>
      <c r="F31" s="16">
        <f>+'ROOC-G1'!F31+'ROOC-G2'!F31+'ROOC-G3'!F31+'ROOC-G4'!F31+'ROOC-G5'!F31+'ROOC-G6'!F31</f>
        <v>0</v>
      </c>
      <c r="G31" s="15">
        <f>+'ROOC-G1'!G31+'ROOC-G2'!G31+'ROOC-G3'!G31+'ROOC-G4'!G31+'ROOC-G5'!G31+'ROOC-G6'!G31</f>
        <v>0</v>
      </c>
      <c r="H31" s="15">
        <f>+'ROOC-G1'!H31+'ROOC-G2'!H31+'ROOC-G3'!H31+'ROOC-G4'!H31+'ROOC-G5'!H31+'ROOC-G6'!H31</f>
        <v>0</v>
      </c>
      <c r="I31" s="15">
        <f>+'ROOC-G1'!I31+'ROOC-G2'!I31+'ROOC-G3'!I31+'ROOC-G4'!I31+'ROOC-G5'!I31+'ROOC-G6'!I31</f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f>+'ROOC-G1'!C32+'ROOC-G2'!C32+'ROOC-G3'!C32+'ROOC-G4'!C32+'ROOC-G5'!C32+'ROOC-G6'!C32</f>
        <v>0</v>
      </c>
      <c r="D32" s="15">
        <f>+'ROOC-G1'!D32+'ROOC-G2'!D32+'ROOC-G3'!D32+'ROOC-G4'!D32+'ROOC-G5'!D32+'ROOC-G6'!D32</f>
        <v>0</v>
      </c>
      <c r="E32" s="16">
        <f>+'ROOC-G1'!E32+'ROOC-G2'!E32+'ROOC-G3'!E32+'ROOC-G4'!E32+'ROOC-G5'!E32+'ROOC-G6'!E32</f>
        <v>0</v>
      </c>
      <c r="F32" s="16">
        <f>+'ROOC-G1'!F32+'ROOC-G2'!F32+'ROOC-G3'!F32+'ROOC-G4'!F32+'ROOC-G5'!F32+'ROOC-G6'!F32</f>
        <v>0</v>
      </c>
      <c r="G32" s="15">
        <f>+'ROOC-G1'!G32+'ROOC-G2'!G32+'ROOC-G3'!G32+'ROOC-G4'!G32+'ROOC-G5'!G32+'ROOC-G6'!G32</f>
        <v>0</v>
      </c>
      <c r="H32" s="15">
        <f>+'ROOC-G1'!H32+'ROOC-G2'!H32+'ROOC-G3'!H32+'ROOC-G4'!H32+'ROOC-G5'!H32+'ROOC-G6'!H32</f>
        <v>0</v>
      </c>
      <c r="I32" s="15">
        <f>+'ROOC-G1'!I32+'ROOC-G2'!I32+'ROOC-G3'!I32+'ROOC-G4'!I32+'ROOC-G5'!I32+'ROOC-G6'!I32</f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f>+'ROOC-G1'!C33+'ROOC-G2'!C33+'ROOC-G3'!C33+'ROOC-G4'!C33+'ROOC-G5'!C33+'ROOC-G6'!C33</f>
        <v>0</v>
      </c>
      <c r="D33" s="15">
        <f>+'ROOC-G1'!D33+'ROOC-G2'!D33+'ROOC-G3'!D33+'ROOC-G4'!D33+'ROOC-G5'!D33+'ROOC-G6'!D33</f>
        <v>0</v>
      </c>
      <c r="E33" s="16">
        <f>+'ROOC-G1'!E33+'ROOC-G2'!E33+'ROOC-G3'!E33+'ROOC-G4'!E33+'ROOC-G5'!E33+'ROOC-G6'!E33</f>
        <v>0</v>
      </c>
      <c r="F33" s="16">
        <f>+'ROOC-G1'!F33+'ROOC-G2'!F33+'ROOC-G3'!F33+'ROOC-G4'!F33+'ROOC-G5'!F33+'ROOC-G6'!F33</f>
        <v>0</v>
      </c>
      <c r="G33" s="15">
        <f>+'ROOC-G1'!G33+'ROOC-G2'!G33+'ROOC-G3'!G33+'ROOC-G4'!G33+'ROOC-G5'!G33+'ROOC-G6'!G33</f>
        <v>0</v>
      </c>
      <c r="H33" s="15">
        <f>+'ROOC-G1'!H33+'ROOC-G2'!H33+'ROOC-G3'!H33+'ROOC-G4'!H33+'ROOC-G5'!H33+'ROOC-G6'!H33</f>
        <v>0</v>
      </c>
      <c r="I33" s="15">
        <f>+'ROOC-G1'!I33+'ROOC-G2'!I33+'ROOC-G3'!I33+'ROOC-G4'!I33+'ROOC-G5'!I33+'ROOC-G6'!I33</f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f>+'ROOC-G1'!C34+'ROOC-G2'!C34+'ROOC-G3'!C34+'ROOC-G4'!C34+'ROOC-G5'!C34+'ROOC-G6'!C34</f>
        <v>0</v>
      </c>
      <c r="D34" s="15">
        <f>+'ROOC-G1'!D34+'ROOC-G2'!D34+'ROOC-G3'!D34+'ROOC-G4'!D34+'ROOC-G5'!D34+'ROOC-G6'!D34</f>
        <v>0</v>
      </c>
      <c r="E34" s="16">
        <f>+'ROOC-G1'!E34+'ROOC-G2'!E34+'ROOC-G3'!E34+'ROOC-G4'!E34+'ROOC-G5'!E34+'ROOC-G6'!E34</f>
        <v>0</v>
      </c>
      <c r="F34" s="16">
        <f>+'ROOC-G1'!F34+'ROOC-G2'!F34+'ROOC-G3'!F34+'ROOC-G4'!F34+'ROOC-G5'!F34+'ROOC-G6'!F34</f>
        <v>0</v>
      </c>
      <c r="G34" s="15">
        <f>+'ROOC-G1'!G34+'ROOC-G2'!G34+'ROOC-G3'!G34+'ROOC-G4'!G34+'ROOC-G5'!G34+'ROOC-G6'!G34</f>
        <v>0</v>
      </c>
      <c r="H34" s="15">
        <f>+'ROOC-G1'!H34+'ROOC-G2'!H34+'ROOC-G3'!H34+'ROOC-G4'!H34+'ROOC-G5'!H34+'ROOC-G6'!H34</f>
        <v>0</v>
      </c>
      <c r="I34" s="15">
        <f>+'ROOC-G1'!I34+'ROOC-G2'!I34+'ROOC-G3'!I34+'ROOC-G4'!I34+'ROOC-G5'!I34+'ROOC-G6'!I34</f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f>+'ROOC-G1'!C35+'ROOC-G2'!C35+'ROOC-G3'!C35+'ROOC-G4'!C35+'ROOC-G5'!C35+'ROOC-G6'!C35</f>
        <v>0</v>
      </c>
      <c r="D35" s="15">
        <f>+'ROOC-G1'!D35+'ROOC-G2'!D35+'ROOC-G3'!D35+'ROOC-G4'!D35+'ROOC-G5'!D35+'ROOC-G6'!D35</f>
        <v>0</v>
      </c>
      <c r="E35" s="16">
        <f>+'ROOC-G1'!E35+'ROOC-G2'!E35+'ROOC-G3'!E35+'ROOC-G4'!E35+'ROOC-G5'!E35+'ROOC-G6'!E35</f>
        <v>0</v>
      </c>
      <c r="F35" s="16">
        <f>+'ROOC-G1'!F35+'ROOC-G2'!F35+'ROOC-G3'!F35+'ROOC-G4'!F35+'ROOC-G5'!F35+'ROOC-G6'!F35</f>
        <v>0</v>
      </c>
      <c r="G35" s="15">
        <f>+'ROOC-G1'!G35+'ROOC-G2'!G35+'ROOC-G3'!G35+'ROOC-G4'!G35+'ROOC-G5'!G35+'ROOC-G6'!G35</f>
        <v>0</v>
      </c>
      <c r="H35" s="15">
        <f>+'ROOC-G1'!H35+'ROOC-G2'!H35+'ROOC-G3'!H35+'ROOC-G4'!H35+'ROOC-G5'!H35+'ROOC-G6'!H35</f>
        <v>0</v>
      </c>
      <c r="I35" s="15">
        <f>+'ROOC-G1'!I35+'ROOC-G2'!I35+'ROOC-G3'!I35+'ROOC-G4'!I35+'ROOC-G5'!I35+'ROOC-G6'!I35</f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f>+'ROOC-G1'!C36+'ROOC-G2'!C36+'ROOC-G3'!C36+'ROOC-G4'!C36+'ROOC-G5'!C36+'ROOC-G6'!C36</f>
        <v>0</v>
      </c>
      <c r="D36" s="15">
        <f>+'ROOC-G1'!D36+'ROOC-G2'!D36+'ROOC-G3'!D36+'ROOC-G4'!D36+'ROOC-G5'!D36+'ROOC-G6'!D36</f>
        <v>0</v>
      </c>
      <c r="E36" s="16">
        <f>+'ROOC-G1'!E36+'ROOC-G2'!E36+'ROOC-G3'!E36+'ROOC-G4'!E36+'ROOC-G5'!E36+'ROOC-G6'!E36</f>
        <v>0</v>
      </c>
      <c r="F36" s="16">
        <f>+'ROOC-G1'!F36+'ROOC-G2'!F36+'ROOC-G3'!F36+'ROOC-G4'!F36+'ROOC-G5'!F36+'ROOC-G6'!F36</f>
        <v>0</v>
      </c>
      <c r="G36" s="15">
        <f>+'ROOC-G1'!G36+'ROOC-G2'!G36+'ROOC-G3'!G36+'ROOC-G4'!G36+'ROOC-G5'!G36+'ROOC-G6'!G36</f>
        <v>0</v>
      </c>
      <c r="H36" s="15">
        <f>+'ROOC-G1'!H36+'ROOC-G2'!H36+'ROOC-G3'!H36+'ROOC-G4'!H36+'ROOC-G5'!H36+'ROOC-G6'!H36</f>
        <v>0</v>
      </c>
      <c r="I36" s="15">
        <f>+'ROOC-G1'!I36+'ROOC-G2'!I36+'ROOC-G3'!I36+'ROOC-G4'!I36+'ROOC-G5'!I36+'ROOC-G6'!I36</f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f>+'ROOC-G1'!C37+'ROOC-G2'!C37+'ROOC-G3'!C37+'ROOC-G4'!C37+'ROOC-G5'!C37+'ROOC-G6'!C37</f>
        <v>0</v>
      </c>
      <c r="D37" s="15">
        <f>+'ROOC-G1'!D37+'ROOC-G2'!D37+'ROOC-G3'!D37+'ROOC-G4'!D37+'ROOC-G5'!D37+'ROOC-G6'!D37</f>
        <v>0</v>
      </c>
      <c r="E37" s="16">
        <f>+'ROOC-G1'!E37+'ROOC-G2'!E37+'ROOC-G3'!E37+'ROOC-G4'!E37+'ROOC-G5'!E37+'ROOC-G6'!E37</f>
        <v>0</v>
      </c>
      <c r="F37" s="16">
        <f>+'ROOC-G1'!F37+'ROOC-G2'!F37+'ROOC-G3'!F37+'ROOC-G4'!F37+'ROOC-G5'!F37+'ROOC-G6'!F37</f>
        <v>0</v>
      </c>
      <c r="G37" s="15">
        <f>+'ROOC-G1'!G37+'ROOC-G2'!G37+'ROOC-G3'!G37+'ROOC-G4'!G37+'ROOC-G5'!G37+'ROOC-G6'!G37</f>
        <v>0</v>
      </c>
      <c r="H37" s="15">
        <f>+'ROOC-G1'!H37+'ROOC-G2'!H37+'ROOC-G3'!H37+'ROOC-G4'!H37+'ROOC-G5'!H37+'ROOC-G6'!H37</f>
        <v>0</v>
      </c>
      <c r="I37" s="15">
        <f>+'ROOC-G1'!I37+'ROOC-G2'!I37+'ROOC-G3'!I37+'ROOC-G4'!I37+'ROOC-G5'!I37+'ROOC-G6'!I37</f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f>+'ROOC-G1'!C38+'ROOC-G2'!C38+'ROOC-G3'!C38+'ROOC-G4'!C38+'ROOC-G5'!C38+'ROOC-G6'!C38</f>
        <v>0</v>
      </c>
      <c r="D38" s="15">
        <f>+'ROOC-G1'!D38+'ROOC-G2'!D38+'ROOC-G3'!D38+'ROOC-G4'!D38+'ROOC-G5'!D38+'ROOC-G6'!D38</f>
        <v>0</v>
      </c>
      <c r="E38" s="16">
        <f>+'ROOC-G1'!E38+'ROOC-G2'!E38+'ROOC-G3'!E38+'ROOC-G4'!E38+'ROOC-G5'!E38+'ROOC-G6'!E38</f>
        <v>0</v>
      </c>
      <c r="F38" s="16">
        <f>+'ROOC-G1'!F38+'ROOC-G2'!F38+'ROOC-G3'!F38+'ROOC-G4'!F38+'ROOC-G5'!F38+'ROOC-G6'!F38</f>
        <v>0</v>
      </c>
      <c r="G38" s="15">
        <f>+'ROOC-G1'!G38+'ROOC-G2'!G38+'ROOC-G3'!G38+'ROOC-G4'!G38+'ROOC-G5'!G38+'ROOC-G6'!G38</f>
        <v>0</v>
      </c>
      <c r="H38" s="15">
        <f>+'ROOC-G1'!H38+'ROOC-G2'!H38+'ROOC-G3'!H38+'ROOC-G4'!H38+'ROOC-G5'!H38+'ROOC-G6'!H38</f>
        <v>0</v>
      </c>
      <c r="I38" s="15">
        <f>+'ROOC-G1'!I38+'ROOC-G2'!I38+'ROOC-G3'!I38+'ROOC-G4'!I38+'ROOC-G5'!I38+'ROOC-G6'!I38</f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f>+'ROOC-G1'!C39+'ROOC-G2'!C39+'ROOC-G3'!C39+'ROOC-G4'!C39+'ROOC-G5'!C39+'ROOC-G6'!C39</f>
        <v>0</v>
      </c>
      <c r="D39" s="15">
        <f>+'ROOC-G1'!D39+'ROOC-G2'!D39+'ROOC-G3'!D39+'ROOC-G4'!D39+'ROOC-G5'!D39+'ROOC-G6'!D39</f>
        <v>0</v>
      </c>
      <c r="E39" s="16">
        <f>+'ROOC-G1'!E39+'ROOC-G2'!E39+'ROOC-G3'!E39+'ROOC-G4'!E39+'ROOC-G5'!E39+'ROOC-G6'!E39</f>
        <v>0</v>
      </c>
      <c r="F39" s="16">
        <f>+'ROOC-G1'!F39+'ROOC-G2'!F39+'ROOC-G3'!F39+'ROOC-G4'!F39+'ROOC-G5'!F39+'ROOC-G6'!F39</f>
        <v>0</v>
      </c>
      <c r="G39" s="15">
        <f>+'ROOC-G1'!G39+'ROOC-G2'!G39+'ROOC-G3'!G39+'ROOC-G4'!G39+'ROOC-G5'!G39+'ROOC-G6'!G39</f>
        <v>0</v>
      </c>
      <c r="H39" s="15">
        <f>+'ROOC-G1'!H39+'ROOC-G2'!H39+'ROOC-G3'!H39+'ROOC-G4'!H39+'ROOC-G5'!H39+'ROOC-G6'!H39</f>
        <v>0</v>
      </c>
      <c r="I39" s="15">
        <f>+'ROOC-G1'!I39+'ROOC-G2'!I39+'ROOC-G3'!I39+'ROOC-G4'!I39+'ROOC-G5'!I39+'ROOC-G6'!I39</f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f>+'ROOC-G1'!C40+'ROOC-G2'!C40+'ROOC-G3'!C40+'ROOC-G4'!C40+'ROOC-G5'!C40+'ROOC-G6'!C40</f>
        <v>0</v>
      </c>
      <c r="D40" s="15">
        <f>+'ROOC-G1'!D40+'ROOC-G2'!D40+'ROOC-G3'!D40+'ROOC-G4'!D40+'ROOC-G5'!D40+'ROOC-G6'!D40</f>
        <v>0</v>
      </c>
      <c r="E40" s="16">
        <f>+'ROOC-G1'!E40+'ROOC-G2'!E40+'ROOC-G3'!E40+'ROOC-G4'!E40+'ROOC-G5'!E40+'ROOC-G6'!E40</f>
        <v>0</v>
      </c>
      <c r="F40" s="16">
        <f>+'ROOC-G1'!F40+'ROOC-G2'!F40+'ROOC-G3'!F40+'ROOC-G4'!F40+'ROOC-G5'!F40+'ROOC-G6'!F40</f>
        <v>0</v>
      </c>
      <c r="G40" s="15">
        <f>+'ROOC-G1'!G40+'ROOC-G2'!G40+'ROOC-G3'!G40+'ROOC-G4'!G40+'ROOC-G5'!G40+'ROOC-G6'!G40</f>
        <v>0</v>
      </c>
      <c r="H40" s="15">
        <f>+'ROOC-G1'!H40+'ROOC-G2'!H40+'ROOC-G3'!H40+'ROOC-G4'!H40+'ROOC-G5'!H40+'ROOC-G6'!H40</f>
        <v>0</v>
      </c>
      <c r="I40" s="15">
        <f>+'ROOC-G1'!I40+'ROOC-G2'!I40+'ROOC-G3'!I40+'ROOC-G4'!I40+'ROOC-G5'!I40+'ROOC-G6'!I40</f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f>+'ROOC-G1'!C41+'ROOC-G2'!C41+'ROOC-G3'!C41+'ROOC-G4'!C41+'ROOC-G5'!C41+'ROOC-G6'!C41</f>
        <v>0</v>
      </c>
      <c r="D41" s="15">
        <f>+'ROOC-G1'!D41+'ROOC-G2'!D41+'ROOC-G3'!D41+'ROOC-G4'!D41+'ROOC-G5'!D41+'ROOC-G6'!D41</f>
        <v>0</v>
      </c>
      <c r="E41" s="16">
        <f>+'ROOC-G1'!E41+'ROOC-G2'!E41+'ROOC-G3'!E41+'ROOC-G4'!E41+'ROOC-G5'!E41+'ROOC-G6'!E41</f>
        <v>0</v>
      </c>
      <c r="F41" s="16">
        <f>+'ROOC-G1'!F41+'ROOC-G2'!F41+'ROOC-G3'!F41+'ROOC-G4'!F41+'ROOC-G5'!F41+'ROOC-G6'!F41</f>
        <v>0</v>
      </c>
      <c r="G41" s="15">
        <f>+'ROOC-G1'!G41+'ROOC-G2'!G41+'ROOC-G3'!G41+'ROOC-G4'!G41+'ROOC-G5'!G41+'ROOC-G6'!G41</f>
        <v>0</v>
      </c>
      <c r="H41" s="15">
        <f>+'ROOC-G1'!H41+'ROOC-G2'!H41+'ROOC-G3'!H41+'ROOC-G4'!H41+'ROOC-G5'!H41+'ROOC-G6'!H41</f>
        <v>0</v>
      </c>
      <c r="I41" s="15">
        <f>+'ROOC-G1'!I41+'ROOC-G2'!I41+'ROOC-G3'!I41+'ROOC-G4'!I41+'ROOC-G5'!I41+'ROOC-G6'!I41</f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f>+'ROOC-G1'!C42+'ROOC-G2'!C42+'ROOC-G3'!C42+'ROOC-G4'!C42+'ROOC-G5'!C42+'ROOC-G6'!C42</f>
        <v>0</v>
      </c>
      <c r="D42" s="15">
        <f>+'ROOC-G1'!D42+'ROOC-G2'!D42+'ROOC-G3'!D42+'ROOC-G4'!D42+'ROOC-G5'!D42+'ROOC-G6'!D42</f>
        <v>0</v>
      </c>
      <c r="E42" s="16">
        <f>+'ROOC-G1'!E42+'ROOC-G2'!E42+'ROOC-G3'!E42+'ROOC-G4'!E42+'ROOC-G5'!E42+'ROOC-G6'!E42</f>
        <v>0</v>
      </c>
      <c r="F42" s="16">
        <f>+'ROOC-G1'!F42+'ROOC-G2'!F42+'ROOC-G3'!F42+'ROOC-G4'!F42+'ROOC-G5'!F42+'ROOC-G6'!F42</f>
        <v>0</v>
      </c>
      <c r="G42" s="15">
        <f>+'ROOC-G1'!G42+'ROOC-G2'!G42+'ROOC-G3'!G42+'ROOC-G4'!G42+'ROOC-G5'!G42+'ROOC-G6'!G42</f>
        <v>0</v>
      </c>
      <c r="H42" s="15">
        <f>+'ROOC-G1'!H42+'ROOC-G2'!H42+'ROOC-G3'!H42+'ROOC-G4'!H42+'ROOC-G5'!H42+'ROOC-G6'!H42</f>
        <v>0</v>
      </c>
      <c r="I42" s="15">
        <f>+'ROOC-G1'!I42+'ROOC-G2'!I42+'ROOC-G3'!I42+'ROOC-G4'!I42+'ROOC-G5'!I42+'ROOC-G6'!I42</f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f>+'ROOC-G1'!C43+'ROOC-G2'!C43+'ROOC-G3'!C43+'ROOC-G4'!C43+'ROOC-G5'!C43+'ROOC-G6'!C43</f>
        <v>0</v>
      </c>
      <c r="D43" s="15">
        <f>+'ROOC-G1'!D43+'ROOC-G2'!D43+'ROOC-G3'!D43+'ROOC-G4'!D43+'ROOC-G5'!D43+'ROOC-G6'!D43</f>
        <v>0</v>
      </c>
      <c r="E43" s="16">
        <f>+'ROOC-G1'!E43+'ROOC-G2'!E43+'ROOC-G3'!E43+'ROOC-G4'!E43+'ROOC-G5'!E43+'ROOC-G6'!E43</f>
        <v>0</v>
      </c>
      <c r="F43" s="16">
        <f>+'ROOC-G1'!F43+'ROOC-G2'!F43+'ROOC-G3'!F43+'ROOC-G4'!F43+'ROOC-G5'!F43+'ROOC-G6'!F43</f>
        <v>0</v>
      </c>
      <c r="G43" s="15">
        <f>+'ROOC-G1'!G43+'ROOC-G2'!G43+'ROOC-G3'!G43+'ROOC-G4'!G43+'ROOC-G5'!G43+'ROOC-G6'!G43</f>
        <v>0</v>
      </c>
      <c r="H43" s="15">
        <f>+'ROOC-G1'!H43+'ROOC-G2'!H43+'ROOC-G3'!H43+'ROOC-G4'!H43+'ROOC-G5'!H43+'ROOC-G6'!H43</f>
        <v>0</v>
      </c>
      <c r="I43" s="15">
        <f>+'ROOC-G1'!I43+'ROOC-G2'!I43+'ROOC-G3'!I43+'ROOC-G4'!I43+'ROOC-G5'!I43+'ROOC-G6'!I43</f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>
        <f>+'ROOC-G1'!C44+'ROOC-G2'!C44+'ROOC-G3'!C44+'ROOC-G4'!C44+'ROOC-G5'!C44+'ROOC-G6'!C44</f>
        <v>0</v>
      </c>
      <c r="D44" s="15">
        <f>+'ROOC-G1'!D44+'ROOC-G2'!D44+'ROOC-G3'!D44+'ROOC-G4'!D44+'ROOC-G5'!D44+'ROOC-G6'!D44</f>
        <v>0</v>
      </c>
      <c r="E44" s="16">
        <f>+'ROOC-G1'!E44+'ROOC-G2'!E44+'ROOC-G3'!E44+'ROOC-G4'!E44+'ROOC-G5'!E44+'ROOC-G6'!E44</f>
        <v>0</v>
      </c>
      <c r="F44" s="16">
        <f>+'ROOC-G1'!F44+'ROOC-G2'!F44+'ROOC-G3'!F44+'ROOC-G4'!F44+'ROOC-G5'!F44+'ROOC-G6'!F44</f>
        <v>0</v>
      </c>
      <c r="G44" s="15">
        <f>+'ROOC-G1'!G44+'ROOC-G2'!G44+'ROOC-G3'!G44+'ROOC-G4'!G44+'ROOC-G5'!G44+'ROOC-G6'!G44</f>
        <v>0</v>
      </c>
      <c r="H44" s="15">
        <f>+'ROOC-G1'!H44+'ROOC-G2'!H44+'ROOC-G3'!H44+'ROOC-G4'!H44+'ROOC-G5'!H44+'ROOC-G6'!H44</f>
        <v>0</v>
      </c>
      <c r="I44" s="15">
        <f>+'ROOC-G1'!I44+'ROOC-G2'!I44+'ROOC-G3'!I44+'ROOC-G4'!I44+'ROOC-G5'!I44+'ROOC-G6'!I44</f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f>+'ROOC-G1'!C45+'ROOC-G2'!C45+'ROOC-G3'!C45+'ROOC-G4'!C45+'ROOC-G5'!C45+'ROOC-G6'!C45</f>
        <v>0</v>
      </c>
      <c r="D45" s="15">
        <f>+'ROOC-G1'!D45+'ROOC-G2'!D45+'ROOC-G3'!D45+'ROOC-G4'!D45+'ROOC-G5'!D45+'ROOC-G6'!D45</f>
        <v>0</v>
      </c>
      <c r="E45" s="16">
        <f>+'ROOC-G1'!E45+'ROOC-G2'!E45+'ROOC-G3'!E45+'ROOC-G4'!E45+'ROOC-G5'!E45+'ROOC-G6'!E45</f>
        <v>0</v>
      </c>
      <c r="F45" s="16">
        <f>+'ROOC-G1'!F45+'ROOC-G2'!F45+'ROOC-G3'!F45+'ROOC-G4'!F45+'ROOC-G5'!F45+'ROOC-G6'!F45</f>
        <v>0</v>
      </c>
      <c r="G45" s="15">
        <f>+'ROOC-G1'!G45+'ROOC-G2'!G45+'ROOC-G3'!G45+'ROOC-G4'!G45+'ROOC-G5'!G45+'ROOC-G6'!G45</f>
        <v>0</v>
      </c>
      <c r="H45" s="15">
        <f>+'ROOC-G1'!H45+'ROOC-G2'!H45+'ROOC-G3'!H45+'ROOC-G4'!H45+'ROOC-G5'!H45+'ROOC-G6'!H45</f>
        <v>0</v>
      </c>
      <c r="I45" s="15">
        <f>+'ROOC-G1'!I45+'ROOC-G2'!I45+'ROOC-G3'!I45+'ROOC-G4'!I45+'ROOC-G5'!I45+'ROOC-G6'!I45</f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f>+'ROOC-G1'!C46+'ROOC-G2'!C46+'ROOC-G3'!C46+'ROOC-G4'!C46+'ROOC-G5'!C46+'ROOC-G6'!C46</f>
        <v>0</v>
      </c>
      <c r="D46" s="15">
        <f>+'ROOC-G1'!D46+'ROOC-G2'!D46+'ROOC-G3'!D46+'ROOC-G4'!D46+'ROOC-G5'!D46+'ROOC-G6'!D46</f>
        <v>0</v>
      </c>
      <c r="E46" s="16">
        <f>+'ROOC-G1'!E46+'ROOC-G2'!E46+'ROOC-G3'!E46+'ROOC-G4'!E46+'ROOC-G5'!E46+'ROOC-G6'!E46</f>
        <v>0</v>
      </c>
      <c r="F46" s="16">
        <f>+'ROOC-G1'!F46+'ROOC-G2'!F46+'ROOC-G3'!F46+'ROOC-G4'!F46+'ROOC-G5'!F46+'ROOC-G6'!F46</f>
        <v>0</v>
      </c>
      <c r="G46" s="15">
        <f>+'ROOC-G1'!G46+'ROOC-G2'!G46+'ROOC-G3'!G46+'ROOC-G4'!G46+'ROOC-G5'!G46+'ROOC-G6'!G46</f>
        <v>0</v>
      </c>
      <c r="H46" s="15">
        <f>+'ROOC-G1'!H46+'ROOC-G2'!H46+'ROOC-G3'!H46+'ROOC-G4'!H46+'ROOC-G5'!H46+'ROOC-G6'!H46</f>
        <v>0</v>
      </c>
      <c r="I46" s="15">
        <f>+'ROOC-G1'!I46+'ROOC-G2'!I46+'ROOC-G3'!I46+'ROOC-G4'!I46+'ROOC-G5'!I46+'ROOC-G6'!I46</f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>
        <f>+'ROOC-G1'!C47+'ROOC-G2'!C47+'ROOC-G3'!C47+'ROOC-G4'!C47+'ROOC-G5'!C47+'ROOC-G6'!C47</f>
        <v>28061100</v>
      </c>
      <c r="D47" s="15">
        <f>+'ROOC-G1'!D47+'ROOC-G2'!D47+'ROOC-G3'!D47+'ROOC-G4'!D47+'ROOC-G5'!D47+'ROOC-G6'!D47</f>
        <v>29957287</v>
      </c>
      <c r="E47" s="16">
        <f>+'ROOC-G1'!E47+'ROOC-G2'!E47+'ROOC-G3'!E47+'ROOC-G4'!E47+'ROOC-G5'!E47+'ROOC-G6'!E47</f>
        <v>29061100</v>
      </c>
      <c r="F47" s="16">
        <f>+'ROOC-G1'!F47+'ROOC-G2'!F47+'ROOC-G3'!F47+'ROOC-G4'!F47+'ROOC-G5'!F47+'ROOC-G6'!F47</f>
        <v>10430129.5</v>
      </c>
      <c r="G47" s="15">
        <f>+'ROOC-G1'!G47+'ROOC-G2'!G47+'ROOC-G3'!G47+'ROOC-G4'!G47+'ROOC-G5'!G47+'ROOC-G6'!G47</f>
        <v>10409351</v>
      </c>
      <c r="H47" s="15">
        <f>+'ROOC-G1'!H47+'ROOC-G2'!H47+'ROOC-G3'!H47+'ROOC-G4'!H47+'ROOC-G5'!H47+'ROOC-G6'!H47</f>
        <v>5169217</v>
      </c>
      <c r="I47" s="15">
        <f>+'ROOC-G1'!I47+'ROOC-G2'!I47+'ROOC-G3'!I47+'ROOC-G4'!I47+'ROOC-G5'!I47+'ROOC-G6'!I47</f>
        <v>5148053</v>
      </c>
      <c r="J47" s="17">
        <f t="shared" si="2"/>
        <v>0.3581884718747742</v>
      </c>
      <c r="K47" s="17">
        <f t="shared" si="0"/>
        <v>0.17787409974157894</v>
      </c>
      <c r="L47" s="17">
        <f t="shared" si="1"/>
        <v>0.17714584100395375</v>
      </c>
      <c r="M47" s="18">
        <f t="shared" si="3"/>
        <v>18651749</v>
      </c>
      <c r="N47" s="18">
        <f t="shared" si="4"/>
        <v>18630970.5</v>
      </c>
    </row>
    <row r="48" spans="2:14" ht="20.1" customHeight="1">
      <c r="B48" s="20" t="s">
        <v>48</v>
      </c>
      <c r="C48" s="21">
        <f>+'ROOC-G1'!C48+'ROOC-G2'!C48+'ROOC-G3'!C48+'ROOC-G4'!C48+'ROOC-G5'!C48+'ROOC-G6'!C48</f>
        <v>0</v>
      </c>
      <c r="D48" s="21">
        <f>+'ROOC-G1'!D48+'ROOC-G2'!D48+'ROOC-G3'!D48+'ROOC-G4'!D48+'ROOC-G5'!D48+'ROOC-G6'!D48</f>
        <v>0</v>
      </c>
      <c r="E48" s="22">
        <f>+'ROOC-G1'!E48+'ROOC-G2'!E48+'ROOC-G3'!E48+'ROOC-G4'!E48+'ROOC-G5'!E48+'ROOC-G6'!E48</f>
        <v>0</v>
      </c>
      <c r="F48" s="22">
        <f>+'ROOC-G1'!F48+'ROOC-G2'!F48+'ROOC-G3'!F48+'ROOC-G4'!F48+'ROOC-G5'!F48+'ROOC-G6'!F48</f>
        <v>0</v>
      </c>
      <c r="G48" s="21">
        <f>+'ROOC-G1'!G48+'ROOC-G2'!G48+'ROOC-G3'!G48+'ROOC-G4'!G48+'ROOC-G5'!G48+'ROOC-G6'!G48</f>
        <v>0</v>
      </c>
      <c r="H48" s="21">
        <f>+'ROOC-G1'!H48+'ROOC-G2'!H48+'ROOC-G3'!H48+'ROOC-G4'!H48+'ROOC-G5'!H48+'ROOC-G6'!H48</f>
        <v>0</v>
      </c>
      <c r="I48" s="21">
        <f>+'ROOC-G1'!I48+'ROOC-G2'!I48+'ROOC-G3'!I48+'ROOC-G4'!I48+'ROOC-G5'!I48+'ROOC-G6'!I48</f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28061100</v>
      </c>
      <c r="D49" s="27">
        <f aca="true" t="shared" si="5" ref="D49:I49">SUM(D14:D48)</f>
        <v>29957287</v>
      </c>
      <c r="E49" s="28">
        <f t="shared" si="5"/>
        <v>29061100</v>
      </c>
      <c r="F49" s="28">
        <f t="shared" si="5"/>
        <v>10430129.5</v>
      </c>
      <c r="G49" s="27">
        <f t="shared" si="5"/>
        <v>10409351</v>
      </c>
      <c r="H49" s="27">
        <f t="shared" si="5"/>
        <v>5169217</v>
      </c>
      <c r="I49" s="27">
        <f t="shared" si="5"/>
        <v>5148053</v>
      </c>
      <c r="J49" s="29">
        <f t="shared" si="2"/>
        <v>0.3581884718747742</v>
      </c>
      <c r="K49" s="29">
        <f t="shared" si="0"/>
        <v>0.17787409974157894</v>
      </c>
      <c r="L49" s="29">
        <f t="shared" si="1"/>
        <v>0.17714584100395375</v>
      </c>
      <c r="M49" s="30">
        <f aca="true" t="shared" si="6" ref="M49">SUM(M14:M48)</f>
        <v>18651749</v>
      </c>
      <c r="N49" s="30">
        <f t="shared" si="4"/>
        <v>18630970.5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headerFooter>
    <oddFooter>&amp;CPágina &amp;P de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N51"/>
  <sheetViews>
    <sheetView showGridLines="0" zoomScale="85" zoomScaleNormal="85" workbookViewId="0" topLeftCell="A1">
      <pane xSplit="2" ySplit="13" topLeftCell="C14" activePane="bottomRight" state="frozen"/>
      <selection pane="topLeft" activeCell="B12" sqref="B12:B13"/>
      <selection pane="topRight" activeCell="B12" sqref="B12:B13"/>
      <selection pane="bottomLeft" activeCell="B12" sqref="B12:B13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54</v>
      </c>
    </row>
    <row r="9" ht="15">
      <c r="B9" s="1" t="s">
        <v>60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0</v>
      </c>
      <c r="E14" s="11">
        <v>0</v>
      </c>
      <c r="F14" s="11">
        <v>0</v>
      </c>
      <c r="G14" s="10">
        <v>0</v>
      </c>
      <c r="H14" s="10">
        <v>0</v>
      </c>
      <c r="I14" s="10">
        <v>0</v>
      </c>
      <c r="J14" s="12">
        <f>IF(ISERROR(+G14/E14)=TRUE,0,++G14/E14)</f>
        <v>0</v>
      </c>
      <c r="K14" s="12">
        <f aca="true" t="shared" si="0" ref="K14:K49">IF(ISERROR(+H14/E14)=TRUE,0,++H14/E14)</f>
        <v>0</v>
      </c>
      <c r="L14" s="12">
        <f aca="true" t="shared" si="1" ref="L14:L49">IF(ISERROR(+I14/E14)=TRUE,0,++I14/E14)</f>
        <v>0</v>
      </c>
      <c r="M14" s="13">
        <f>IF(ISERROR(+E14-G14)=TRUE,0,++E14-G14)</f>
        <v>0</v>
      </c>
      <c r="N14" s="13">
        <f>IF(ISERROR(+E14-F14)=TRUE,0,++E14-F14)</f>
        <v>0</v>
      </c>
    </row>
    <row r="15" spans="2:14" ht="20.1" customHeight="1">
      <c r="B15" s="14" t="s">
        <v>15</v>
      </c>
      <c r="C15" s="15">
        <v>0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0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v>0</v>
      </c>
      <c r="D18" s="15">
        <v>0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v>0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v>0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15"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0</v>
      </c>
      <c r="E27" s="16">
        <v>0</v>
      </c>
      <c r="F27" s="19">
        <v>0</v>
      </c>
      <c r="G27" s="15">
        <v>0</v>
      </c>
      <c r="H27" s="15">
        <v>0</v>
      </c>
      <c r="I27" s="15"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0</v>
      </c>
      <c r="E28" s="16">
        <v>0</v>
      </c>
      <c r="F28" s="19">
        <v>0</v>
      </c>
      <c r="G28" s="15">
        <v>0</v>
      </c>
      <c r="H28" s="15">
        <v>0</v>
      </c>
      <c r="I28" s="15"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>
        <v>0</v>
      </c>
      <c r="D29" s="15">
        <v>0</v>
      </c>
      <c r="E29" s="16">
        <v>0</v>
      </c>
      <c r="F29" s="19">
        <v>0</v>
      </c>
      <c r="G29" s="15">
        <v>0</v>
      </c>
      <c r="H29" s="15">
        <v>0</v>
      </c>
      <c r="I29" s="15"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v>0</v>
      </c>
      <c r="D30" s="15">
        <v>0</v>
      </c>
      <c r="E30" s="16">
        <v>0</v>
      </c>
      <c r="F30" s="19">
        <v>0</v>
      </c>
      <c r="G30" s="15">
        <v>0</v>
      </c>
      <c r="H30" s="15">
        <v>0</v>
      </c>
      <c r="I30" s="15"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>
        <v>0</v>
      </c>
      <c r="D31" s="15">
        <v>0</v>
      </c>
      <c r="E31" s="16">
        <v>0</v>
      </c>
      <c r="F31" s="19">
        <v>0</v>
      </c>
      <c r="G31" s="15">
        <v>0</v>
      </c>
      <c r="H31" s="15">
        <v>0</v>
      </c>
      <c r="I31" s="15"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0</v>
      </c>
      <c r="D32" s="15">
        <v>0</v>
      </c>
      <c r="E32" s="16">
        <v>0</v>
      </c>
      <c r="F32" s="19">
        <v>0</v>
      </c>
      <c r="G32" s="15">
        <v>0</v>
      </c>
      <c r="H32" s="15">
        <v>0</v>
      </c>
      <c r="I32" s="15"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v>0</v>
      </c>
      <c r="D33" s="15">
        <v>0</v>
      </c>
      <c r="E33" s="16">
        <v>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0</v>
      </c>
      <c r="D34" s="15">
        <v>0</v>
      </c>
      <c r="E34" s="16">
        <v>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0</v>
      </c>
      <c r="E35" s="16">
        <v>0</v>
      </c>
      <c r="F35" s="19">
        <v>0</v>
      </c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0</v>
      </c>
      <c r="E36" s="16">
        <v>0</v>
      </c>
      <c r="F36" s="19">
        <v>0</v>
      </c>
      <c r="G36" s="15">
        <v>0</v>
      </c>
      <c r="H36" s="15">
        <v>0</v>
      </c>
      <c r="I36" s="15"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0</v>
      </c>
      <c r="E37" s="16">
        <v>0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>
        <v>0</v>
      </c>
      <c r="F38" s="19">
        <v>0</v>
      </c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0</v>
      </c>
      <c r="D39" s="15">
        <v>0</v>
      </c>
      <c r="E39" s="16">
        <v>0</v>
      </c>
      <c r="F39" s="19">
        <v>0</v>
      </c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v>0</v>
      </c>
      <c r="D40" s="15">
        <v>0</v>
      </c>
      <c r="E40" s="16">
        <v>0</v>
      </c>
      <c r="F40" s="19">
        <v>0</v>
      </c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0</v>
      </c>
      <c r="E42" s="16">
        <v>0</v>
      </c>
      <c r="F42" s="19">
        <v>0</v>
      </c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v>0</v>
      </c>
      <c r="D43" s="15">
        <v>0</v>
      </c>
      <c r="E43" s="16">
        <v>0</v>
      </c>
      <c r="F43" s="19">
        <v>0</v>
      </c>
      <c r="G43" s="15">
        <v>0</v>
      </c>
      <c r="H43" s="15">
        <v>0</v>
      </c>
      <c r="I43" s="15"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0</v>
      </c>
      <c r="D46" s="15">
        <v>0</v>
      </c>
      <c r="E46" s="16">
        <v>0</v>
      </c>
      <c r="F46" s="19">
        <v>0</v>
      </c>
      <c r="G46" s="15">
        <v>0</v>
      </c>
      <c r="H46" s="15">
        <v>0</v>
      </c>
      <c r="I46" s="15"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>
        <v>0</v>
      </c>
      <c r="D47" s="15">
        <v>0</v>
      </c>
      <c r="E47" s="16">
        <v>0</v>
      </c>
      <c r="F47" s="19">
        <v>0</v>
      </c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0</v>
      </c>
      <c r="D49" s="27">
        <f aca="true" t="shared" si="5" ref="D49:I49">SUM(D14:D48)</f>
        <v>0</v>
      </c>
      <c r="E49" s="28">
        <f t="shared" si="5"/>
        <v>0</v>
      </c>
      <c r="F49" s="28">
        <f t="shared" si="5"/>
        <v>0</v>
      </c>
      <c r="G49" s="27">
        <f t="shared" si="5"/>
        <v>0</v>
      </c>
      <c r="H49" s="27">
        <f t="shared" si="5"/>
        <v>0</v>
      </c>
      <c r="I49" s="27">
        <f t="shared" si="5"/>
        <v>0</v>
      </c>
      <c r="J49" s="29">
        <f t="shared" si="2"/>
        <v>0</v>
      </c>
      <c r="K49" s="29">
        <f t="shared" si="0"/>
        <v>0</v>
      </c>
      <c r="L49" s="29">
        <f t="shared" si="1"/>
        <v>0</v>
      </c>
      <c r="M49" s="30">
        <f aca="true" t="shared" si="6" ref="M49">SUM(M14:M48)</f>
        <v>0</v>
      </c>
      <c r="N49" s="30">
        <f t="shared" si="4"/>
        <v>0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headerFooter>
    <oddFooter>&amp;CPágina &amp;P de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N51"/>
  <sheetViews>
    <sheetView showGridLines="0" zoomScale="85" zoomScaleNormal="85" workbookViewId="0" topLeftCell="A1">
      <pane xSplit="2" ySplit="13" topLeftCell="C1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54</v>
      </c>
    </row>
    <row r="9" ht="15">
      <c r="B9" s="1" t="s">
        <v>61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0</v>
      </c>
      <c r="E14" s="11">
        <v>0</v>
      </c>
      <c r="F14" s="11">
        <v>0</v>
      </c>
      <c r="G14" s="10">
        <v>0</v>
      </c>
      <c r="H14" s="10">
        <v>0</v>
      </c>
      <c r="I14" s="10">
        <v>0</v>
      </c>
      <c r="J14" s="12">
        <f>IF(ISERROR(+G14/E14)=TRUE,0,++G14/E14)</f>
        <v>0</v>
      </c>
      <c r="K14" s="12">
        <f aca="true" t="shared" si="0" ref="K14:K49">IF(ISERROR(+H14/E14)=TRUE,0,++H14/E14)</f>
        <v>0</v>
      </c>
      <c r="L14" s="12">
        <f aca="true" t="shared" si="1" ref="L14:L49">IF(ISERROR(+I14/E14)=TRUE,0,++I14/E14)</f>
        <v>0</v>
      </c>
      <c r="M14" s="13">
        <f>IF(ISERROR(+E14-G14)=TRUE,0,++E14-G14)</f>
        <v>0</v>
      </c>
      <c r="N14" s="13">
        <f>IF(ISERROR(+E14-F14)=TRUE,0,++E14-F14)</f>
        <v>0</v>
      </c>
    </row>
    <row r="15" spans="2:14" ht="20.1" customHeight="1">
      <c r="B15" s="14" t="s">
        <v>15</v>
      </c>
      <c r="C15" s="15">
        <v>0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0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v>0</v>
      </c>
      <c r="D18" s="15">
        <v>0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v>0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v>0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15"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0</v>
      </c>
      <c r="E27" s="16">
        <v>0</v>
      </c>
      <c r="F27" s="19">
        <v>0</v>
      </c>
      <c r="G27" s="15">
        <v>0</v>
      </c>
      <c r="H27" s="15">
        <v>0</v>
      </c>
      <c r="I27" s="15"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0</v>
      </c>
      <c r="E28" s="16">
        <v>0</v>
      </c>
      <c r="F28" s="19">
        <v>0</v>
      </c>
      <c r="G28" s="15">
        <v>0</v>
      </c>
      <c r="H28" s="15">
        <v>0</v>
      </c>
      <c r="I28" s="15"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>
        <v>0</v>
      </c>
      <c r="D29" s="15">
        <v>0</v>
      </c>
      <c r="E29" s="16">
        <v>0</v>
      </c>
      <c r="F29" s="19">
        <v>0</v>
      </c>
      <c r="G29" s="15">
        <v>0</v>
      </c>
      <c r="H29" s="15">
        <v>0</v>
      </c>
      <c r="I29" s="15"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v>0</v>
      </c>
      <c r="D30" s="15">
        <v>0</v>
      </c>
      <c r="E30" s="16">
        <v>0</v>
      </c>
      <c r="F30" s="19">
        <v>0</v>
      </c>
      <c r="G30" s="15">
        <v>0</v>
      </c>
      <c r="H30" s="15">
        <v>0</v>
      </c>
      <c r="I30" s="15"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>
        <v>0</v>
      </c>
      <c r="D31" s="15">
        <v>0</v>
      </c>
      <c r="E31" s="16">
        <v>0</v>
      </c>
      <c r="F31" s="19">
        <v>0</v>
      </c>
      <c r="G31" s="15">
        <v>0</v>
      </c>
      <c r="H31" s="15">
        <v>0</v>
      </c>
      <c r="I31" s="15"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0</v>
      </c>
      <c r="D32" s="15">
        <v>0</v>
      </c>
      <c r="E32" s="16">
        <v>0</v>
      </c>
      <c r="F32" s="19">
        <v>0</v>
      </c>
      <c r="G32" s="15">
        <v>0</v>
      </c>
      <c r="H32" s="15">
        <v>0</v>
      </c>
      <c r="I32" s="15"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v>0</v>
      </c>
      <c r="D33" s="15">
        <v>0</v>
      </c>
      <c r="E33" s="16">
        <v>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0</v>
      </c>
      <c r="D34" s="15">
        <v>0</v>
      </c>
      <c r="E34" s="16">
        <v>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0</v>
      </c>
      <c r="E35" s="16">
        <v>0</v>
      </c>
      <c r="F35" s="19">
        <v>0</v>
      </c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0</v>
      </c>
      <c r="E36" s="16">
        <v>0</v>
      </c>
      <c r="F36" s="19">
        <v>0</v>
      </c>
      <c r="G36" s="15">
        <v>0</v>
      </c>
      <c r="H36" s="15">
        <v>0</v>
      </c>
      <c r="I36" s="15"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0</v>
      </c>
      <c r="E37" s="16">
        <v>0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>
        <v>0</v>
      </c>
      <c r="F38" s="19">
        <v>0</v>
      </c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0</v>
      </c>
      <c r="D39" s="15">
        <v>0</v>
      </c>
      <c r="E39" s="16">
        <v>0</v>
      </c>
      <c r="F39" s="19">
        <v>0</v>
      </c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v>0</v>
      </c>
      <c r="D40" s="15">
        <v>0</v>
      </c>
      <c r="E40" s="16">
        <v>0</v>
      </c>
      <c r="F40" s="19">
        <v>0</v>
      </c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0</v>
      </c>
      <c r="E42" s="16">
        <v>0</v>
      </c>
      <c r="F42" s="19">
        <v>0</v>
      </c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v>0</v>
      </c>
      <c r="D43" s="15">
        <v>0</v>
      </c>
      <c r="E43" s="16">
        <v>0</v>
      </c>
      <c r="F43" s="19">
        <v>0</v>
      </c>
      <c r="G43" s="15">
        <v>0</v>
      </c>
      <c r="H43" s="15">
        <v>0</v>
      </c>
      <c r="I43" s="15"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0</v>
      </c>
      <c r="D46" s="15">
        <v>0</v>
      </c>
      <c r="E46" s="16">
        <v>0</v>
      </c>
      <c r="F46" s="19">
        <v>0</v>
      </c>
      <c r="G46" s="15">
        <v>0</v>
      </c>
      <c r="H46" s="15">
        <v>0</v>
      </c>
      <c r="I46" s="15"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>
        <v>0</v>
      </c>
      <c r="D47" s="15">
        <v>0</v>
      </c>
      <c r="E47" s="16">
        <v>0</v>
      </c>
      <c r="F47" s="19">
        <v>0</v>
      </c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0</v>
      </c>
      <c r="D49" s="27">
        <f aca="true" t="shared" si="5" ref="D49:I49">SUM(D14:D48)</f>
        <v>0</v>
      </c>
      <c r="E49" s="28">
        <f t="shared" si="5"/>
        <v>0</v>
      </c>
      <c r="F49" s="28">
        <f t="shared" si="5"/>
        <v>0</v>
      </c>
      <c r="G49" s="27">
        <f t="shared" si="5"/>
        <v>0</v>
      </c>
      <c r="H49" s="27">
        <f t="shared" si="5"/>
        <v>0</v>
      </c>
      <c r="I49" s="27">
        <f t="shared" si="5"/>
        <v>0</v>
      </c>
      <c r="J49" s="29">
        <f t="shared" si="2"/>
        <v>0</v>
      </c>
      <c r="K49" s="29">
        <f t="shared" si="0"/>
        <v>0</v>
      </c>
      <c r="L49" s="29">
        <f t="shared" si="1"/>
        <v>0</v>
      </c>
      <c r="M49" s="30">
        <f aca="true" t="shared" si="6" ref="M49">SUM(M14:M48)</f>
        <v>0</v>
      </c>
      <c r="N49" s="30">
        <f t="shared" si="4"/>
        <v>0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headerFooter>
    <oddFooter>&amp;CPágina &amp;P de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N51"/>
  <sheetViews>
    <sheetView showGridLines="0" zoomScale="85" zoomScaleNormal="85" workbookViewId="0" topLeftCell="A1">
      <pane xSplit="2" ySplit="13" topLeftCell="C1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54</v>
      </c>
    </row>
    <row r="9" ht="15">
      <c r="B9" s="1" t="s">
        <v>62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0</v>
      </c>
      <c r="E14" s="11">
        <v>0</v>
      </c>
      <c r="F14" s="11">
        <v>0</v>
      </c>
      <c r="G14" s="10">
        <v>0</v>
      </c>
      <c r="H14" s="10">
        <v>0</v>
      </c>
      <c r="I14" s="10">
        <v>0</v>
      </c>
      <c r="J14" s="12">
        <f>IF(ISERROR(+G14/E14)=TRUE,0,++G14/E14)</f>
        <v>0</v>
      </c>
      <c r="K14" s="12">
        <f aca="true" t="shared" si="0" ref="K14:K49">IF(ISERROR(+H14/E14)=TRUE,0,++H14/E14)</f>
        <v>0</v>
      </c>
      <c r="L14" s="12">
        <f aca="true" t="shared" si="1" ref="L14:L49">IF(ISERROR(+I14/E14)=TRUE,0,++I14/E14)</f>
        <v>0</v>
      </c>
      <c r="M14" s="13">
        <f>IF(ISERROR(+E14-G14)=TRUE,0,++E14-G14)</f>
        <v>0</v>
      </c>
      <c r="N14" s="13">
        <f>IF(ISERROR(+E14-F14)=TRUE,0,++E14-F14)</f>
        <v>0</v>
      </c>
    </row>
    <row r="15" spans="2:14" ht="20.1" customHeight="1">
      <c r="B15" s="14" t="s">
        <v>15</v>
      </c>
      <c r="C15" s="15">
        <v>0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0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v>0</v>
      </c>
      <c r="D18" s="15">
        <v>0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v>0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v>0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15"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0</v>
      </c>
      <c r="E27" s="16">
        <v>0</v>
      </c>
      <c r="F27" s="19">
        <v>0</v>
      </c>
      <c r="G27" s="15">
        <v>0</v>
      </c>
      <c r="H27" s="15">
        <v>0</v>
      </c>
      <c r="I27" s="15"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0</v>
      </c>
      <c r="E28" s="16">
        <v>0</v>
      </c>
      <c r="F28" s="19">
        <v>0</v>
      </c>
      <c r="G28" s="15">
        <v>0</v>
      </c>
      <c r="H28" s="15">
        <v>0</v>
      </c>
      <c r="I28" s="15"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>
        <v>0</v>
      </c>
      <c r="D29" s="15">
        <v>0</v>
      </c>
      <c r="E29" s="16">
        <v>0</v>
      </c>
      <c r="F29" s="19">
        <v>0</v>
      </c>
      <c r="G29" s="15">
        <v>0</v>
      </c>
      <c r="H29" s="15">
        <v>0</v>
      </c>
      <c r="I29" s="15"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v>0</v>
      </c>
      <c r="D30" s="15">
        <v>0</v>
      </c>
      <c r="E30" s="16">
        <v>0</v>
      </c>
      <c r="F30" s="19">
        <v>0</v>
      </c>
      <c r="G30" s="15">
        <v>0</v>
      </c>
      <c r="H30" s="15">
        <v>0</v>
      </c>
      <c r="I30" s="15"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>
        <v>0</v>
      </c>
      <c r="D31" s="15">
        <v>0</v>
      </c>
      <c r="E31" s="16">
        <v>0</v>
      </c>
      <c r="F31" s="19">
        <v>0</v>
      </c>
      <c r="G31" s="15">
        <v>0</v>
      </c>
      <c r="H31" s="15">
        <v>0</v>
      </c>
      <c r="I31" s="15"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0</v>
      </c>
      <c r="D32" s="15">
        <v>0</v>
      </c>
      <c r="E32" s="16">
        <v>0</v>
      </c>
      <c r="F32" s="19">
        <v>0</v>
      </c>
      <c r="G32" s="15">
        <v>0</v>
      </c>
      <c r="H32" s="15">
        <v>0</v>
      </c>
      <c r="I32" s="15"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v>0</v>
      </c>
      <c r="D33" s="15">
        <v>0</v>
      </c>
      <c r="E33" s="16">
        <v>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0</v>
      </c>
      <c r="D34" s="15">
        <v>0</v>
      </c>
      <c r="E34" s="16">
        <v>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0</v>
      </c>
      <c r="E35" s="16">
        <v>0</v>
      </c>
      <c r="F35" s="19">
        <v>0</v>
      </c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0</v>
      </c>
      <c r="E36" s="16">
        <v>0</v>
      </c>
      <c r="F36" s="19">
        <v>0</v>
      </c>
      <c r="G36" s="15">
        <v>0</v>
      </c>
      <c r="H36" s="15">
        <v>0</v>
      </c>
      <c r="I36" s="15"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0</v>
      </c>
      <c r="E37" s="16">
        <v>0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>
        <v>0</v>
      </c>
      <c r="F38" s="19">
        <v>0</v>
      </c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0</v>
      </c>
      <c r="D39" s="15">
        <v>0</v>
      </c>
      <c r="E39" s="16">
        <v>0</v>
      </c>
      <c r="F39" s="19">
        <v>0</v>
      </c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v>0</v>
      </c>
      <c r="D40" s="15">
        <v>0</v>
      </c>
      <c r="E40" s="16">
        <v>0</v>
      </c>
      <c r="F40" s="19">
        <v>0</v>
      </c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0</v>
      </c>
      <c r="E42" s="16">
        <v>0</v>
      </c>
      <c r="F42" s="19">
        <v>0</v>
      </c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v>0</v>
      </c>
      <c r="D43" s="15">
        <v>0</v>
      </c>
      <c r="E43" s="16">
        <v>0</v>
      </c>
      <c r="F43" s="19">
        <v>0</v>
      </c>
      <c r="G43" s="15">
        <v>0</v>
      </c>
      <c r="H43" s="15">
        <v>0</v>
      </c>
      <c r="I43" s="15"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0</v>
      </c>
      <c r="D46" s="15">
        <v>0</v>
      </c>
      <c r="E46" s="16">
        <v>0</v>
      </c>
      <c r="F46" s="19">
        <v>0</v>
      </c>
      <c r="G46" s="15">
        <v>0</v>
      </c>
      <c r="H46" s="15">
        <v>0</v>
      </c>
      <c r="I46" s="15"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>
        <v>0</v>
      </c>
      <c r="D47" s="15">
        <v>0</v>
      </c>
      <c r="E47" s="16">
        <v>0</v>
      </c>
      <c r="F47" s="19">
        <v>0</v>
      </c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0</v>
      </c>
      <c r="D49" s="27">
        <f aca="true" t="shared" si="5" ref="D49:I49">SUM(D14:D48)</f>
        <v>0</v>
      </c>
      <c r="E49" s="28">
        <f t="shared" si="5"/>
        <v>0</v>
      </c>
      <c r="F49" s="28">
        <f t="shared" si="5"/>
        <v>0</v>
      </c>
      <c r="G49" s="27">
        <f t="shared" si="5"/>
        <v>0</v>
      </c>
      <c r="H49" s="27">
        <f t="shared" si="5"/>
        <v>0</v>
      </c>
      <c r="I49" s="27">
        <f t="shared" si="5"/>
        <v>0</v>
      </c>
      <c r="J49" s="29">
        <f t="shared" si="2"/>
        <v>0</v>
      </c>
      <c r="K49" s="29">
        <f t="shared" si="0"/>
        <v>0</v>
      </c>
      <c r="L49" s="29">
        <f t="shared" si="1"/>
        <v>0</v>
      </c>
      <c r="M49" s="30">
        <f aca="true" t="shared" si="6" ref="M49">SUM(M14:M48)</f>
        <v>0</v>
      </c>
      <c r="N49" s="30">
        <f t="shared" si="4"/>
        <v>0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headerFooter>
    <oddFooter>&amp;CPágina &amp;P de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N51"/>
  <sheetViews>
    <sheetView showGridLines="0" zoomScale="85" zoomScaleNormal="85" workbookViewId="0" topLeftCell="A1">
      <pane xSplit="2" ySplit="13" topLeftCell="C1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54</v>
      </c>
    </row>
    <row r="9" ht="15">
      <c r="B9" s="1" t="s">
        <v>63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0</v>
      </c>
      <c r="E14" s="11">
        <v>0</v>
      </c>
      <c r="F14" s="11">
        <v>0</v>
      </c>
      <c r="G14" s="10">
        <v>0</v>
      </c>
      <c r="H14" s="10">
        <v>0</v>
      </c>
      <c r="I14" s="10">
        <v>0</v>
      </c>
      <c r="J14" s="12">
        <f>IF(ISERROR(+G14/E14)=TRUE,0,++G14/E14)</f>
        <v>0</v>
      </c>
      <c r="K14" s="12">
        <f aca="true" t="shared" si="0" ref="K14:K49">IF(ISERROR(+H14/E14)=TRUE,0,++H14/E14)</f>
        <v>0</v>
      </c>
      <c r="L14" s="12">
        <f aca="true" t="shared" si="1" ref="L14:L49">IF(ISERROR(+I14/E14)=TRUE,0,++I14/E14)</f>
        <v>0</v>
      </c>
      <c r="M14" s="13">
        <f>IF(ISERROR(+E14-G14)=TRUE,0,++E14-G14)</f>
        <v>0</v>
      </c>
      <c r="N14" s="13">
        <f>IF(ISERROR(+E14-F14)=TRUE,0,++E14-F14)</f>
        <v>0</v>
      </c>
    </row>
    <row r="15" spans="2:14" ht="20.1" customHeight="1">
      <c r="B15" s="14" t="s">
        <v>15</v>
      </c>
      <c r="C15" s="15">
        <v>0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0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v>0</v>
      </c>
      <c r="D18" s="15">
        <v>0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v>0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v>0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15"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0</v>
      </c>
      <c r="E27" s="16">
        <v>0</v>
      </c>
      <c r="F27" s="19">
        <v>0</v>
      </c>
      <c r="G27" s="15">
        <v>0</v>
      </c>
      <c r="H27" s="15">
        <v>0</v>
      </c>
      <c r="I27" s="15"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0</v>
      </c>
      <c r="E28" s="16">
        <v>0</v>
      </c>
      <c r="F28" s="19">
        <v>0</v>
      </c>
      <c r="G28" s="15">
        <v>0</v>
      </c>
      <c r="H28" s="15">
        <v>0</v>
      </c>
      <c r="I28" s="15"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>
        <v>0</v>
      </c>
      <c r="D29" s="15">
        <v>0</v>
      </c>
      <c r="E29" s="16">
        <v>0</v>
      </c>
      <c r="F29" s="19">
        <v>0</v>
      </c>
      <c r="G29" s="15">
        <v>0</v>
      </c>
      <c r="H29" s="15">
        <v>0</v>
      </c>
      <c r="I29" s="15"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v>0</v>
      </c>
      <c r="D30" s="15">
        <v>0</v>
      </c>
      <c r="E30" s="16">
        <v>0</v>
      </c>
      <c r="F30" s="19">
        <v>0</v>
      </c>
      <c r="G30" s="15">
        <v>0</v>
      </c>
      <c r="H30" s="15">
        <v>0</v>
      </c>
      <c r="I30" s="15"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>
        <v>0</v>
      </c>
      <c r="D31" s="15">
        <v>0</v>
      </c>
      <c r="E31" s="16">
        <v>0</v>
      </c>
      <c r="F31" s="19">
        <v>0</v>
      </c>
      <c r="G31" s="15">
        <v>0</v>
      </c>
      <c r="H31" s="15">
        <v>0</v>
      </c>
      <c r="I31" s="15"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0</v>
      </c>
      <c r="D32" s="15">
        <v>0</v>
      </c>
      <c r="E32" s="16">
        <v>0</v>
      </c>
      <c r="F32" s="19">
        <v>0</v>
      </c>
      <c r="G32" s="15">
        <v>0</v>
      </c>
      <c r="H32" s="15">
        <v>0</v>
      </c>
      <c r="I32" s="15"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v>0</v>
      </c>
      <c r="D33" s="15">
        <v>0</v>
      </c>
      <c r="E33" s="16">
        <v>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0</v>
      </c>
      <c r="D34" s="15">
        <v>0</v>
      </c>
      <c r="E34" s="16">
        <v>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0</v>
      </c>
      <c r="E35" s="16">
        <v>0</v>
      </c>
      <c r="F35" s="19">
        <v>0</v>
      </c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0</v>
      </c>
      <c r="E36" s="16">
        <v>0</v>
      </c>
      <c r="F36" s="19">
        <v>0</v>
      </c>
      <c r="G36" s="15">
        <v>0</v>
      </c>
      <c r="H36" s="15">
        <v>0</v>
      </c>
      <c r="I36" s="15"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0</v>
      </c>
      <c r="E37" s="16">
        <v>0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>
        <v>0</v>
      </c>
      <c r="F38" s="19">
        <v>0</v>
      </c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0</v>
      </c>
      <c r="D39" s="15">
        <v>0</v>
      </c>
      <c r="E39" s="16">
        <v>0</v>
      </c>
      <c r="F39" s="19">
        <v>0</v>
      </c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v>0</v>
      </c>
      <c r="D40" s="15">
        <v>0</v>
      </c>
      <c r="E40" s="16">
        <v>0</v>
      </c>
      <c r="F40" s="19">
        <v>0</v>
      </c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0</v>
      </c>
      <c r="E42" s="16">
        <v>0</v>
      </c>
      <c r="F42" s="19">
        <v>0</v>
      </c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v>0</v>
      </c>
      <c r="D43" s="15">
        <v>0</v>
      </c>
      <c r="E43" s="16">
        <v>0</v>
      </c>
      <c r="F43" s="19">
        <v>0</v>
      </c>
      <c r="G43" s="15">
        <v>0</v>
      </c>
      <c r="H43" s="15">
        <v>0</v>
      </c>
      <c r="I43" s="15"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0</v>
      </c>
      <c r="D46" s="15">
        <v>0</v>
      </c>
      <c r="E46" s="16">
        <v>0</v>
      </c>
      <c r="F46" s="19">
        <v>0</v>
      </c>
      <c r="G46" s="15">
        <v>0</v>
      </c>
      <c r="H46" s="15">
        <v>0</v>
      </c>
      <c r="I46" s="15"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>
        <v>0</v>
      </c>
      <c r="D47" s="15">
        <v>0</v>
      </c>
      <c r="E47" s="16">
        <v>0</v>
      </c>
      <c r="F47" s="19">
        <v>0</v>
      </c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0</v>
      </c>
      <c r="D49" s="27">
        <f aca="true" t="shared" si="5" ref="D49:I49">SUM(D14:D48)</f>
        <v>0</v>
      </c>
      <c r="E49" s="28">
        <f t="shared" si="5"/>
        <v>0</v>
      </c>
      <c r="F49" s="28">
        <f t="shared" si="5"/>
        <v>0</v>
      </c>
      <c r="G49" s="27">
        <f t="shared" si="5"/>
        <v>0</v>
      </c>
      <c r="H49" s="27">
        <f t="shared" si="5"/>
        <v>0</v>
      </c>
      <c r="I49" s="27">
        <f t="shared" si="5"/>
        <v>0</v>
      </c>
      <c r="J49" s="29">
        <f t="shared" si="2"/>
        <v>0</v>
      </c>
      <c r="K49" s="29">
        <f t="shared" si="0"/>
        <v>0</v>
      </c>
      <c r="L49" s="29">
        <f t="shared" si="1"/>
        <v>0</v>
      </c>
      <c r="M49" s="30">
        <f aca="true" t="shared" si="6" ref="M49">SUM(M14:M48)</f>
        <v>0</v>
      </c>
      <c r="N49" s="30">
        <f t="shared" si="4"/>
        <v>0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headerFooter>
    <oddFooter>&amp;CPágina &amp;P de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N51"/>
  <sheetViews>
    <sheetView showGridLines="0" zoomScale="85" zoomScaleNormal="85" workbookViewId="0" topLeftCell="A1">
      <pane xSplit="2" ySplit="13" topLeftCell="C1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54</v>
      </c>
    </row>
    <row r="9" ht="15">
      <c r="B9" s="1" t="s">
        <v>64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0</v>
      </c>
      <c r="E14" s="11">
        <v>0</v>
      </c>
      <c r="F14" s="11">
        <v>0</v>
      </c>
      <c r="G14" s="10">
        <v>0</v>
      </c>
      <c r="H14" s="10">
        <v>0</v>
      </c>
      <c r="I14" s="10">
        <v>0</v>
      </c>
      <c r="J14" s="12">
        <f>IF(ISERROR(+G14/E14)=TRUE,0,++G14/E14)</f>
        <v>0</v>
      </c>
      <c r="K14" s="12">
        <f aca="true" t="shared" si="0" ref="K14:K49">IF(ISERROR(+H14/E14)=TRUE,0,++H14/E14)</f>
        <v>0</v>
      </c>
      <c r="L14" s="12">
        <f aca="true" t="shared" si="1" ref="L14:L49">IF(ISERROR(+I14/E14)=TRUE,0,++I14/E14)</f>
        <v>0</v>
      </c>
      <c r="M14" s="13">
        <f>IF(ISERROR(+E14-G14)=TRUE,0,++E14-G14)</f>
        <v>0</v>
      </c>
      <c r="N14" s="13">
        <f>IF(ISERROR(+E14-F14)=TRUE,0,++E14-F14)</f>
        <v>0</v>
      </c>
    </row>
    <row r="15" spans="2:14" ht="20.1" customHeight="1">
      <c r="B15" s="14" t="s">
        <v>15</v>
      </c>
      <c r="C15" s="15">
        <v>0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0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v>0</v>
      </c>
      <c r="D18" s="15">
        <v>0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v>0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v>0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15"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0</v>
      </c>
      <c r="E27" s="16">
        <v>0</v>
      </c>
      <c r="F27" s="19">
        <v>0</v>
      </c>
      <c r="G27" s="15">
        <v>0</v>
      </c>
      <c r="H27" s="15">
        <v>0</v>
      </c>
      <c r="I27" s="15"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0</v>
      </c>
      <c r="E28" s="16">
        <v>0</v>
      </c>
      <c r="F28" s="19">
        <v>0</v>
      </c>
      <c r="G28" s="15">
        <v>0</v>
      </c>
      <c r="H28" s="15">
        <v>0</v>
      </c>
      <c r="I28" s="15"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>
        <v>0</v>
      </c>
      <c r="D29" s="15">
        <v>0</v>
      </c>
      <c r="E29" s="16">
        <v>0</v>
      </c>
      <c r="F29" s="19">
        <v>0</v>
      </c>
      <c r="G29" s="15">
        <v>0</v>
      </c>
      <c r="H29" s="15">
        <v>0</v>
      </c>
      <c r="I29" s="15"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v>0</v>
      </c>
      <c r="D30" s="15">
        <v>0</v>
      </c>
      <c r="E30" s="16">
        <v>0</v>
      </c>
      <c r="F30" s="19">
        <v>0</v>
      </c>
      <c r="G30" s="15">
        <v>0</v>
      </c>
      <c r="H30" s="15">
        <v>0</v>
      </c>
      <c r="I30" s="15"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>
        <v>0</v>
      </c>
      <c r="D31" s="15">
        <v>0</v>
      </c>
      <c r="E31" s="16">
        <v>0</v>
      </c>
      <c r="F31" s="19">
        <v>0</v>
      </c>
      <c r="G31" s="15">
        <v>0</v>
      </c>
      <c r="H31" s="15">
        <v>0</v>
      </c>
      <c r="I31" s="15"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0</v>
      </c>
      <c r="D32" s="15">
        <v>0</v>
      </c>
      <c r="E32" s="16">
        <v>0</v>
      </c>
      <c r="F32" s="19">
        <v>0</v>
      </c>
      <c r="G32" s="15">
        <v>0</v>
      </c>
      <c r="H32" s="15">
        <v>0</v>
      </c>
      <c r="I32" s="15"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v>0</v>
      </c>
      <c r="D33" s="15">
        <v>0</v>
      </c>
      <c r="E33" s="16">
        <v>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0</v>
      </c>
      <c r="D34" s="15">
        <v>0</v>
      </c>
      <c r="E34" s="16">
        <v>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0</v>
      </c>
      <c r="E35" s="16">
        <v>0</v>
      </c>
      <c r="F35" s="19">
        <v>0</v>
      </c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0</v>
      </c>
      <c r="E36" s="16">
        <v>0</v>
      </c>
      <c r="F36" s="19">
        <v>0</v>
      </c>
      <c r="G36" s="15">
        <v>0</v>
      </c>
      <c r="H36" s="15">
        <v>0</v>
      </c>
      <c r="I36" s="15"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0</v>
      </c>
      <c r="E37" s="16">
        <v>0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>
        <v>0</v>
      </c>
      <c r="F38" s="19">
        <v>0</v>
      </c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0</v>
      </c>
      <c r="D39" s="15">
        <v>0</v>
      </c>
      <c r="E39" s="16">
        <v>0</v>
      </c>
      <c r="F39" s="19">
        <v>0</v>
      </c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v>0</v>
      </c>
      <c r="D40" s="15">
        <v>0</v>
      </c>
      <c r="E40" s="16">
        <v>0</v>
      </c>
      <c r="F40" s="19">
        <v>0</v>
      </c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0</v>
      </c>
      <c r="E42" s="16">
        <v>0</v>
      </c>
      <c r="F42" s="19">
        <v>0</v>
      </c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v>0</v>
      </c>
      <c r="D43" s="15">
        <v>0</v>
      </c>
      <c r="E43" s="16">
        <v>0</v>
      </c>
      <c r="F43" s="19">
        <v>0</v>
      </c>
      <c r="G43" s="15">
        <v>0</v>
      </c>
      <c r="H43" s="15">
        <v>0</v>
      </c>
      <c r="I43" s="15"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0</v>
      </c>
      <c r="D46" s="15">
        <v>0</v>
      </c>
      <c r="E46" s="16">
        <v>0</v>
      </c>
      <c r="F46" s="19">
        <v>0</v>
      </c>
      <c r="G46" s="15">
        <v>0</v>
      </c>
      <c r="H46" s="15">
        <v>0</v>
      </c>
      <c r="I46" s="15"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>
        <v>0</v>
      </c>
      <c r="D47" s="15">
        <v>0</v>
      </c>
      <c r="E47" s="16">
        <v>0</v>
      </c>
      <c r="F47" s="19">
        <v>0</v>
      </c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0</v>
      </c>
      <c r="D49" s="27">
        <f aca="true" t="shared" si="5" ref="D49:I49">SUM(D14:D48)</f>
        <v>0</v>
      </c>
      <c r="E49" s="28">
        <f t="shared" si="5"/>
        <v>0</v>
      </c>
      <c r="F49" s="28">
        <f t="shared" si="5"/>
        <v>0</v>
      </c>
      <c r="G49" s="27">
        <f t="shared" si="5"/>
        <v>0</v>
      </c>
      <c r="H49" s="27">
        <f t="shared" si="5"/>
        <v>0</v>
      </c>
      <c r="I49" s="27">
        <f t="shared" si="5"/>
        <v>0</v>
      </c>
      <c r="J49" s="29">
        <f t="shared" si="2"/>
        <v>0</v>
      </c>
      <c r="K49" s="29">
        <f t="shared" si="0"/>
        <v>0</v>
      </c>
      <c r="L49" s="29">
        <f t="shared" si="1"/>
        <v>0</v>
      </c>
      <c r="M49" s="30">
        <f aca="true" t="shared" si="6" ref="M49">SUM(M14:M48)</f>
        <v>0</v>
      </c>
      <c r="N49" s="30">
        <f t="shared" si="4"/>
        <v>0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headerFooter>
    <oddFooter>&amp;CPágina &amp;P de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N51"/>
  <sheetViews>
    <sheetView showGridLines="0" zoomScale="85" zoomScaleNormal="85" workbookViewId="0" topLeftCell="A1">
      <pane xSplit="2" ySplit="13" topLeftCell="C1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54</v>
      </c>
    </row>
    <row r="9" ht="15">
      <c r="B9" s="1" t="s">
        <v>64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0</v>
      </c>
      <c r="E14" s="11">
        <v>0</v>
      </c>
      <c r="F14" s="11">
        <v>0</v>
      </c>
      <c r="G14" s="10">
        <v>0</v>
      </c>
      <c r="H14" s="10">
        <v>0</v>
      </c>
      <c r="I14" s="10">
        <v>0</v>
      </c>
      <c r="J14" s="12">
        <f>IF(ISERROR(+G14/E14)=TRUE,0,++G14/E14)</f>
        <v>0</v>
      </c>
      <c r="K14" s="12">
        <f aca="true" t="shared" si="0" ref="K14:K49">IF(ISERROR(+H14/E14)=TRUE,0,++H14/E14)</f>
        <v>0</v>
      </c>
      <c r="L14" s="12">
        <f aca="true" t="shared" si="1" ref="L14:L49">IF(ISERROR(+I14/E14)=TRUE,0,++I14/E14)</f>
        <v>0</v>
      </c>
      <c r="M14" s="13">
        <f>IF(ISERROR(+E14-G14)=TRUE,0,++E14-G14)</f>
        <v>0</v>
      </c>
      <c r="N14" s="13">
        <f>IF(ISERROR(+E14-F14)=TRUE,0,++E14-F14)</f>
        <v>0</v>
      </c>
    </row>
    <row r="15" spans="2:14" ht="20.1" customHeight="1">
      <c r="B15" s="14" t="s">
        <v>15</v>
      </c>
      <c r="C15" s="15">
        <v>0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0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v>0</v>
      </c>
      <c r="D18" s="15">
        <v>0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v>0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v>0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15"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0</v>
      </c>
      <c r="E27" s="16">
        <v>0</v>
      </c>
      <c r="F27" s="19">
        <v>0</v>
      </c>
      <c r="G27" s="15">
        <v>0</v>
      </c>
      <c r="H27" s="15">
        <v>0</v>
      </c>
      <c r="I27" s="15"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0</v>
      </c>
      <c r="E28" s="16">
        <v>0</v>
      </c>
      <c r="F28" s="19">
        <v>0</v>
      </c>
      <c r="G28" s="15">
        <v>0</v>
      </c>
      <c r="H28" s="15">
        <v>0</v>
      </c>
      <c r="I28" s="15"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>
        <v>0</v>
      </c>
      <c r="D29" s="15">
        <v>0</v>
      </c>
      <c r="E29" s="16">
        <v>0</v>
      </c>
      <c r="F29" s="19">
        <v>0</v>
      </c>
      <c r="G29" s="15">
        <v>0</v>
      </c>
      <c r="H29" s="15">
        <v>0</v>
      </c>
      <c r="I29" s="15"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v>0</v>
      </c>
      <c r="D30" s="15">
        <v>0</v>
      </c>
      <c r="E30" s="16">
        <v>0</v>
      </c>
      <c r="F30" s="19">
        <v>0</v>
      </c>
      <c r="G30" s="15">
        <v>0</v>
      </c>
      <c r="H30" s="15">
        <v>0</v>
      </c>
      <c r="I30" s="15"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>
        <v>0</v>
      </c>
      <c r="D31" s="15">
        <v>0</v>
      </c>
      <c r="E31" s="16">
        <v>0</v>
      </c>
      <c r="F31" s="19">
        <v>0</v>
      </c>
      <c r="G31" s="15">
        <v>0</v>
      </c>
      <c r="H31" s="15">
        <v>0</v>
      </c>
      <c r="I31" s="15"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0</v>
      </c>
      <c r="D32" s="15">
        <v>0</v>
      </c>
      <c r="E32" s="16">
        <v>0</v>
      </c>
      <c r="F32" s="19">
        <v>0</v>
      </c>
      <c r="G32" s="15">
        <v>0</v>
      </c>
      <c r="H32" s="15">
        <v>0</v>
      </c>
      <c r="I32" s="15"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v>0</v>
      </c>
      <c r="D33" s="15">
        <v>0</v>
      </c>
      <c r="E33" s="16">
        <v>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0</v>
      </c>
      <c r="D34" s="15">
        <v>0</v>
      </c>
      <c r="E34" s="16">
        <v>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0</v>
      </c>
      <c r="E35" s="16">
        <v>0</v>
      </c>
      <c r="F35" s="19">
        <v>0</v>
      </c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0</v>
      </c>
      <c r="E36" s="16">
        <v>0</v>
      </c>
      <c r="F36" s="19">
        <v>0</v>
      </c>
      <c r="G36" s="15">
        <v>0</v>
      </c>
      <c r="H36" s="15">
        <v>0</v>
      </c>
      <c r="I36" s="15"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0</v>
      </c>
      <c r="E37" s="16">
        <v>0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>
        <v>0</v>
      </c>
      <c r="F38" s="19">
        <v>0</v>
      </c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0</v>
      </c>
      <c r="D39" s="15">
        <v>0</v>
      </c>
      <c r="E39" s="16">
        <v>0</v>
      </c>
      <c r="F39" s="19">
        <v>0</v>
      </c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v>0</v>
      </c>
      <c r="D40" s="15">
        <v>0</v>
      </c>
      <c r="E40" s="16">
        <v>0</v>
      </c>
      <c r="F40" s="19">
        <v>0</v>
      </c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0</v>
      </c>
      <c r="E42" s="16">
        <v>0</v>
      </c>
      <c r="F42" s="19">
        <v>0</v>
      </c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v>0</v>
      </c>
      <c r="D43" s="15">
        <v>0</v>
      </c>
      <c r="E43" s="16">
        <v>0</v>
      </c>
      <c r="F43" s="19">
        <v>0</v>
      </c>
      <c r="G43" s="15">
        <v>0</v>
      </c>
      <c r="H43" s="15">
        <v>0</v>
      </c>
      <c r="I43" s="15"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0</v>
      </c>
      <c r="D46" s="15">
        <v>0</v>
      </c>
      <c r="E46" s="16">
        <v>0</v>
      </c>
      <c r="F46" s="19">
        <v>0</v>
      </c>
      <c r="G46" s="15">
        <v>0</v>
      </c>
      <c r="H46" s="15">
        <v>0</v>
      </c>
      <c r="I46" s="15"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>
        <v>28061100</v>
      </c>
      <c r="D47" s="15">
        <v>29957287</v>
      </c>
      <c r="E47" s="16">
        <v>29061100</v>
      </c>
      <c r="F47" s="19">
        <v>10430129.5</v>
      </c>
      <c r="G47" s="15">
        <v>10409351</v>
      </c>
      <c r="H47" s="15">
        <v>5169217</v>
      </c>
      <c r="I47" s="15">
        <v>5148053</v>
      </c>
      <c r="J47" s="17">
        <f t="shared" si="2"/>
        <v>0.3581884718747742</v>
      </c>
      <c r="K47" s="17">
        <f t="shared" si="0"/>
        <v>0.17787409974157894</v>
      </c>
      <c r="L47" s="17">
        <f t="shared" si="1"/>
        <v>0.17714584100395375</v>
      </c>
      <c r="M47" s="18">
        <f t="shared" si="3"/>
        <v>18651749</v>
      </c>
      <c r="N47" s="18">
        <f t="shared" si="4"/>
        <v>18630970.5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28061100</v>
      </c>
      <c r="D49" s="27">
        <f aca="true" t="shared" si="5" ref="D49:I49">SUM(D14:D48)</f>
        <v>29957287</v>
      </c>
      <c r="E49" s="28">
        <f t="shared" si="5"/>
        <v>29061100</v>
      </c>
      <c r="F49" s="28">
        <f t="shared" si="5"/>
        <v>10430129.5</v>
      </c>
      <c r="G49" s="27">
        <f t="shared" si="5"/>
        <v>10409351</v>
      </c>
      <c r="H49" s="27">
        <f t="shared" si="5"/>
        <v>5169217</v>
      </c>
      <c r="I49" s="27">
        <f t="shared" si="5"/>
        <v>5148053</v>
      </c>
      <c r="J49" s="29">
        <f t="shared" si="2"/>
        <v>0.3581884718747742</v>
      </c>
      <c r="K49" s="29">
        <f t="shared" si="0"/>
        <v>0.17787409974157894</v>
      </c>
      <c r="L49" s="29">
        <f t="shared" si="1"/>
        <v>0.17714584100395375</v>
      </c>
      <c r="M49" s="30">
        <f aca="true" t="shared" si="6" ref="M49">SUM(M14:M48)</f>
        <v>18651749</v>
      </c>
      <c r="N49" s="30">
        <f t="shared" si="4"/>
        <v>18630970.5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headerFooter>
    <oddFooter>&amp;CPágina &amp;P de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N51"/>
  <sheetViews>
    <sheetView showGridLines="0" zoomScale="85" zoomScaleNormal="85" workbookViewId="0" topLeftCell="A1">
      <pane xSplit="2" ySplit="13" topLeftCell="C14" activePane="bottomRight" state="frozen"/>
      <selection pane="topLeft" activeCell="B2" sqref="B2:N6"/>
      <selection pane="topRight" activeCell="B2" sqref="B2:N6"/>
      <selection pane="bottomLeft" activeCell="B2" sqref="B2:N6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55</v>
      </c>
    </row>
    <row r="9" ht="15">
      <c r="B9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52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34" t="s">
        <v>14</v>
      </c>
      <c r="C14" s="35">
        <f>+'RD-G1'!C14+'RD-G2'!C14+'RD-G3'!C14+'RD-G4'!C14+'RD-G5'!C14+'RD-G6'!C14</f>
        <v>0</v>
      </c>
      <c r="D14" s="35">
        <f>+'RD-G1'!D14+'RD-G2'!D14+'RD-G3'!D14+'RD-G4'!D14+'RD-G5'!D14+'RD-G6'!D14</f>
        <v>10475902</v>
      </c>
      <c r="E14" s="11">
        <f>+'RD-G1'!E14+'RD-G2'!E14+'RD-G3'!E14+'RD-G4'!E14+'RD-G5'!E14+'RD-G6'!E14</f>
        <v>10475902</v>
      </c>
      <c r="F14" s="11">
        <f>+'RD-G1'!F14+'RD-G2'!F14+'RD-G3'!F14+'RD-G4'!F14+'RD-G5'!F14+'RD-G6'!F14</f>
        <v>3241789.94</v>
      </c>
      <c r="G14" s="10">
        <f>+'RD-G1'!G14+'RD-G2'!G14+'RD-G3'!G14+'RD-G4'!G14+'RD-G5'!G14+'RD-G6'!G14</f>
        <v>3234478</v>
      </c>
      <c r="H14" s="10">
        <f>+'RD-G1'!H14+'RD-G2'!H14+'RD-G3'!H14+'RD-G4'!H14+'RD-G5'!H14+'RD-G6'!H14</f>
        <v>3234478</v>
      </c>
      <c r="I14" s="10">
        <f>+'RD-G1'!I14+'RD-G2'!I14+'RD-G3'!I14+'RD-G4'!I14+'RD-G5'!I14+'RD-G6'!I14</f>
        <v>3234478</v>
      </c>
      <c r="J14" s="12">
        <f>IF(ISERROR(+G14/E14)=TRUE,0,++G14/E14)</f>
        <v>0.3087541292387042</v>
      </c>
      <c r="K14" s="12">
        <f aca="true" t="shared" si="0" ref="K14:K49">IF(ISERROR(+H14/E14)=TRUE,0,++H14/E14)</f>
        <v>0.3087541292387042</v>
      </c>
      <c r="L14" s="12">
        <f aca="true" t="shared" si="1" ref="L14:L49">IF(ISERROR(+I14/E14)=TRUE,0,++I14/E14)</f>
        <v>0.3087541292387042</v>
      </c>
      <c r="M14" s="13">
        <f>IF(ISERROR(+E14-G14)=TRUE,0,++E14-G14)</f>
        <v>7241424</v>
      </c>
      <c r="N14" s="13">
        <f>IF(ISERROR(+E14-F14)=TRUE,0,++E14-F14)</f>
        <v>7234112.0600000005</v>
      </c>
    </row>
    <row r="15" spans="2:14" ht="20.1" customHeight="1">
      <c r="B15" s="36" t="s">
        <v>15</v>
      </c>
      <c r="C15" s="37">
        <f>+'RD-G1'!C15+'RD-G2'!C15+'RD-G3'!C15+'RD-G4'!C15+'RD-G5'!C15+'RD-G6'!C15</f>
        <v>0</v>
      </c>
      <c r="D15" s="37">
        <f>+'RD-G1'!D15+'RD-G2'!D15+'RD-G3'!D15+'RD-G4'!D15+'RD-G5'!D15+'RD-G6'!D15</f>
        <v>0</v>
      </c>
      <c r="E15" s="19">
        <f>+'RD-G1'!E15+'RD-G2'!E15+'RD-G3'!E15+'RD-G4'!E15+'RD-G5'!E15+'RD-G6'!E15</f>
        <v>0</v>
      </c>
      <c r="F15" s="19">
        <f>+'RD-G1'!F15+'RD-G2'!F15+'RD-G3'!F15+'RD-G4'!F15+'RD-G5'!F15+'RD-G6'!F15</f>
        <v>0</v>
      </c>
      <c r="G15" s="15">
        <f>+'RD-G1'!G15+'RD-G2'!G15+'RD-G3'!G15+'RD-G4'!G15+'RD-G5'!G15+'RD-G6'!G15</f>
        <v>0</v>
      </c>
      <c r="H15" s="15">
        <f>+'RD-G1'!H15+'RD-G2'!H15+'RD-G3'!H15+'RD-G4'!H15+'RD-G5'!H15+'RD-G6'!H15</f>
        <v>0</v>
      </c>
      <c r="I15" s="15">
        <f>+'RD-G1'!I15+'RD-G2'!I15+'RD-G3'!I15+'RD-G4'!I15+'RD-G5'!I15+'RD-G6'!I15</f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36" t="s">
        <v>16</v>
      </c>
      <c r="C16" s="37">
        <f>+'RD-G1'!C16+'RD-G2'!C16+'RD-G3'!C16+'RD-G4'!C16+'RD-G5'!C16+'RD-G6'!C16</f>
        <v>0</v>
      </c>
      <c r="D16" s="37">
        <f>+'RD-G1'!D16+'RD-G2'!D16+'RD-G3'!D16+'RD-G4'!D16+'RD-G5'!D16+'RD-G6'!D16</f>
        <v>0</v>
      </c>
      <c r="E16" s="19">
        <f>+'RD-G1'!E16+'RD-G2'!E16+'RD-G3'!E16+'RD-G4'!E16+'RD-G5'!E16+'RD-G6'!E16</f>
        <v>0</v>
      </c>
      <c r="F16" s="19">
        <f>+'RD-G1'!F16+'RD-G2'!F16+'RD-G3'!F16+'RD-G4'!F16+'RD-G5'!F16+'RD-G6'!F16</f>
        <v>0</v>
      </c>
      <c r="G16" s="15">
        <f>+'RD-G1'!G16+'RD-G2'!G16+'RD-G3'!G16+'RD-G4'!G16+'RD-G5'!G16+'RD-G6'!G16</f>
        <v>0</v>
      </c>
      <c r="H16" s="15">
        <f>+'RD-G1'!H16+'RD-G2'!H16+'RD-G3'!H16+'RD-G4'!H16+'RD-G5'!H16+'RD-G6'!H16</f>
        <v>0</v>
      </c>
      <c r="I16" s="15">
        <f>+'RD-G1'!I16+'RD-G2'!I16+'RD-G3'!I16+'RD-G4'!I16+'RD-G5'!I16+'RD-G6'!I16</f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36" t="s">
        <v>17</v>
      </c>
      <c r="C17" s="37">
        <f>+'RD-G1'!C17+'RD-G2'!C17+'RD-G3'!C17+'RD-G4'!C17+'RD-G5'!C17+'RD-G6'!C17</f>
        <v>0</v>
      </c>
      <c r="D17" s="37">
        <f>+'RD-G1'!D17+'RD-G2'!D17+'RD-G3'!D17+'RD-G4'!D17+'RD-G5'!D17+'RD-G6'!D17</f>
        <v>0</v>
      </c>
      <c r="E17" s="19">
        <f>+'RD-G1'!E17+'RD-G2'!E17+'RD-G3'!E17+'RD-G4'!E17+'RD-G5'!E17+'RD-G6'!E17</f>
        <v>0</v>
      </c>
      <c r="F17" s="19">
        <f>+'RD-G1'!F17+'RD-G2'!F17+'RD-G3'!F17+'RD-G4'!F17+'RD-G5'!F17+'RD-G6'!F17</f>
        <v>0</v>
      </c>
      <c r="G17" s="15">
        <f>+'RD-G1'!G17+'RD-G2'!G17+'RD-G3'!G17+'RD-G4'!G17+'RD-G5'!G17+'RD-G6'!G17</f>
        <v>0</v>
      </c>
      <c r="H17" s="15">
        <f>+'RD-G1'!H17+'RD-G2'!H17+'RD-G3'!H17+'RD-G4'!H17+'RD-G5'!H17+'RD-G6'!H17</f>
        <v>0</v>
      </c>
      <c r="I17" s="15">
        <f>+'RD-G1'!I17+'RD-G2'!I17+'RD-G3'!I17+'RD-G4'!I17+'RD-G5'!I17+'RD-G6'!I17</f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36" t="s">
        <v>18</v>
      </c>
      <c r="C18" s="37">
        <f>+'RD-G1'!C18+'RD-G2'!C18+'RD-G3'!C18+'RD-G4'!C18+'RD-G5'!C18+'RD-G6'!C18</f>
        <v>0</v>
      </c>
      <c r="D18" s="37">
        <f>+'RD-G1'!D18+'RD-G2'!D18+'RD-G3'!D18+'RD-G4'!D18+'RD-G5'!D18+'RD-G6'!D18</f>
        <v>0</v>
      </c>
      <c r="E18" s="19">
        <f>+'RD-G1'!E18+'RD-G2'!E18+'RD-G3'!E18+'RD-G4'!E18+'RD-G5'!E18+'RD-G6'!E18</f>
        <v>0</v>
      </c>
      <c r="F18" s="19">
        <f>+'RD-G1'!F18+'RD-G2'!F18+'RD-G3'!F18+'RD-G4'!F18+'RD-G5'!F18+'RD-G6'!F18</f>
        <v>0</v>
      </c>
      <c r="G18" s="15">
        <f>+'RD-G1'!G18+'RD-G2'!G18+'RD-G3'!G18+'RD-G4'!G18+'RD-G5'!G18+'RD-G6'!G18</f>
        <v>0</v>
      </c>
      <c r="H18" s="15">
        <f>+'RD-G1'!H18+'RD-G2'!H18+'RD-G3'!H18+'RD-G4'!H18+'RD-G5'!H18+'RD-G6'!H18</f>
        <v>0</v>
      </c>
      <c r="I18" s="15">
        <f>+'RD-G1'!I18+'RD-G2'!I18+'RD-G3'!I18+'RD-G4'!I18+'RD-G5'!I18+'RD-G6'!I18</f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36" t="s">
        <v>19</v>
      </c>
      <c r="C19" s="37">
        <f>+'RD-G1'!C19+'RD-G2'!C19+'RD-G3'!C19+'RD-G4'!C19+'RD-G5'!C19+'RD-G6'!C19</f>
        <v>0</v>
      </c>
      <c r="D19" s="37">
        <f>+'RD-G1'!D19+'RD-G2'!D19+'RD-G3'!D19+'RD-G4'!D19+'RD-G5'!D19+'RD-G6'!D19</f>
        <v>0</v>
      </c>
      <c r="E19" s="19">
        <f>+'RD-G1'!E19+'RD-G2'!E19+'RD-G3'!E19+'RD-G4'!E19+'RD-G5'!E19+'RD-G6'!E19</f>
        <v>0</v>
      </c>
      <c r="F19" s="19">
        <f>+'RD-G1'!F19+'RD-G2'!F19+'RD-G3'!F19+'RD-G4'!F19+'RD-G5'!F19+'RD-G6'!F19</f>
        <v>0</v>
      </c>
      <c r="G19" s="15">
        <f>+'RD-G1'!G19+'RD-G2'!G19+'RD-G3'!G19+'RD-G4'!G19+'RD-G5'!G19+'RD-G6'!G19</f>
        <v>0</v>
      </c>
      <c r="H19" s="15">
        <f>+'RD-G1'!H19+'RD-G2'!H19+'RD-G3'!H19+'RD-G4'!H19+'RD-G5'!H19+'RD-G6'!H19</f>
        <v>0</v>
      </c>
      <c r="I19" s="15">
        <f>+'RD-G1'!I19+'RD-G2'!I19+'RD-G3'!I19+'RD-G4'!I19+'RD-G5'!I19+'RD-G6'!I19</f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36" t="s">
        <v>20</v>
      </c>
      <c r="C20" s="37">
        <f>+'RD-G1'!C20+'RD-G2'!C20+'RD-G3'!C20+'RD-G4'!C20+'RD-G5'!C20+'RD-G6'!C20</f>
        <v>0</v>
      </c>
      <c r="D20" s="37">
        <f>+'RD-G1'!D20+'RD-G2'!D20+'RD-G3'!D20+'RD-G4'!D20+'RD-G5'!D20+'RD-G6'!D20</f>
        <v>0</v>
      </c>
      <c r="E20" s="19">
        <f>+'RD-G1'!E20+'RD-G2'!E20+'RD-G3'!E20+'RD-G4'!E20+'RD-G5'!E20+'RD-G6'!E20</f>
        <v>0</v>
      </c>
      <c r="F20" s="19">
        <f>+'RD-G1'!F20+'RD-G2'!F20+'RD-G3'!F20+'RD-G4'!F20+'RD-G5'!F20+'RD-G6'!F20</f>
        <v>0</v>
      </c>
      <c r="G20" s="15">
        <f>+'RD-G1'!G20+'RD-G2'!G20+'RD-G3'!G20+'RD-G4'!G20+'RD-G5'!G20+'RD-G6'!G20</f>
        <v>0</v>
      </c>
      <c r="H20" s="15">
        <f>+'RD-G1'!H20+'RD-G2'!H20+'RD-G3'!H20+'RD-G4'!H20+'RD-G5'!H20+'RD-G6'!H20</f>
        <v>0</v>
      </c>
      <c r="I20" s="15">
        <f>+'RD-G1'!I20+'RD-G2'!I20+'RD-G3'!I20+'RD-G4'!I20+'RD-G5'!I20+'RD-G6'!I20</f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36" t="s">
        <v>21</v>
      </c>
      <c r="C21" s="37">
        <f>+'RD-G1'!C21+'RD-G2'!C21+'RD-G3'!C21+'RD-G4'!C21+'RD-G5'!C21+'RD-G6'!C21</f>
        <v>0</v>
      </c>
      <c r="D21" s="37">
        <f>+'RD-G1'!D21+'RD-G2'!D21+'RD-G3'!D21+'RD-G4'!D21+'RD-G5'!D21+'RD-G6'!D21</f>
        <v>0</v>
      </c>
      <c r="E21" s="19">
        <f>+'RD-G1'!E21+'RD-G2'!E21+'RD-G3'!E21+'RD-G4'!E21+'RD-G5'!E21+'RD-G6'!E21</f>
        <v>0</v>
      </c>
      <c r="F21" s="19">
        <f>+'RD-G1'!F21+'RD-G2'!F21+'RD-G3'!F21+'RD-G4'!F21+'RD-G5'!F21+'RD-G6'!F21</f>
        <v>0</v>
      </c>
      <c r="G21" s="15">
        <f>+'RD-G1'!G21+'RD-G2'!G21+'RD-G3'!G21+'RD-G4'!G21+'RD-G5'!G21+'RD-G6'!G21</f>
        <v>0</v>
      </c>
      <c r="H21" s="15">
        <f>+'RD-G1'!H21+'RD-G2'!H21+'RD-G3'!H21+'RD-G4'!H21+'RD-G5'!H21+'RD-G6'!H21</f>
        <v>0</v>
      </c>
      <c r="I21" s="15">
        <f>+'RD-G1'!I21+'RD-G2'!I21+'RD-G3'!I21+'RD-G4'!I21+'RD-G5'!I21+'RD-G6'!I21</f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36" t="s">
        <v>22</v>
      </c>
      <c r="C22" s="37">
        <f>+'RD-G1'!C22+'RD-G2'!C22+'RD-G3'!C22+'RD-G4'!C22+'RD-G5'!C22+'RD-G6'!C22</f>
        <v>0</v>
      </c>
      <c r="D22" s="37">
        <f>+'RD-G1'!D22+'RD-G2'!D22+'RD-G3'!D22+'RD-G4'!D22+'RD-G5'!D22+'RD-G6'!D22</f>
        <v>0</v>
      </c>
      <c r="E22" s="19">
        <f>+'RD-G1'!E22+'RD-G2'!E22+'RD-G3'!E22+'RD-G4'!E22+'RD-G5'!E22+'RD-G6'!E22</f>
        <v>0</v>
      </c>
      <c r="F22" s="19">
        <f>+'RD-G1'!F22+'RD-G2'!F22+'RD-G3'!F22+'RD-G4'!F22+'RD-G5'!F22+'RD-G6'!F22</f>
        <v>0</v>
      </c>
      <c r="G22" s="15">
        <f>+'RD-G1'!G22+'RD-G2'!G22+'RD-G3'!G22+'RD-G4'!G22+'RD-G5'!G22+'RD-G6'!G22</f>
        <v>0</v>
      </c>
      <c r="H22" s="15">
        <f>+'RD-G1'!H22+'RD-G2'!H22+'RD-G3'!H22+'RD-G4'!H22+'RD-G5'!H22+'RD-G6'!H22</f>
        <v>0</v>
      </c>
      <c r="I22" s="15">
        <f>+'RD-G1'!I22+'RD-G2'!I22+'RD-G3'!I22+'RD-G4'!I22+'RD-G5'!I22+'RD-G6'!I22</f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36" t="s">
        <v>23</v>
      </c>
      <c r="C23" s="37">
        <f>+'RD-G1'!C23+'RD-G2'!C23+'RD-G3'!C23+'RD-G4'!C23+'RD-G5'!C23+'RD-G6'!C23</f>
        <v>0</v>
      </c>
      <c r="D23" s="37">
        <f>+'RD-G1'!D23+'RD-G2'!D23+'RD-G3'!D23+'RD-G4'!D23+'RD-G5'!D23+'RD-G6'!D23</f>
        <v>0</v>
      </c>
      <c r="E23" s="19">
        <f>+'RD-G1'!E23+'RD-G2'!E23+'RD-G3'!E23+'RD-G4'!E23+'RD-G5'!E23+'RD-G6'!E23</f>
        <v>0</v>
      </c>
      <c r="F23" s="19">
        <f>+'RD-G1'!F23+'RD-G2'!F23+'RD-G3'!F23+'RD-G4'!F23+'RD-G5'!F23+'RD-G6'!F23</f>
        <v>0</v>
      </c>
      <c r="G23" s="15">
        <f>+'RD-G1'!G23+'RD-G2'!G23+'RD-G3'!G23+'RD-G4'!G23+'RD-G5'!G23+'RD-G6'!G23</f>
        <v>0</v>
      </c>
      <c r="H23" s="15">
        <f>+'RD-G1'!H23+'RD-G2'!H23+'RD-G3'!H23+'RD-G4'!H23+'RD-G5'!H23+'RD-G6'!H23</f>
        <v>0</v>
      </c>
      <c r="I23" s="15">
        <f>+'RD-G1'!I23+'RD-G2'!I23+'RD-G3'!I23+'RD-G4'!I23+'RD-G5'!I23+'RD-G6'!I23</f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36" t="s">
        <v>24</v>
      </c>
      <c r="C24" s="37">
        <f>+'RD-G1'!C24+'RD-G2'!C24+'RD-G3'!C24+'RD-G4'!C24+'RD-G5'!C24+'RD-G6'!C24</f>
        <v>0</v>
      </c>
      <c r="D24" s="37">
        <f>+'RD-G1'!D24+'RD-G2'!D24+'RD-G3'!D24+'RD-G4'!D24+'RD-G5'!D24+'RD-G6'!D24</f>
        <v>0</v>
      </c>
      <c r="E24" s="19">
        <f>+'RD-G1'!E24+'RD-G2'!E24+'RD-G3'!E24+'RD-G4'!E24+'RD-G5'!E24+'RD-G6'!E24</f>
        <v>0</v>
      </c>
      <c r="F24" s="19">
        <f>+'RD-G1'!F24+'RD-G2'!F24+'RD-G3'!F24+'RD-G4'!F24+'RD-G5'!F24+'RD-G6'!F24</f>
        <v>0</v>
      </c>
      <c r="G24" s="15">
        <f>+'RD-G1'!G24+'RD-G2'!G24+'RD-G3'!G24+'RD-G4'!G24+'RD-G5'!G24+'RD-G6'!G24</f>
        <v>0</v>
      </c>
      <c r="H24" s="15">
        <f>+'RD-G1'!H24+'RD-G2'!H24+'RD-G3'!H24+'RD-G4'!H24+'RD-G5'!H24+'RD-G6'!H24</f>
        <v>0</v>
      </c>
      <c r="I24" s="15">
        <f>+'RD-G1'!I24+'RD-G2'!I24+'RD-G3'!I24+'RD-G4'!I24+'RD-G5'!I24+'RD-G6'!I24</f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36" t="s">
        <v>25</v>
      </c>
      <c r="C25" s="37">
        <f>+'RD-G1'!C25+'RD-G2'!C25+'RD-G3'!C25+'RD-G4'!C25+'RD-G5'!C25+'RD-G6'!C25</f>
        <v>0</v>
      </c>
      <c r="D25" s="37">
        <f>+'RD-G1'!D25+'RD-G2'!D25+'RD-G3'!D25+'RD-G4'!D25+'RD-G5'!D25+'RD-G6'!D25</f>
        <v>0</v>
      </c>
      <c r="E25" s="19">
        <f>+'RD-G1'!E25+'RD-G2'!E25+'RD-G3'!E25+'RD-G4'!E25+'RD-G5'!E25+'RD-G6'!E25</f>
        <v>0</v>
      </c>
      <c r="F25" s="19">
        <f>+'RD-G1'!F25+'RD-G2'!F25+'RD-G3'!F25+'RD-G4'!F25+'RD-G5'!F25+'RD-G6'!F25</f>
        <v>0</v>
      </c>
      <c r="G25" s="15">
        <f>+'RD-G1'!G25+'RD-G2'!G25+'RD-G3'!G25+'RD-G4'!G25+'RD-G5'!G25+'RD-G6'!G25</f>
        <v>0</v>
      </c>
      <c r="H25" s="15">
        <f>+'RD-G1'!H25+'RD-G2'!H25+'RD-G3'!H25+'RD-G4'!H25+'RD-G5'!H25+'RD-G6'!H25</f>
        <v>0</v>
      </c>
      <c r="I25" s="15">
        <f>+'RD-G1'!I25+'RD-G2'!I25+'RD-G3'!I25+'RD-G4'!I25+'RD-G5'!I25+'RD-G6'!I25</f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36" t="s">
        <v>26</v>
      </c>
      <c r="C26" s="37">
        <f>+'RD-G1'!C26+'RD-G2'!C26+'RD-G3'!C26+'RD-G4'!C26+'RD-G5'!C26+'RD-G6'!C26</f>
        <v>0</v>
      </c>
      <c r="D26" s="37">
        <f>+'RD-G1'!D26+'RD-G2'!D26+'RD-G3'!D26+'RD-G4'!D26+'RD-G5'!D26+'RD-G6'!D26</f>
        <v>0</v>
      </c>
      <c r="E26" s="19">
        <f>+'RD-G1'!E26+'RD-G2'!E26+'RD-G3'!E26+'RD-G4'!E26+'RD-G5'!E26+'RD-G6'!E26</f>
        <v>0</v>
      </c>
      <c r="F26" s="19">
        <f>+'RD-G1'!F26+'RD-G2'!F26+'RD-G3'!F26+'RD-G4'!F26+'RD-G5'!F26+'RD-G6'!F26</f>
        <v>0</v>
      </c>
      <c r="G26" s="15">
        <f>+'RD-G1'!G26+'RD-G2'!G26+'RD-G3'!G26+'RD-G4'!G26+'RD-G5'!G26+'RD-G6'!G26</f>
        <v>0</v>
      </c>
      <c r="H26" s="15">
        <f>+'RD-G1'!H26+'RD-G2'!H26+'RD-G3'!H26+'RD-G4'!H26+'RD-G5'!H26+'RD-G6'!H26</f>
        <v>0</v>
      </c>
      <c r="I26" s="15">
        <f>+'RD-G1'!I26+'RD-G2'!I26+'RD-G3'!I26+'RD-G4'!I26+'RD-G5'!I26+'RD-G6'!I26</f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36" t="s">
        <v>27</v>
      </c>
      <c r="C27" s="37">
        <f>+'RD-G1'!C27+'RD-G2'!C27+'RD-G3'!C27+'RD-G4'!C27+'RD-G5'!C27+'RD-G6'!C27</f>
        <v>0</v>
      </c>
      <c r="D27" s="37">
        <f>+'RD-G1'!D27+'RD-G2'!D27+'RD-G3'!D27+'RD-G4'!D27+'RD-G5'!D27+'RD-G6'!D27</f>
        <v>0</v>
      </c>
      <c r="E27" s="19">
        <f>+'RD-G1'!E27+'RD-G2'!E27+'RD-G3'!E27+'RD-G4'!E27+'RD-G5'!E27+'RD-G6'!E27</f>
        <v>0</v>
      </c>
      <c r="F27" s="19">
        <f>+'RD-G1'!F27+'RD-G2'!F27+'RD-G3'!F27+'RD-G4'!F27+'RD-G5'!F27+'RD-G6'!F27</f>
        <v>0</v>
      </c>
      <c r="G27" s="15">
        <f>+'RD-G1'!G27+'RD-G2'!G27+'RD-G3'!G27+'RD-G4'!G27+'RD-G5'!G27+'RD-G6'!G27</f>
        <v>0</v>
      </c>
      <c r="H27" s="15">
        <f>+'RD-G1'!H27+'RD-G2'!H27+'RD-G3'!H27+'RD-G4'!H27+'RD-G5'!H27+'RD-G6'!H27</f>
        <v>0</v>
      </c>
      <c r="I27" s="15">
        <f>+'RD-G1'!I27+'RD-G2'!I27+'RD-G3'!I27+'RD-G4'!I27+'RD-G5'!I27+'RD-G6'!I27</f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36" t="s">
        <v>28</v>
      </c>
      <c r="C28" s="37">
        <f>+'RD-G1'!C28+'RD-G2'!C28+'RD-G3'!C28+'RD-G4'!C28+'RD-G5'!C28+'RD-G6'!C28</f>
        <v>0</v>
      </c>
      <c r="D28" s="37">
        <f>+'RD-G1'!D28+'RD-G2'!D28+'RD-G3'!D28+'RD-G4'!D28+'RD-G5'!D28+'RD-G6'!D28</f>
        <v>0</v>
      </c>
      <c r="E28" s="19">
        <f>+'RD-G1'!E28+'RD-G2'!E28+'RD-G3'!E28+'RD-G4'!E28+'RD-G5'!E28+'RD-G6'!E28</f>
        <v>0</v>
      </c>
      <c r="F28" s="19">
        <f>+'RD-G1'!F28+'RD-G2'!F28+'RD-G3'!F28+'RD-G4'!F28+'RD-G5'!F28+'RD-G6'!F28</f>
        <v>0</v>
      </c>
      <c r="G28" s="15">
        <f>+'RD-G1'!G28+'RD-G2'!G28+'RD-G3'!G28+'RD-G4'!G28+'RD-G5'!G28+'RD-G6'!G28</f>
        <v>0</v>
      </c>
      <c r="H28" s="15">
        <f>+'RD-G1'!H28+'RD-G2'!H28+'RD-G3'!H28+'RD-G4'!H28+'RD-G5'!H28+'RD-G6'!H28</f>
        <v>0</v>
      </c>
      <c r="I28" s="15">
        <f>+'RD-G1'!I28+'RD-G2'!I28+'RD-G3'!I28+'RD-G4'!I28+'RD-G5'!I28+'RD-G6'!I28</f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36" t="s">
        <v>29</v>
      </c>
      <c r="C29" s="37">
        <f>+'RD-G1'!C29+'RD-G2'!C29+'RD-G3'!C29+'RD-G4'!C29+'RD-G5'!C29+'RD-G6'!C29</f>
        <v>0</v>
      </c>
      <c r="D29" s="37">
        <f>+'RD-G1'!D29+'RD-G2'!D29+'RD-G3'!D29+'RD-G4'!D29+'RD-G5'!D29+'RD-G6'!D29</f>
        <v>0</v>
      </c>
      <c r="E29" s="19">
        <f>+'RD-G1'!E29+'RD-G2'!E29+'RD-G3'!E29+'RD-G4'!E29+'RD-G5'!E29+'RD-G6'!E29</f>
        <v>0</v>
      </c>
      <c r="F29" s="19">
        <f>+'RD-G1'!F29+'RD-G2'!F29+'RD-G3'!F29+'RD-G4'!F29+'RD-G5'!F29+'RD-G6'!F29</f>
        <v>0</v>
      </c>
      <c r="G29" s="15">
        <f>+'RD-G1'!G29+'RD-G2'!G29+'RD-G3'!G29+'RD-G4'!G29+'RD-G5'!G29+'RD-G6'!G29</f>
        <v>0</v>
      </c>
      <c r="H29" s="15">
        <f>+'RD-G1'!H29+'RD-G2'!H29+'RD-G3'!H29+'RD-G4'!H29+'RD-G5'!H29+'RD-G6'!H29</f>
        <v>0</v>
      </c>
      <c r="I29" s="15">
        <f>+'RD-G1'!I29+'RD-G2'!I29+'RD-G3'!I29+'RD-G4'!I29+'RD-G5'!I29+'RD-G6'!I29</f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36" t="s">
        <v>30</v>
      </c>
      <c r="C30" s="37">
        <f>+'RD-G1'!C30+'RD-G2'!C30+'RD-G3'!C30+'RD-G4'!C30+'RD-G5'!C30+'RD-G6'!C30</f>
        <v>0</v>
      </c>
      <c r="D30" s="37">
        <f>+'RD-G1'!D30+'RD-G2'!D30+'RD-G3'!D30+'RD-G4'!D30+'RD-G5'!D30+'RD-G6'!D30</f>
        <v>0</v>
      </c>
      <c r="E30" s="19">
        <f>+'RD-G1'!E30+'RD-G2'!E30+'RD-G3'!E30+'RD-G4'!E30+'RD-G5'!E30+'RD-G6'!E30</f>
        <v>0</v>
      </c>
      <c r="F30" s="19">
        <f>+'RD-G1'!F30+'RD-G2'!F30+'RD-G3'!F30+'RD-G4'!F30+'RD-G5'!F30+'RD-G6'!F30</f>
        <v>0</v>
      </c>
      <c r="G30" s="15">
        <f>+'RD-G1'!G30+'RD-G2'!G30+'RD-G3'!G30+'RD-G4'!G30+'RD-G5'!G30+'RD-G6'!G30</f>
        <v>0</v>
      </c>
      <c r="H30" s="15">
        <f>+'RD-G1'!H30+'RD-G2'!H30+'RD-G3'!H30+'RD-G4'!H30+'RD-G5'!H30+'RD-G6'!H30</f>
        <v>0</v>
      </c>
      <c r="I30" s="15">
        <f>+'RD-G1'!I30+'RD-G2'!I30+'RD-G3'!I30+'RD-G4'!I30+'RD-G5'!I30+'RD-G6'!I30</f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36" t="s">
        <v>31</v>
      </c>
      <c r="C31" s="37">
        <f>+'RD-G1'!C31+'RD-G2'!C31+'RD-G3'!C31+'RD-G4'!C31+'RD-G5'!C31+'RD-G6'!C31</f>
        <v>0</v>
      </c>
      <c r="D31" s="37">
        <f>+'RD-G1'!D31+'RD-G2'!D31+'RD-G3'!D31+'RD-G4'!D31+'RD-G5'!D31+'RD-G6'!D31</f>
        <v>0</v>
      </c>
      <c r="E31" s="19">
        <f>+'RD-G1'!E31+'RD-G2'!E31+'RD-G3'!E31+'RD-G4'!E31+'RD-G5'!E31+'RD-G6'!E31</f>
        <v>0</v>
      </c>
      <c r="F31" s="19">
        <f>+'RD-G1'!F31+'RD-G2'!F31+'RD-G3'!F31+'RD-G4'!F31+'RD-G5'!F31+'RD-G6'!F31</f>
        <v>0</v>
      </c>
      <c r="G31" s="15">
        <f>+'RD-G1'!G31+'RD-G2'!G31+'RD-G3'!G31+'RD-G4'!G31+'RD-G5'!G31+'RD-G6'!G31</f>
        <v>0</v>
      </c>
      <c r="H31" s="15">
        <f>+'RD-G1'!H31+'RD-G2'!H31+'RD-G3'!H31+'RD-G4'!H31+'RD-G5'!H31+'RD-G6'!H31</f>
        <v>0</v>
      </c>
      <c r="I31" s="15">
        <f>+'RD-G1'!I31+'RD-G2'!I31+'RD-G3'!I31+'RD-G4'!I31+'RD-G5'!I31+'RD-G6'!I31</f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36" t="s">
        <v>32</v>
      </c>
      <c r="C32" s="37">
        <f>+'RD-G1'!C32+'RD-G2'!C32+'RD-G3'!C32+'RD-G4'!C32+'RD-G5'!C32+'RD-G6'!C32</f>
        <v>0</v>
      </c>
      <c r="D32" s="37">
        <f>+'RD-G1'!D32+'RD-G2'!D32+'RD-G3'!D32+'RD-G4'!D32+'RD-G5'!D32+'RD-G6'!D32</f>
        <v>0</v>
      </c>
      <c r="E32" s="19">
        <f>+'RD-G1'!E32+'RD-G2'!E32+'RD-G3'!E32+'RD-G4'!E32+'RD-G5'!E32+'RD-G6'!E32</f>
        <v>0</v>
      </c>
      <c r="F32" s="19">
        <f>+'RD-G1'!F32+'RD-G2'!F32+'RD-G3'!F32+'RD-G4'!F32+'RD-G5'!F32+'RD-G6'!F32</f>
        <v>0</v>
      </c>
      <c r="G32" s="15">
        <f>+'RD-G1'!G32+'RD-G2'!G32+'RD-G3'!G32+'RD-G4'!G32+'RD-G5'!G32+'RD-G6'!G32</f>
        <v>0</v>
      </c>
      <c r="H32" s="15">
        <f>+'RD-G1'!H32+'RD-G2'!H32+'RD-G3'!H32+'RD-G4'!H32+'RD-G5'!H32+'RD-G6'!H32</f>
        <v>0</v>
      </c>
      <c r="I32" s="15">
        <f>+'RD-G1'!I32+'RD-G2'!I32+'RD-G3'!I32+'RD-G4'!I32+'RD-G5'!I32+'RD-G6'!I32</f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36" t="s">
        <v>33</v>
      </c>
      <c r="C33" s="37">
        <f>+'RD-G1'!C33+'RD-G2'!C33+'RD-G3'!C33+'RD-G4'!C33+'RD-G5'!C33+'RD-G6'!C33</f>
        <v>0</v>
      </c>
      <c r="D33" s="37">
        <f>+'RD-G1'!D33+'RD-G2'!D33+'RD-G3'!D33+'RD-G4'!D33+'RD-G5'!D33+'RD-G6'!D33</f>
        <v>0</v>
      </c>
      <c r="E33" s="19">
        <f>+'RD-G1'!E33+'RD-G2'!E33+'RD-G3'!E33+'RD-G4'!E33+'RD-G5'!E33+'RD-G6'!E33</f>
        <v>0</v>
      </c>
      <c r="F33" s="19">
        <f>+'RD-G1'!F33+'RD-G2'!F33+'RD-G3'!F33+'RD-G4'!F33+'RD-G5'!F33+'RD-G6'!F33</f>
        <v>0</v>
      </c>
      <c r="G33" s="15">
        <f>+'RD-G1'!G33+'RD-G2'!G33+'RD-G3'!G33+'RD-G4'!G33+'RD-G5'!G33+'RD-G6'!G33</f>
        <v>0</v>
      </c>
      <c r="H33" s="15">
        <f>+'RD-G1'!H33+'RD-G2'!H33+'RD-G3'!H33+'RD-G4'!H33+'RD-G5'!H33+'RD-G6'!H33</f>
        <v>0</v>
      </c>
      <c r="I33" s="15">
        <f>+'RD-G1'!I33+'RD-G2'!I33+'RD-G3'!I33+'RD-G4'!I33+'RD-G5'!I33+'RD-G6'!I33</f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36" t="s">
        <v>34</v>
      </c>
      <c r="C34" s="37">
        <f>+'RD-G1'!C34+'RD-G2'!C34+'RD-G3'!C34+'RD-G4'!C34+'RD-G5'!C34+'RD-G6'!C34</f>
        <v>0</v>
      </c>
      <c r="D34" s="37">
        <f>+'RD-G1'!D34+'RD-G2'!D34+'RD-G3'!D34+'RD-G4'!D34+'RD-G5'!D34+'RD-G6'!D34</f>
        <v>0</v>
      </c>
      <c r="E34" s="19">
        <f>+'RD-G1'!E34+'RD-G2'!E34+'RD-G3'!E34+'RD-G4'!E34+'RD-G5'!E34+'RD-G6'!E34</f>
        <v>0</v>
      </c>
      <c r="F34" s="19">
        <f>+'RD-G1'!F34+'RD-G2'!F34+'RD-G3'!F34+'RD-G4'!F34+'RD-G5'!F34+'RD-G6'!F34</f>
        <v>0</v>
      </c>
      <c r="G34" s="15">
        <f>+'RD-G1'!G34+'RD-G2'!G34+'RD-G3'!G34+'RD-G4'!G34+'RD-G5'!G34+'RD-G6'!G34</f>
        <v>0</v>
      </c>
      <c r="H34" s="15">
        <f>+'RD-G1'!H34+'RD-G2'!H34+'RD-G3'!H34+'RD-G4'!H34+'RD-G5'!H34+'RD-G6'!H34</f>
        <v>0</v>
      </c>
      <c r="I34" s="15">
        <f>+'RD-G1'!I34+'RD-G2'!I34+'RD-G3'!I34+'RD-G4'!I34+'RD-G5'!I34+'RD-G6'!I34</f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36" t="s">
        <v>35</v>
      </c>
      <c r="C35" s="37">
        <f>+'RD-G1'!C35+'RD-G2'!C35+'RD-G3'!C35+'RD-G4'!C35+'RD-G5'!C35+'RD-G6'!C35</f>
        <v>0</v>
      </c>
      <c r="D35" s="37">
        <f>+'RD-G1'!D35+'RD-G2'!D35+'RD-G3'!D35+'RD-G4'!D35+'RD-G5'!D35+'RD-G6'!D35</f>
        <v>0</v>
      </c>
      <c r="E35" s="19">
        <f>+'RD-G1'!E35+'RD-G2'!E35+'RD-G3'!E35+'RD-G4'!E35+'RD-G5'!E35+'RD-G6'!E35</f>
        <v>0</v>
      </c>
      <c r="F35" s="19">
        <f>+'RD-G1'!F35+'RD-G2'!F35+'RD-G3'!F35+'RD-G4'!F35+'RD-G5'!F35+'RD-G6'!F35</f>
        <v>0</v>
      </c>
      <c r="G35" s="15">
        <f>+'RD-G1'!G35+'RD-G2'!G35+'RD-G3'!G35+'RD-G4'!G35+'RD-G5'!G35+'RD-G6'!G35</f>
        <v>0</v>
      </c>
      <c r="H35" s="15">
        <f>+'RD-G1'!H35+'RD-G2'!H35+'RD-G3'!H35+'RD-G4'!H35+'RD-G5'!H35+'RD-G6'!H35</f>
        <v>0</v>
      </c>
      <c r="I35" s="15">
        <f>+'RD-G1'!I35+'RD-G2'!I35+'RD-G3'!I35+'RD-G4'!I35+'RD-G5'!I35+'RD-G6'!I35</f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36" t="s">
        <v>36</v>
      </c>
      <c r="C36" s="37">
        <f>+'RD-G1'!C36+'RD-G2'!C36+'RD-G3'!C36+'RD-G4'!C36+'RD-G5'!C36+'RD-G6'!C36</f>
        <v>0</v>
      </c>
      <c r="D36" s="37">
        <f>+'RD-G1'!D36+'RD-G2'!D36+'RD-G3'!D36+'RD-G4'!D36+'RD-G5'!D36+'RD-G6'!D36</f>
        <v>0</v>
      </c>
      <c r="E36" s="19">
        <f>+'RD-G1'!E36+'RD-G2'!E36+'RD-G3'!E36+'RD-G4'!E36+'RD-G5'!E36+'RD-G6'!E36</f>
        <v>0</v>
      </c>
      <c r="F36" s="19">
        <f>+'RD-G1'!F36+'RD-G2'!F36+'RD-G3'!F36+'RD-G4'!F36+'RD-G5'!F36+'RD-G6'!F36</f>
        <v>0</v>
      </c>
      <c r="G36" s="15">
        <f>+'RD-G1'!G36+'RD-G2'!G36+'RD-G3'!G36+'RD-G4'!G36+'RD-G5'!G36+'RD-G6'!G36</f>
        <v>0</v>
      </c>
      <c r="H36" s="15">
        <f>+'RD-G1'!H36+'RD-G2'!H36+'RD-G3'!H36+'RD-G4'!H36+'RD-G5'!H36+'RD-G6'!H36</f>
        <v>0</v>
      </c>
      <c r="I36" s="15">
        <f>+'RD-G1'!I36+'RD-G2'!I36+'RD-G3'!I36+'RD-G4'!I36+'RD-G5'!I36+'RD-G6'!I36</f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36" t="s">
        <v>37</v>
      </c>
      <c r="C37" s="37">
        <f>+'RD-G1'!C37+'RD-G2'!C37+'RD-G3'!C37+'RD-G4'!C37+'RD-G5'!C37+'RD-G6'!C37</f>
        <v>0</v>
      </c>
      <c r="D37" s="37">
        <f>+'RD-G1'!D37+'RD-G2'!D37+'RD-G3'!D37+'RD-G4'!D37+'RD-G5'!D37+'RD-G6'!D37</f>
        <v>0</v>
      </c>
      <c r="E37" s="19">
        <f>+'RD-G1'!E37+'RD-G2'!E37+'RD-G3'!E37+'RD-G4'!E37+'RD-G5'!E37+'RD-G6'!E37</f>
        <v>0</v>
      </c>
      <c r="F37" s="19">
        <f>+'RD-G1'!F37+'RD-G2'!F37+'RD-G3'!F37+'RD-G4'!F37+'RD-G5'!F37+'RD-G6'!F37</f>
        <v>0</v>
      </c>
      <c r="G37" s="15">
        <f>+'RD-G1'!G37+'RD-G2'!G37+'RD-G3'!G37+'RD-G4'!G37+'RD-G5'!G37+'RD-G6'!G37</f>
        <v>0</v>
      </c>
      <c r="H37" s="15">
        <f>+'RD-G1'!H37+'RD-G2'!H37+'RD-G3'!H37+'RD-G4'!H37+'RD-G5'!H37+'RD-G6'!H37</f>
        <v>0</v>
      </c>
      <c r="I37" s="15">
        <f>+'RD-G1'!I37+'RD-G2'!I37+'RD-G3'!I37+'RD-G4'!I37+'RD-G5'!I37+'RD-G6'!I37</f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36" t="s">
        <v>38</v>
      </c>
      <c r="C38" s="37">
        <f>+'RD-G1'!C38+'RD-G2'!C38+'RD-G3'!C38+'RD-G4'!C38+'RD-G5'!C38+'RD-G6'!C38</f>
        <v>0</v>
      </c>
      <c r="D38" s="37">
        <f>+'RD-G1'!D38+'RD-G2'!D38+'RD-G3'!D38+'RD-G4'!D38+'RD-G5'!D38+'RD-G6'!D38</f>
        <v>0</v>
      </c>
      <c r="E38" s="19">
        <f>+'RD-G1'!E38+'RD-G2'!E38+'RD-G3'!E38+'RD-G4'!E38+'RD-G5'!E38+'RD-G6'!E38</f>
        <v>0</v>
      </c>
      <c r="F38" s="19">
        <f>+'RD-G1'!F38+'RD-G2'!F38+'RD-G3'!F38+'RD-G4'!F38+'RD-G5'!F38+'RD-G6'!F38</f>
        <v>0</v>
      </c>
      <c r="G38" s="15">
        <f>+'RD-G1'!G38+'RD-G2'!G38+'RD-G3'!G38+'RD-G4'!G38+'RD-G5'!G38+'RD-G6'!G38</f>
        <v>0</v>
      </c>
      <c r="H38" s="15">
        <f>+'RD-G1'!H38+'RD-G2'!H38+'RD-G3'!H38+'RD-G4'!H38+'RD-G5'!H38+'RD-G6'!H38</f>
        <v>0</v>
      </c>
      <c r="I38" s="15">
        <f>+'RD-G1'!I38+'RD-G2'!I38+'RD-G3'!I38+'RD-G4'!I38+'RD-G5'!I38+'RD-G6'!I38</f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36" t="s">
        <v>39</v>
      </c>
      <c r="C39" s="37">
        <f>+'RD-G1'!C39+'RD-G2'!C39+'RD-G3'!C39+'RD-G4'!C39+'RD-G5'!C39+'RD-G6'!C39</f>
        <v>0</v>
      </c>
      <c r="D39" s="37">
        <f>+'RD-G1'!D39+'RD-G2'!D39+'RD-G3'!D39+'RD-G4'!D39+'RD-G5'!D39+'RD-G6'!D39</f>
        <v>0</v>
      </c>
      <c r="E39" s="19">
        <f>+'RD-G1'!E39+'RD-G2'!E39+'RD-G3'!E39+'RD-G4'!E39+'RD-G5'!E39+'RD-G6'!E39</f>
        <v>0</v>
      </c>
      <c r="F39" s="19">
        <f>+'RD-G1'!F39+'RD-G2'!F39+'RD-G3'!F39+'RD-G4'!F39+'RD-G5'!F39+'RD-G6'!F39</f>
        <v>0</v>
      </c>
      <c r="G39" s="15">
        <f>+'RD-G1'!G39+'RD-G2'!G39+'RD-G3'!G39+'RD-G4'!G39+'RD-G5'!G39+'RD-G6'!G39</f>
        <v>0</v>
      </c>
      <c r="H39" s="15">
        <f>+'RD-G1'!H39+'RD-G2'!H39+'RD-G3'!H39+'RD-G4'!H39+'RD-G5'!H39+'RD-G6'!H39</f>
        <v>0</v>
      </c>
      <c r="I39" s="15">
        <f>+'RD-G1'!I39+'RD-G2'!I39+'RD-G3'!I39+'RD-G4'!I39+'RD-G5'!I39+'RD-G6'!I39</f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36" t="s">
        <v>40</v>
      </c>
      <c r="C40" s="37">
        <f>+'RD-G1'!C40+'RD-G2'!C40+'RD-G3'!C40+'RD-G4'!C40+'RD-G5'!C40+'RD-G6'!C40</f>
        <v>0</v>
      </c>
      <c r="D40" s="37">
        <f>+'RD-G1'!D40+'RD-G2'!D40+'RD-G3'!D40+'RD-G4'!D40+'RD-G5'!D40+'RD-G6'!D40</f>
        <v>0</v>
      </c>
      <c r="E40" s="19">
        <f>+'RD-G1'!E40+'RD-G2'!E40+'RD-G3'!E40+'RD-G4'!E40+'RD-G5'!E40+'RD-G6'!E40</f>
        <v>0</v>
      </c>
      <c r="F40" s="19">
        <f>+'RD-G1'!F40+'RD-G2'!F40+'RD-G3'!F40+'RD-G4'!F40+'RD-G5'!F40+'RD-G6'!F40</f>
        <v>0</v>
      </c>
      <c r="G40" s="15">
        <f>+'RD-G1'!G40+'RD-G2'!G40+'RD-G3'!G40+'RD-G4'!G40+'RD-G5'!G40+'RD-G6'!G40</f>
        <v>0</v>
      </c>
      <c r="H40" s="15">
        <f>+'RD-G1'!H40+'RD-G2'!H40+'RD-G3'!H40+'RD-G4'!H40+'RD-G5'!H40+'RD-G6'!H40</f>
        <v>0</v>
      </c>
      <c r="I40" s="15">
        <f>+'RD-G1'!I40+'RD-G2'!I40+'RD-G3'!I40+'RD-G4'!I40+'RD-G5'!I40+'RD-G6'!I40</f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36" t="s">
        <v>41</v>
      </c>
      <c r="C41" s="37">
        <f>+'RD-G1'!C41+'RD-G2'!C41+'RD-G3'!C41+'RD-G4'!C41+'RD-G5'!C41+'RD-G6'!C41</f>
        <v>0</v>
      </c>
      <c r="D41" s="37">
        <f>+'RD-G1'!D41+'RD-G2'!D41+'RD-G3'!D41+'RD-G4'!D41+'RD-G5'!D41+'RD-G6'!D41</f>
        <v>0</v>
      </c>
      <c r="E41" s="19">
        <f>+'RD-G1'!E41+'RD-G2'!E41+'RD-G3'!E41+'RD-G4'!E41+'RD-G5'!E41+'RD-G6'!E41</f>
        <v>0</v>
      </c>
      <c r="F41" s="19">
        <f>+'RD-G1'!F41+'RD-G2'!F41+'RD-G3'!F41+'RD-G4'!F41+'RD-G5'!F41+'RD-G6'!F41</f>
        <v>0</v>
      </c>
      <c r="G41" s="15">
        <f>+'RD-G1'!G41+'RD-G2'!G41+'RD-G3'!G41+'RD-G4'!G41+'RD-G5'!G41+'RD-G6'!G41</f>
        <v>0</v>
      </c>
      <c r="H41" s="15">
        <f>+'RD-G1'!H41+'RD-G2'!H41+'RD-G3'!H41+'RD-G4'!H41+'RD-G5'!H41+'RD-G6'!H41</f>
        <v>0</v>
      </c>
      <c r="I41" s="15">
        <f>+'RD-G1'!I41+'RD-G2'!I41+'RD-G3'!I41+'RD-G4'!I41+'RD-G5'!I41+'RD-G6'!I41</f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36" t="s">
        <v>42</v>
      </c>
      <c r="C42" s="37">
        <f>+'RD-G1'!C42+'RD-G2'!C42+'RD-G3'!C42+'RD-G4'!C42+'RD-G5'!C42+'RD-G6'!C42</f>
        <v>0</v>
      </c>
      <c r="D42" s="37">
        <f>+'RD-G1'!D42+'RD-G2'!D42+'RD-G3'!D42+'RD-G4'!D42+'RD-G5'!D42+'RD-G6'!D42</f>
        <v>0</v>
      </c>
      <c r="E42" s="19">
        <f>+'RD-G1'!E42+'RD-G2'!E42+'RD-G3'!E42+'RD-G4'!E42+'RD-G5'!E42+'RD-G6'!E42</f>
        <v>0</v>
      </c>
      <c r="F42" s="19">
        <f>+'RD-G1'!F42+'RD-G2'!F42+'RD-G3'!F42+'RD-G4'!F42+'RD-G5'!F42+'RD-G6'!F42</f>
        <v>0</v>
      </c>
      <c r="G42" s="15">
        <f>+'RD-G1'!G42+'RD-G2'!G42+'RD-G3'!G42+'RD-G4'!G42+'RD-G5'!G42+'RD-G6'!G42</f>
        <v>0</v>
      </c>
      <c r="H42" s="15">
        <f>+'RD-G1'!H42+'RD-G2'!H42+'RD-G3'!H42+'RD-G4'!H42+'RD-G5'!H42+'RD-G6'!H42</f>
        <v>0</v>
      </c>
      <c r="I42" s="15">
        <f>+'RD-G1'!I42+'RD-G2'!I42+'RD-G3'!I42+'RD-G4'!I42+'RD-G5'!I42+'RD-G6'!I42</f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36" t="s">
        <v>43</v>
      </c>
      <c r="C43" s="37">
        <f>+'RD-G1'!C43+'RD-G2'!C43+'RD-G3'!C43+'RD-G4'!C43+'RD-G5'!C43+'RD-G6'!C43</f>
        <v>0</v>
      </c>
      <c r="D43" s="37">
        <f>+'RD-G1'!D43+'RD-G2'!D43+'RD-G3'!D43+'RD-G4'!D43+'RD-G5'!D43+'RD-G6'!D43</f>
        <v>0</v>
      </c>
      <c r="E43" s="19">
        <f>+'RD-G1'!E43+'RD-G2'!E43+'RD-G3'!E43+'RD-G4'!E43+'RD-G5'!E43+'RD-G6'!E43</f>
        <v>0</v>
      </c>
      <c r="F43" s="19">
        <f>+'RD-G1'!F43+'RD-G2'!F43+'RD-G3'!F43+'RD-G4'!F43+'RD-G5'!F43+'RD-G6'!F43</f>
        <v>0</v>
      </c>
      <c r="G43" s="15">
        <f>+'RD-G1'!G43+'RD-G2'!G43+'RD-G3'!G43+'RD-G4'!G43+'RD-G5'!G43+'RD-G6'!G43</f>
        <v>0</v>
      </c>
      <c r="H43" s="15">
        <f>+'RD-G1'!H43+'RD-G2'!H43+'RD-G3'!H43+'RD-G4'!H43+'RD-G5'!H43+'RD-G6'!H43</f>
        <v>0</v>
      </c>
      <c r="I43" s="15">
        <f>+'RD-G1'!I43+'RD-G2'!I43+'RD-G3'!I43+'RD-G4'!I43+'RD-G5'!I43+'RD-G6'!I43</f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36" t="s">
        <v>44</v>
      </c>
      <c r="C44" s="37">
        <f>+'RD-G1'!C44+'RD-G2'!C44+'RD-G3'!C44+'RD-G4'!C44+'RD-G5'!C44+'RD-G6'!C44</f>
        <v>0</v>
      </c>
      <c r="D44" s="37">
        <f>+'RD-G1'!D44+'RD-G2'!D44+'RD-G3'!D44+'RD-G4'!D44+'RD-G5'!D44+'RD-G6'!D44</f>
        <v>0</v>
      </c>
      <c r="E44" s="19">
        <f>+'RD-G1'!E44+'RD-G2'!E44+'RD-G3'!E44+'RD-G4'!E44+'RD-G5'!E44+'RD-G6'!E44</f>
        <v>0</v>
      </c>
      <c r="F44" s="19">
        <f>+'RD-G1'!F44+'RD-G2'!F44+'RD-G3'!F44+'RD-G4'!F44+'RD-G5'!F44+'RD-G6'!F44</f>
        <v>0</v>
      </c>
      <c r="G44" s="15">
        <f>+'RD-G1'!G44+'RD-G2'!G44+'RD-G3'!G44+'RD-G4'!G44+'RD-G5'!G44+'RD-G6'!G44</f>
        <v>0</v>
      </c>
      <c r="H44" s="15">
        <f>+'RD-G1'!H44+'RD-G2'!H44+'RD-G3'!H44+'RD-G4'!H44+'RD-G5'!H44+'RD-G6'!H44</f>
        <v>0</v>
      </c>
      <c r="I44" s="15">
        <f>+'RD-G1'!I44+'RD-G2'!I44+'RD-G3'!I44+'RD-G4'!I44+'RD-G5'!I44+'RD-G6'!I44</f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36" t="s">
        <v>45</v>
      </c>
      <c r="C45" s="37">
        <f>+'RD-G1'!C45+'RD-G2'!C45+'RD-G3'!C45+'RD-G4'!C45+'RD-G5'!C45+'RD-G6'!C45</f>
        <v>0</v>
      </c>
      <c r="D45" s="37">
        <f>+'RD-G1'!D45+'RD-G2'!D45+'RD-G3'!D45+'RD-G4'!D45+'RD-G5'!D45+'RD-G6'!D45</f>
        <v>0</v>
      </c>
      <c r="E45" s="19">
        <f>+'RD-G1'!E45+'RD-G2'!E45+'RD-G3'!E45+'RD-G4'!E45+'RD-G5'!E45+'RD-G6'!E45</f>
        <v>0</v>
      </c>
      <c r="F45" s="19">
        <f>+'RD-G1'!F45+'RD-G2'!F45+'RD-G3'!F45+'RD-G4'!F45+'RD-G5'!F45+'RD-G6'!F45</f>
        <v>0</v>
      </c>
      <c r="G45" s="15">
        <f>+'RD-G1'!G45+'RD-G2'!G45+'RD-G3'!G45+'RD-G4'!G45+'RD-G5'!G45+'RD-G6'!G45</f>
        <v>0</v>
      </c>
      <c r="H45" s="15">
        <f>+'RD-G1'!H45+'RD-G2'!H45+'RD-G3'!H45+'RD-G4'!H45+'RD-G5'!H45+'RD-G6'!H45</f>
        <v>0</v>
      </c>
      <c r="I45" s="15">
        <f>+'RD-G1'!I45+'RD-G2'!I45+'RD-G3'!I45+'RD-G4'!I45+'RD-G5'!I45+'RD-G6'!I45</f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36" t="s">
        <v>46</v>
      </c>
      <c r="C46" s="37">
        <f>+'RD-G1'!C46+'RD-G2'!C46+'RD-G3'!C46+'RD-G4'!C46+'RD-G5'!C46+'RD-G6'!C46</f>
        <v>0</v>
      </c>
      <c r="D46" s="37">
        <f>+'RD-G1'!D46+'RD-G2'!D46+'RD-G3'!D46+'RD-G4'!D46+'RD-G5'!D46+'RD-G6'!D46</f>
        <v>0</v>
      </c>
      <c r="E46" s="19">
        <f>+'RD-G1'!E46+'RD-G2'!E46+'RD-G3'!E46+'RD-G4'!E46+'RD-G5'!E46+'RD-G6'!E46</f>
        <v>0</v>
      </c>
      <c r="F46" s="19">
        <f>+'RD-G1'!F46+'RD-G2'!F46+'RD-G3'!F46+'RD-G4'!F46+'RD-G5'!F46+'RD-G6'!F46</f>
        <v>0</v>
      </c>
      <c r="G46" s="15">
        <f>+'RD-G1'!G46+'RD-G2'!G46+'RD-G3'!G46+'RD-G4'!G46+'RD-G5'!G46+'RD-G6'!G46</f>
        <v>0</v>
      </c>
      <c r="H46" s="15">
        <f>+'RD-G1'!H46+'RD-G2'!H46+'RD-G3'!H46+'RD-G4'!H46+'RD-G5'!H46+'RD-G6'!H46</f>
        <v>0</v>
      </c>
      <c r="I46" s="15">
        <f>+'RD-G1'!I46+'RD-G2'!I46+'RD-G3'!I46+'RD-G4'!I46+'RD-G5'!I46+'RD-G6'!I46</f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36" t="s">
        <v>47</v>
      </c>
      <c r="C47" s="37">
        <f>+'RD-G1'!C47+'RD-G2'!C47+'RD-G3'!C47+'RD-G4'!C47+'RD-G5'!C47+'RD-G6'!C47</f>
        <v>0</v>
      </c>
      <c r="D47" s="37">
        <f>+'RD-G1'!D47+'RD-G2'!D47+'RD-G3'!D47+'RD-G4'!D47+'RD-G5'!D47+'RD-G6'!D47</f>
        <v>0</v>
      </c>
      <c r="E47" s="19">
        <f>+'RD-G1'!E47+'RD-G2'!E47+'RD-G3'!E47+'RD-G4'!E47+'RD-G5'!E47+'RD-G6'!E47</f>
        <v>0</v>
      </c>
      <c r="F47" s="19">
        <f>+'RD-G1'!F47+'RD-G2'!F47+'RD-G3'!F47+'RD-G4'!F47+'RD-G5'!F47+'RD-G6'!F47</f>
        <v>0</v>
      </c>
      <c r="G47" s="15">
        <f>+'RD-G1'!G47+'RD-G2'!G47+'RD-G3'!G47+'RD-G4'!G47+'RD-G5'!G47+'RD-G6'!G47</f>
        <v>0</v>
      </c>
      <c r="H47" s="15">
        <f>+'RD-G1'!H47+'RD-G2'!H47+'RD-G3'!H47+'RD-G4'!H47+'RD-G5'!H47+'RD-G6'!H47</f>
        <v>0</v>
      </c>
      <c r="I47" s="15">
        <f>+'RD-G1'!I47+'RD-G2'!I47+'RD-G3'!I47+'RD-G4'!I47+'RD-G5'!I47+'RD-G6'!I47</f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38" t="s">
        <v>48</v>
      </c>
      <c r="C48" s="39">
        <f>+'RD-G1'!C48+'RD-G2'!C48+'RD-G3'!C48+'RD-G4'!C48+'RD-G5'!C48+'RD-G6'!C48</f>
        <v>0</v>
      </c>
      <c r="D48" s="39">
        <f>+'RD-G1'!D48+'RD-G2'!D48+'RD-G3'!D48+'RD-G4'!D48+'RD-G5'!D48+'RD-G6'!D48</f>
        <v>0</v>
      </c>
      <c r="E48" s="23">
        <f>+'RD-G1'!E48+'RD-G2'!E48+'RD-G3'!E48+'RD-G4'!E48+'RD-G5'!E48+'RD-G6'!E48</f>
        <v>0</v>
      </c>
      <c r="F48" s="23">
        <f>+'RD-G1'!F48+'RD-G2'!F48+'RD-G3'!F48+'RD-G4'!F48+'RD-G5'!F48+'RD-G6'!F48</f>
        <v>0</v>
      </c>
      <c r="G48" s="21">
        <f>+'RD-G1'!G48+'RD-G2'!G48+'RD-G3'!G48+'RD-G4'!G48+'RD-G5'!G48+'RD-G6'!G48</f>
        <v>0</v>
      </c>
      <c r="H48" s="21">
        <f>+'RD-G1'!H48+'RD-G2'!H48+'RD-G3'!H48+'RD-G4'!H48+'RD-G5'!H48+'RD-G6'!H48</f>
        <v>0</v>
      </c>
      <c r="I48" s="21">
        <f>+'RD-G1'!I48+'RD-G2'!I48+'RD-G3'!I48+'RD-G4'!I48+'RD-G5'!I48+'RD-G6'!I48</f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0</v>
      </c>
      <c r="D49" s="27">
        <f aca="true" t="shared" si="5" ref="D49:I49">SUM(D14:D48)</f>
        <v>10475902</v>
      </c>
      <c r="E49" s="28">
        <f t="shared" si="5"/>
        <v>10475902</v>
      </c>
      <c r="F49" s="28">
        <f t="shared" si="5"/>
        <v>3241789.94</v>
      </c>
      <c r="G49" s="27">
        <f t="shared" si="5"/>
        <v>3234478</v>
      </c>
      <c r="H49" s="27">
        <f t="shared" si="5"/>
        <v>3234478</v>
      </c>
      <c r="I49" s="27">
        <f t="shared" si="5"/>
        <v>3234478</v>
      </c>
      <c r="J49" s="29">
        <f t="shared" si="2"/>
        <v>0.3087541292387042</v>
      </c>
      <c r="K49" s="29">
        <f t="shared" si="0"/>
        <v>0.3087541292387042</v>
      </c>
      <c r="L49" s="29">
        <f t="shared" si="1"/>
        <v>0.3087541292387042</v>
      </c>
      <c r="M49" s="30">
        <f aca="true" t="shared" si="6" ref="M49">SUM(M14:M48)</f>
        <v>7241424</v>
      </c>
      <c r="N49" s="30">
        <f t="shared" si="4"/>
        <v>7234112.0600000005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headerFoot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B2:N51"/>
  <sheetViews>
    <sheetView showGridLines="0" zoomScale="85" zoomScaleNormal="85" workbookViewId="0" topLeftCell="A1">
      <pane xSplit="2" ySplit="13" topLeftCell="C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E34" sqref="E34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0</v>
      </c>
    </row>
    <row r="9" ht="15">
      <c r="B9" s="1" t="s">
        <v>61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36786290</v>
      </c>
      <c r="D14" s="10">
        <v>34992518</v>
      </c>
      <c r="E14" s="11">
        <v>34992518</v>
      </c>
      <c r="F14" s="11">
        <v>30203184</v>
      </c>
      <c r="G14" s="10">
        <v>22674282</v>
      </c>
      <c r="H14" s="10">
        <v>22666656</v>
      </c>
      <c r="I14" s="10">
        <v>22586557</v>
      </c>
      <c r="J14" s="12">
        <f>IF(ISERROR(+G14/E14)=TRUE,0,++G14/E14)</f>
        <v>0.6479751471443124</v>
      </c>
      <c r="K14" s="12">
        <f aca="true" t="shared" si="0" ref="K14:K49">IF(ISERROR(+H14/E14)=TRUE,0,++H14/E14)</f>
        <v>0.6477572148423272</v>
      </c>
      <c r="L14" s="12">
        <f aca="true" t="shared" si="1" ref="L14:L49">IF(ISERROR(+I14/E14)=TRUE,0,++I14/E14)</f>
        <v>0.6454681826555037</v>
      </c>
      <c r="M14" s="13">
        <f>IF(ISERROR(+E14-G14)=TRUE,0,++E14-G14)</f>
        <v>12318236</v>
      </c>
      <c r="N14" s="13">
        <f>IF(ISERROR(+E14-F14)=TRUE,0,++E14-F14)</f>
        <v>4789334</v>
      </c>
    </row>
    <row r="15" spans="2:14" ht="20.1" customHeight="1">
      <c r="B15" s="14" t="s">
        <v>15</v>
      </c>
      <c r="C15" s="15">
        <v>1041545</v>
      </c>
      <c r="D15" s="15">
        <v>1059245</v>
      </c>
      <c r="E15" s="16">
        <v>1059245</v>
      </c>
      <c r="F15" s="16">
        <v>1039407.36</v>
      </c>
      <c r="G15" s="15">
        <v>765883</v>
      </c>
      <c r="H15" s="15">
        <v>765883</v>
      </c>
      <c r="I15" s="15">
        <v>763003</v>
      </c>
      <c r="J15" s="17">
        <f aca="true" t="shared" si="2" ref="J15:J49">IF(ISERROR(+G15/E15)=TRUE,0,++G15/E15)</f>
        <v>0.7230461319147128</v>
      </c>
      <c r="K15" s="17">
        <f t="shared" si="0"/>
        <v>0.7230461319147128</v>
      </c>
      <c r="L15" s="17">
        <f t="shared" si="1"/>
        <v>0.7203272141950162</v>
      </c>
      <c r="M15" s="18">
        <f aca="true" t="shared" si="3" ref="M15:M48">IF(ISERROR(+E15-G15)=TRUE,0,++E15-G15)</f>
        <v>293362</v>
      </c>
      <c r="N15" s="18">
        <f aca="true" t="shared" si="4" ref="N15:N49">IF(ISERROR(+E15-F15)=TRUE,0,++E15-F15)</f>
        <v>19837.640000000014</v>
      </c>
    </row>
    <row r="16" spans="2:14" ht="20.1" customHeight="1">
      <c r="B16" s="14" t="s">
        <v>16</v>
      </c>
      <c r="C16" s="15">
        <v>1778226</v>
      </c>
      <c r="D16" s="15">
        <v>1884555</v>
      </c>
      <c r="E16" s="16">
        <v>1884555</v>
      </c>
      <c r="F16" s="16">
        <v>1884554.99</v>
      </c>
      <c r="G16" s="15">
        <v>1381898</v>
      </c>
      <c r="H16" s="15">
        <v>1381898</v>
      </c>
      <c r="I16" s="15">
        <v>1381898</v>
      </c>
      <c r="J16" s="17">
        <f t="shared" si="2"/>
        <v>0.7332754947454438</v>
      </c>
      <c r="K16" s="17">
        <f t="shared" si="0"/>
        <v>0.7332754947454438</v>
      </c>
      <c r="L16" s="17">
        <f t="shared" si="1"/>
        <v>0.7332754947454438</v>
      </c>
      <c r="M16" s="18">
        <f t="shared" si="3"/>
        <v>502657</v>
      </c>
      <c r="N16" s="18">
        <f t="shared" si="4"/>
        <v>0.010000000009313226</v>
      </c>
    </row>
    <row r="17" spans="2:14" ht="20.1" customHeight="1">
      <c r="B17" s="14" t="s">
        <v>17</v>
      </c>
      <c r="C17" s="15">
        <v>475228</v>
      </c>
      <c r="D17" s="15">
        <v>497528</v>
      </c>
      <c r="E17" s="16">
        <v>491528</v>
      </c>
      <c r="F17" s="16">
        <v>484869</v>
      </c>
      <c r="G17" s="15">
        <v>346002</v>
      </c>
      <c r="H17" s="15">
        <v>346002</v>
      </c>
      <c r="I17" s="15">
        <v>346002</v>
      </c>
      <c r="J17" s="17">
        <f t="shared" si="2"/>
        <v>0.7039314138767273</v>
      </c>
      <c r="K17" s="17">
        <f t="shared" si="0"/>
        <v>0.7039314138767273</v>
      </c>
      <c r="L17" s="17">
        <f t="shared" si="1"/>
        <v>0.7039314138767273</v>
      </c>
      <c r="M17" s="18">
        <f t="shared" si="3"/>
        <v>145526</v>
      </c>
      <c r="N17" s="18">
        <f t="shared" si="4"/>
        <v>6659</v>
      </c>
    </row>
    <row r="18" spans="2:14" ht="20.1" customHeight="1">
      <c r="B18" s="14" t="s">
        <v>18</v>
      </c>
      <c r="C18" s="15">
        <v>1208250</v>
      </c>
      <c r="D18" s="15">
        <v>1229633</v>
      </c>
      <c r="E18" s="16">
        <v>1229633</v>
      </c>
      <c r="F18" s="16">
        <v>1208250</v>
      </c>
      <c r="G18" s="15">
        <v>864262</v>
      </c>
      <c r="H18" s="15">
        <v>864262</v>
      </c>
      <c r="I18" s="15">
        <v>860075</v>
      </c>
      <c r="J18" s="17">
        <f t="shared" si="2"/>
        <v>0.702861748180148</v>
      </c>
      <c r="K18" s="17">
        <f t="shared" si="0"/>
        <v>0.702861748180148</v>
      </c>
      <c r="L18" s="17">
        <f t="shared" si="1"/>
        <v>0.6994566671519064</v>
      </c>
      <c r="M18" s="18">
        <f t="shared" si="3"/>
        <v>365371</v>
      </c>
      <c r="N18" s="18">
        <f t="shared" si="4"/>
        <v>21383</v>
      </c>
    </row>
    <row r="19" spans="2:14" ht="20.1" customHeight="1">
      <c r="B19" s="14" t="s">
        <v>19</v>
      </c>
      <c r="C19" s="15">
        <v>13974013</v>
      </c>
      <c r="D19" s="15">
        <v>14195113</v>
      </c>
      <c r="E19" s="16">
        <v>14195113</v>
      </c>
      <c r="F19" s="16">
        <v>14010818.84</v>
      </c>
      <c r="G19" s="15">
        <v>10021624</v>
      </c>
      <c r="H19" s="15">
        <v>10021624</v>
      </c>
      <c r="I19" s="15">
        <v>10004503</v>
      </c>
      <c r="J19" s="17">
        <f t="shared" si="2"/>
        <v>0.7059911393449281</v>
      </c>
      <c r="K19" s="17">
        <f t="shared" si="0"/>
        <v>0.7059911393449281</v>
      </c>
      <c r="L19" s="17">
        <f t="shared" si="1"/>
        <v>0.7047850200276673</v>
      </c>
      <c r="M19" s="18">
        <f t="shared" si="3"/>
        <v>4173489</v>
      </c>
      <c r="N19" s="18">
        <f t="shared" si="4"/>
        <v>184294.16000000015</v>
      </c>
    </row>
    <row r="20" spans="2:14" ht="20.1" customHeight="1">
      <c r="B20" s="14" t="s">
        <v>20</v>
      </c>
      <c r="C20" s="15">
        <v>7932048</v>
      </c>
      <c r="D20" s="15">
        <v>8568704</v>
      </c>
      <c r="E20" s="16">
        <v>8568704</v>
      </c>
      <c r="F20" s="16">
        <v>8161348</v>
      </c>
      <c r="G20" s="15">
        <v>6197195</v>
      </c>
      <c r="H20" s="15">
        <v>6197108</v>
      </c>
      <c r="I20" s="15">
        <v>6194579</v>
      </c>
      <c r="J20" s="17">
        <f t="shared" si="2"/>
        <v>0.7232359759422196</v>
      </c>
      <c r="K20" s="17">
        <f t="shared" si="0"/>
        <v>0.7232258227148469</v>
      </c>
      <c r="L20" s="17">
        <f t="shared" si="1"/>
        <v>0.7229306788984659</v>
      </c>
      <c r="M20" s="18">
        <f t="shared" si="3"/>
        <v>2371509</v>
      </c>
      <c r="N20" s="18">
        <f t="shared" si="4"/>
        <v>407356</v>
      </c>
    </row>
    <row r="21" spans="2:14" ht="20.1" customHeight="1">
      <c r="B21" s="14" t="s">
        <v>21</v>
      </c>
      <c r="C21" s="15">
        <v>2412031</v>
      </c>
      <c r="D21" s="15">
        <v>2585829</v>
      </c>
      <c r="E21" s="16">
        <v>2585829</v>
      </c>
      <c r="F21" s="16">
        <v>2473891</v>
      </c>
      <c r="G21" s="15">
        <v>1711624</v>
      </c>
      <c r="H21" s="15">
        <v>1711624</v>
      </c>
      <c r="I21" s="15">
        <v>1709797</v>
      </c>
      <c r="J21" s="17">
        <f t="shared" si="2"/>
        <v>0.6619246670990232</v>
      </c>
      <c r="K21" s="17">
        <f t="shared" si="0"/>
        <v>0.6619246670990232</v>
      </c>
      <c r="L21" s="17">
        <f t="shared" si="1"/>
        <v>0.661218123858925</v>
      </c>
      <c r="M21" s="18">
        <f t="shared" si="3"/>
        <v>874205</v>
      </c>
      <c r="N21" s="18">
        <f t="shared" si="4"/>
        <v>111938</v>
      </c>
    </row>
    <row r="22" spans="2:14" ht="20.1" customHeight="1">
      <c r="B22" s="14" t="s">
        <v>22</v>
      </c>
      <c r="C22" s="15">
        <v>7449276</v>
      </c>
      <c r="D22" s="15">
        <v>7990897</v>
      </c>
      <c r="E22" s="16">
        <v>7990897</v>
      </c>
      <c r="F22" s="16">
        <v>7442726.7</v>
      </c>
      <c r="G22" s="15">
        <v>5707030</v>
      </c>
      <c r="H22" s="15">
        <v>5707030</v>
      </c>
      <c r="I22" s="15">
        <v>5707030</v>
      </c>
      <c r="J22" s="17">
        <f t="shared" si="2"/>
        <v>0.714191410551281</v>
      </c>
      <c r="K22" s="17">
        <f t="shared" si="0"/>
        <v>0.714191410551281</v>
      </c>
      <c r="L22" s="17">
        <f t="shared" si="1"/>
        <v>0.714191410551281</v>
      </c>
      <c r="M22" s="18">
        <f t="shared" si="3"/>
        <v>2283867</v>
      </c>
      <c r="N22" s="18">
        <f t="shared" si="4"/>
        <v>548170.2999999998</v>
      </c>
    </row>
    <row r="23" spans="2:14" ht="20.1" customHeight="1">
      <c r="B23" s="14" t="s">
        <v>23</v>
      </c>
      <c r="C23" s="15">
        <v>2116878</v>
      </c>
      <c r="D23" s="15">
        <v>2214249</v>
      </c>
      <c r="E23" s="16">
        <v>2214249</v>
      </c>
      <c r="F23" s="16">
        <v>2120956</v>
      </c>
      <c r="G23" s="15">
        <v>1526980</v>
      </c>
      <c r="H23" s="15">
        <v>1526980</v>
      </c>
      <c r="I23" s="15">
        <v>1526980</v>
      </c>
      <c r="J23" s="17">
        <f t="shared" si="2"/>
        <v>0.6896153052344158</v>
      </c>
      <c r="K23" s="17">
        <f t="shared" si="0"/>
        <v>0.6896153052344158</v>
      </c>
      <c r="L23" s="17">
        <f t="shared" si="1"/>
        <v>0.6896153052344158</v>
      </c>
      <c r="M23" s="18">
        <f t="shared" si="3"/>
        <v>687269</v>
      </c>
      <c r="N23" s="18">
        <f t="shared" si="4"/>
        <v>93293</v>
      </c>
    </row>
    <row r="24" spans="2:14" ht="20.1" customHeight="1">
      <c r="B24" s="14" t="s">
        <v>24</v>
      </c>
      <c r="C24" s="15">
        <v>4485755</v>
      </c>
      <c r="D24" s="15">
        <v>4578694</v>
      </c>
      <c r="E24" s="16">
        <v>4578694</v>
      </c>
      <c r="F24" s="16">
        <v>4487555</v>
      </c>
      <c r="G24" s="15">
        <v>4485126</v>
      </c>
      <c r="H24" s="15">
        <v>3309601</v>
      </c>
      <c r="I24" s="15">
        <v>3309601</v>
      </c>
      <c r="J24" s="17">
        <f t="shared" si="2"/>
        <v>0.9795644784298754</v>
      </c>
      <c r="K24" s="17">
        <f t="shared" si="0"/>
        <v>0.7228264216826894</v>
      </c>
      <c r="L24" s="17">
        <f t="shared" si="1"/>
        <v>0.7228264216826894</v>
      </c>
      <c r="M24" s="18">
        <f t="shared" si="3"/>
        <v>93568</v>
      </c>
      <c r="N24" s="18">
        <f t="shared" si="4"/>
        <v>91139</v>
      </c>
    </row>
    <row r="25" spans="2:14" ht="20.1" customHeight="1">
      <c r="B25" s="14" t="s">
        <v>25</v>
      </c>
      <c r="C25" s="15">
        <v>8404921</v>
      </c>
      <c r="D25" s="15">
        <v>8776018</v>
      </c>
      <c r="E25" s="16">
        <v>8776018</v>
      </c>
      <c r="F25" s="16">
        <v>8767213.08</v>
      </c>
      <c r="G25" s="15">
        <v>6423819</v>
      </c>
      <c r="H25" s="15">
        <v>6423819</v>
      </c>
      <c r="I25" s="15">
        <v>6416728</v>
      </c>
      <c r="J25" s="17">
        <f t="shared" si="2"/>
        <v>0.7319742279471168</v>
      </c>
      <c r="K25" s="17">
        <f t="shared" si="0"/>
        <v>0.7319742279471168</v>
      </c>
      <c r="L25" s="17">
        <f t="shared" si="1"/>
        <v>0.7311662305159355</v>
      </c>
      <c r="M25" s="18">
        <f t="shared" si="3"/>
        <v>2352199</v>
      </c>
      <c r="N25" s="18">
        <f t="shared" si="4"/>
        <v>8804.919999999925</v>
      </c>
    </row>
    <row r="26" spans="2:14" ht="20.1" customHeight="1">
      <c r="B26" s="14" t="s">
        <v>26</v>
      </c>
      <c r="C26" s="15">
        <v>8861822</v>
      </c>
      <c r="D26" s="15">
        <v>9186340</v>
      </c>
      <c r="E26" s="16">
        <v>9163340</v>
      </c>
      <c r="F26" s="16">
        <v>8844859.62</v>
      </c>
      <c r="G26" s="15">
        <v>6584483</v>
      </c>
      <c r="H26" s="15">
        <v>6584483</v>
      </c>
      <c r="I26" s="15">
        <v>6559785</v>
      </c>
      <c r="J26" s="17">
        <f t="shared" si="2"/>
        <v>0.7185680112273473</v>
      </c>
      <c r="K26" s="17">
        <f t="shared" si="0"/>
        <v>0.7185680112273473</v>
      </c>
      <c r="L26" s="17">
        <f t="shared" si="1"/>
        <v>0.7158727058037789</v>
      </c>
      <c r="M26" s="18">
        <f t="shared" si="3"/>
        <v>2578857</v>
      </c>
      <c r="N26" s="18">
        <f t="shared" si="4"/>
        <v>318480.3800000008</v>
      </c>
    </row>
    <row r="27" spans="2:14" ht="20.1" customHeight="1">
      <c r="B27" s="14" t="s">
        <v>27</v>
      </c>
      <c r="C27" s="15">
        <v>3704584</v>
      </c>
      <c r="D27" s="15">
        <v>3946372</v>
      </c>
      <c r="E27" s="16">
        <v>3946372</v>
      </c>
      <c r="F27" s="19">
        <v>3904072</v>
      </c>
      <c r="G27" s="15">
        <v>2856975</v>
      </c>
      <c r="H27" s="15">
        <v>2855919</v>
      </c>
      <c r="I27" s="15">
        <v>2855093</v>
      </c>
      <c r="J27" s="17">
        <f t="shared" si="2"/>
        <v>0.7239497442207679</v>
      </c>
      <c r="K27" s="17">
        <f t="shared" si="0"/>
        <v>0.7236821566745355</v>
      </c>
      <c r="L27" s="17">
        <f t="shared" si="1"/>
        <v>0.7234728505067439</v>
      </c>
      <c r="M27" s="18">
        <f t="shared" si="3"/>
        <v>1089397</v>
      </c>
      <c r="N27" s="18">
        <f t="shared" si="4"/>
        <v>42300</v>
      </c>
    </row>
    <row r="28" spans="2:14" ht="20.1" customHeight="1">
      <c r="B28" s="14" t="s">
        <v>28</v>
      </c>
      <c r="C28" s="15">
        <v>2679041</v>
      </c>
      <c r="D28" s="15">
        <v>2900487</v>
      </c>
      <c r="E28" s="16">
        <v>2900487</v>
      </c>
      <c r="F28" s="19">
        <v>2792372.21</v>
      </c>
      <c r="G28" s="15">
        <v>2333030</v>
      </c>
      <c r="H28" s="15">
        <v>2195908</v>
      </c>
      <c r="I28" s="15">
        <v>2167978</v>
      </c>
      <c r="J28" s="17">
        <f t="shared" si="2"/>
        <v>0.8043580267727454</v>
      </c>
      <c r="K28" s="17">
        <f t="shared" si="0"/>
        <v>0.7570825175220575</v>
      </c>
      <c r="L28" s="17">
        <f t="shared" si="1"/>
        <v>0.7474531001173251</v>
      </c>
      <c r="M28" s="18">
        <f t="shared" si="3"/>
        <v>567457</v>
      </c>
      <c r="N28" s="18">
        <f t="shared" si="4"/>
        <v>108114.79000000004</v>
      </c>
    </row>
    <row r="29" spans="2:14" ht="20.1" customHeight="1">
      <c r="B29" s="14" t="s">
        <v>29</v>
      </c>
      <c r="C29" s="15">
        <v>15269879</v>
      </c>
      <c r="D29" s="15">
        <v>16232258</v>
      </c>
      <c r="E29" s="16">
        <v>16070218</v>
      </c>
      <c r="F29" s="19">
        <v>15388249</v>
      </c>
      <c r="G29" s="15">
        <v>11625119</v>
      </c>
      <c r="H29" s="15">
        <v>11625119</v>
      </c>
      <c r="I29" s="15">
        <v>11596484</v>
      </c>
      <c r="J29" s="17">
        <f t="shared" si="2"/>
        <v>0.7233952271213745</v>
      </c>
      <c r="K29" s="17">
        <f t="shared" si="0"/>
        <v>0.7233952271213745</v>
      </c>
      <c r="L29" s="17">
        <f t="shared" si="1"/>
        <v>0.7216133595698577</v>
      </c>
      <c r="M29" s="18">
        <f t="shared" si="3"/>
        <v>4445099</v>
      </c>
      <c r="N29" s="18">
        <f t="shared" si="4"/>
        <v>681969</v>
      </c>
    </row>
    <row r="30" spans="2:14" ht="20.1" customHeight="1">
      <c r="B30" s="14" t="s">
        <v>30</v>
      </c>
      <c r="C30" s="15">
        <v>13964024</v>
      </c>
      <c r="D30" s="15">
        <v>14334666</v>
      </c>
      <c r="E30" s="16">
        <v>14334666</v>
      </c>
      <c r="F30" s="19">
        <v>13969824</v>
      </c>
      <c r="G30" s="15">
        <v>10489372</v>
      </c>
      <c r="H30" s="15">
        <v>10489372</v>
      </c>
      <c r="I30" s="15">
        <v>10483844</v>
      </c>
      <c r="J30" s="17">
        <f t="shared" si="2"/>
        <v>0.7317486155589534</v>
      </c>
      <c r="K30" s="17">
        <f t="shared" si="0"/>
        <v>0.7317486155589534</v>
      </c>
      <c r="L30" s="17">
        <f t="shared" si="1"/>
        <v>0.7313629769957668</v>
      </c>
      <c r="M30" s="18">
        <f t="shared" si="3"/>
        <v>3845294</v>
      </c>
      <c r="N30" s="18">
        <f t="shared" si="4"/>
        <v>364842</v>
      </c>
    </row>
    <row r="31" spans="2:14" ht="20.1" customHeight="1">
      <c r="B31" s="14" t="s">
        <v>31</v>
      </c>
      <c r="C31" s="15">
        <v>13234557</v>
      </c>
      <c r="D31" s="15">
        <v>13316282</v>
      </c>
      <c r="E31" s="16">
        <v>13316282</v>
      </c>
      <c r="F31" s="19">
        <v>11924594.55</v>
      </c>
      <c r="G31" s="15">
        <v>11898059</v>
      </c>
      <c r="H31" s="15">
        <v>9297747</v>
      </c>
      <c r="I31" s="15">
        <v>9293416</v>
      </c>
      <c r="J31" s="17">
        <f t="shared" si="2"/>
        <v>0.8934970737327431</v>
      </c>
      <c r="K31" s="17">
        <f t="shared" si="0"/>
        <v>0.6982239486967909</v>
      </c>
      <c r="L31" s="17">
        <f t="shared" si="1"/>
        <v>0.697898707762422</v>
      </c>
      <c r="M31" s="18">
        <f t="shared" si="3"/>
        <v>1418223</v>
      </c>
      <c r="N31" s="18">
        <f t="shared" si="4"/>
        <v>1391687.4499999993</v>
      </c>
    </row>
    <row r="32" spans="2:14" ht="20.1" customHeight="1">
      <c r="B32" s="14" t="s">
        <v>32</v>
      </c>
      <c r="C32" s="15">
        <v>2448398</v>
      </c>
      <c r="D32" s="15">
        <v>2598033</v>
      </c>
      <c r="E32" s="16">
        <v>2551339</v>
      </c>
      <c r="F32" s="19">
        <v>2492596.38</v>
      </c>
      <c r="G32" s="15">
        <v>1886336</v>
      </c>
      <c r="H32" s="15">
        <v>1886336</v>
      </c>
      <c r="I32" s="15">
        <v>1865027</v>
      </c>
      <c r="J32" s="17">
        <f t="shared" si="2"/>
        <v>0.7393513758853685</v>
      </c>
      <c r="K32" s="17">
        <f t="shared" si="0"/>
        <v>0.7393513758853685</v>
      </c>
      <c r="L32" s="17">
        <f t="shared" si="1"/>
        <v>0.7309992909605505</v>
      </c>
      <c r="M32" s="18">
        <f t="shared" si="3"/>
        <v>665003</v>
      </c>
      <c r="N32" s="18">
        <f t="shared" si="4"/>
        <v>58742.62000000011</v>
      </c>
    </row>
    <row r="33" spans="2:14" ht="20.1" customHeight="1">
      <c r="B33" s="14" t="s">
        <v>33</v>
      </c>
      <c r="C33" s="15">
        <v>158127</v>
      </c>
      <c r="D33" s="15">
        <v>160527</v>
      </c>
      <c r="E33" s="16">
        <v>160527</v>
      </c>
      <c r="F33" s="19">
        <v>159523</v>
      </c>
      <c r="G33" s="15">
        <v>113585</v>
      </c>
      <c r="H33" s="15">
        <v>113585</v>
      </c>
      <c r="I33" s="15">
        <v>113585</v>
      </c>
      <c r="J33" s="17">
        <f t="shared" si="2"/>
        <v>0.7075756726282806</v>
      </c>
      <c r="K33" s="17">
        <f t="shared" si="0"/>
        <v>0.7075756726282806</v>
      </c>
      <c r="L33" s="17">
        <f t="shared" si="1"/>
        <v>0.7075756726282806</v>
      </c>
      <c r="M33" s="18">
        <f t="shared" si="3"/>
        <v>46942</v>
      </c>
      <c r="N33" s="18">
        <f t="shared" si="4"/>
        <v>1004</v>
      </c>
    </row>
    <row r="34" spans="2:14" ht="20.1" customHeight="1">
      <c r="B34" s="14" t="s">
        <v>34</v>
      </c>
      <c r="C34" s="15">
        <v>3991320</v>
      </c>
      <c r="D34" s="15">
        <v>4343945</v>
      </c>
      <c r="E34" s="16">
        <v>4343945</v>
      </c>
      <c r="F34" s="19">
        <v>3081903.04</v>
      </c>
      <c r="G34" s="15">
        <v>3081426</v>
      </c>
      <c r="H34" s="15">
        <v>3081426</v>
      </c>
      <c r="I34" s="15">
        <v>3076554</v>
      </c>
      <c r="J34" s="17">
        <f t="shared" si="2"/>
        <v>0.7093611912673848</v>
      </c>
      <c r="K34" s="17">
        <f t="shared" si="0"/>
        <v>0.7093611912673848</v>
      </c>
      <c r="L34" s="17">
        <f t="shared" si="1"/>
        <v>0.7082396301058139</v>
      </c>
      <c r="M34" s="18">
        <f t="shared" si="3"/>
        <v>1262519</v>
      </c>
      <c r="N34" s="18">
        <f t="shared" si="4"/>
        <v>1262041.96</v>
      </c>
    </row>
    <row r="35" spans="2:14" ht="20.1" customHeight="1">
      <c r="B35" s="14" t="s">
        <v>35</v>
      </c>
      <c r="C35" s="15">
        <v>7419767</v>
      </c>
      <c r="D35" s="15">
        <v>6752067</v>
      </c>
      <c r="E35" s="16">
        <v>6752067</v>
      </c>
      <c r="F35" s="19">
        <v>6619767</v>
      </c>
      <c r="G35" s="15">
        <v>4927085</v>
      </c>
      <c r="H35" s="15">
        <v>4926071</v>
      </c>
      <c r="I35" s="15">
        <v>4924110</v>
      </c>
      <c r="J35" s="17">
        <f t="shared" si="2"/>
        <v>0.7297150635501691</v>
      </c>
      <c r="K35" s="17">
        <f t="shared" si="0"/>
        <v>0.7295648873152473</v>
      </c>
      <c r="L35" s="17">
        <f t="shared" si="1"/>
        <v>0.7292744577327209</v>
      </c>
      <c r="M35" s="18">
        <f t="shared" si="3"/>
        <v>1824982</v>
      </c>
      <c r="N35" s="18">
        <f t="shared" si="4"/>
        <v>132300</v>
      </c>
    </row>
    <row r="36" spans="2:14" ht="20.1" customHeight="1">
      <c r="B36" s="14" t="s">
        <v>36</v>
      </c>
      <c r="C36" s="15">
        <v>711452</v>
      </c>
      <c r="D36" s="15">
        <v>720452</v>
      </c>
      <c r="E36" s="16">
        <v>720452</v>
      </c>
      <c r="F36" s="19">
        <v>510999.27</v>
      </c>
      <c r="G36" s="15">
        <v>510999</v>
      </c>
      <c r="H36" s="15">
        <v>510999</v>
      </c>
      <c r="I36" s="15">
        <v>510999</v>
      </c>
      <c r="J36" s="17">
        <f t="shared" si="2"/>
        <v>0.7092755658947438</v>
      </c>
      <c r="K36" s="17">
        <f t="shared" si="0"/>
        <v>0.7092755658947438</v>
      </c>
      <c r="L36" s="17">
        <f t="shared" si="1"/>
        <v>0.7092755658947438</v>
      </c>
      <c r="M36" s="18">
        <f t="shared" si="3"/>
        <v>209453</v>
      </c>
      <c r="N36" s="18">
        <f t="shared" si="4"/>
        <v>209452.72999999998</v>
      </c>
    </row>
    <row r="37" spans="2:14" ht="20.1" customHeight="1">
      <c r="B37" s="14" t="s">
        <v>37</v>
      </c>
      <c r="C37" s="15">
        <v>3000</v>
      </c>
      <c r="D37" s="15">
        <v>3000</v>
      </c>
      <c r="E37" s="16">
        <v>3000</v>
      </c>
      <c r="F37" s="19">
        <v>1412.38</v>
      </c>
      <c r="G37" s="15">
        <v>1412</v>
      </c>
      <c r="H37" s="15">
        <v>1412</v>
      </c>
      <c r="I37" s="15">
        <v>1175</v>
      </c>
      <c r="J37" s="17">
        <f t="shared" si="2"/>
        <v>0.4706666666666667</v>
      </c>
      <c r="K37" s="17">
        <f t="shared" si="0"/>
        <v>0.4706666666666667</v>
      </c>
      <c r="L37" s="17">
        <f t="shared" si="1"/>
        <v>0.39166666666666666</v>
      </c>
      <c r="M37" s="18">
        <f t="shared" si="3"/>
        <v>1588</v>
      </c>
      <c r="N37" s="18">
        <f t="shared" si="4"/>
        <v>1587.62</v>
      </c>
    </row>
    <row r="38" spans="2:14" ht="20.1" customHeight="1">
      <c r="B38" s="14" t="s">
        <v>38</v>
      </c>
      <c r="C38" s="15">
        <v>768568</v>
      </c>
      <c r="D38" s="15">
        <v>817448</v>
      </c>
      <c r="E38" s="16">
        <v>817448</v>
      </c>
      <c r="F38" s="19">
        <v>769453.68</v>
      </c>
      <c r="G38" s="15">
        <v>596598</v>
      </c>
      <c r="H38" s="15">
        <v>596598</v>
      </c>
      <c r="I38" s="15">
        <v>596268</v>
      </c>
      <c r="J38" s="17">
        <f t="shared" si="2"/>
        <v>0.7298299096700952</v>
      </c>
      <c r="K38" s="17">
        <f t="shared" si="0"/>
        <v>0.7298299096700952</v>
      </c>
      <c r="L38" s="17">
        <f t="shared" si="1"/>
        <v>0.7294262142668402</v>
      </c>
      <c r="M38" s="18">
        <f t="shared" si="3"/>
        <v>220850</v>
      </c>
      <c r="N38" s="18">
        <f t="shared" si="4"/>
        <v>47994.31999999995</v>
      </c>
    </row>
    <row r="39" spans="2:14" ht="20.1" customHeight="1">
      <c r="B39" s="14" t="s">
        <v>39</v>
      </c>
      <c r="C39" s="15">
        <v>1388366</v>
      </c>
      <c r="D39" s="15">
        <v>1482547</v>
      </c>
      <c r="E39" s="16">
        <v>1466225</v>
      </c>
      <c r="F39" s="19">
        <v>1418055.28</v>
      </c>
      <c r="G39" s="15">
        <v>1087499</v>
      </c>
      <c r="H39" s="15">
        <v>1087499</v>
      </c>
      <c r="I39" s="15">
        <v>1087132</v>
      </c>
      <c r="J39" s="17">
        <f t="shared" si="2"/>
        <v>0.7416999437330559</v>
      </c>
      <c r="K39" s="17">
        <f t="shared" si="0"/>
        <v>0.7416999437330559</v>
      </c>
      <c r="L39" s="17">
        <f t="shared" si="1"/>
        <v>0.7414496410850995</v>
      </c>
      <c r="M39" s="18">
        <f t="shared" si="3"/>
        <v>378726</v>
      </c>
      <c r="N39" s="18">
        <f t="shared" si="4"/>
        <v>48169.71999999997</v>
      </c>
    </row>
    <row r="40" spans="2:14" ht="20.1" customHeight="1">
      <c r="B40" s="14" t="s">
        <v>40</v>
      </c>
      <c r="C40" s="15">
        <v>833192</v>
      </c>
      <c r="D40" s="15">
        <v>889358</v>
      </c>
      <c r="E40" s="16">
        <v>889358</v>
      </c>
      <c r="F40" s="19">
        <v>786099</v>
      </c>
      <c r="G40" s="15">
        <v>635696</v>
      </c>
      <c r="H40" s="15">
        <v>635696</v>
      </c>
      <c r="I40" s="15">
        <v>635696</v>
      </c>
      <c r="J40" s="17">
        <f t="shared" si="2"/>
        <v>0.714780774446286</v>
      </c>
      <c r="K40" s="17">
        <f t="shared" si="0"/>
        <v>0.714780774446286</v>
      </c>
      <c r="L40" s="17">
        <f t="shared" si="1"/>
        <v>0.714780774446286</v>
      </c>
      <c r="M40" s="18">
        <f t="shared" si="3"/>
        <v>253662</v>
      </c>
      <c r="N40" s="18">
        <f t="shared" si="4"/>
        <v>103259</v>
      </c>
    </row>
    <row r="41" spans="2:14" ht="20.1" customHeight="1">
      <c r="B41" s="14" t="s">
        <v>41</v>
      </c>
      <c r="C41" s="15">
        <v>148403</v>
      </c>
      <c r="D41" s="15">
        <v>199903</v>
      </c>
      <c r="E41" s="16">
        <v>199903</v>
      </c>
      <c r="F41" s="19">
        <v>199903</v>
      </c>
      <c r="G41" s="15">
        <v>168253</v>
      </c>
      <c r="H41" s="15">
        <v>157148</v>
      </c>
      <c r="I41" s="15">
        <v>157148</v>
      </c>
      <c r="J41" s="17">
        <f t="shared" si="2"/>
        <v>0.8416732115075812</v>
      </c>
      <c r="K41" s="17">
        <f t="shared" si="0"/>
        <v>0.7861212688153755</v>
      </c>
      <c r="L41" s="17">
        <f t="shared" si="1"/>
        <v>0.7861212688153755</v>
      </c>
      <c r="M41" s="18">
        <f t="shared" si="3"/>
        <v>31650</v>
      </c>
      <c r="N41" s="18">
        <f t="shared" si="4"/>
        <v>0</v>
      </c>
    </row>
    <row r="42" spans="2:14" ht="20.1" customHeight="1">
      <c r="B42" s="14" t="s">
        <v>42</v>
      </c>
      <c r="C42" s="15">
        <v>104201</v>
      </c>
      <c r="D42" s="15">
        <v>105401</v>
      </c>
      <c r="E42" s="16">
        <v>105401</v>
      </c>
      <c r="F42" s="19">
        <v>96664</v>
      </c>
      <c r="G42" s="15">
        <v>61370</v>
      </c>
      <c r="H42" s="15">
        <v>61370</v>
      </c>
      <c r="I42" s="15">
        <v>61370</v>
      </c>
      <c r="J42" s="17">
        <f t="shared" si="2"/>
        <v>0.5822525402984792</v>
      </c>
      <c r="K42" s="17">
        <f t="shared" si="0"/>
        <v>0.5822525402984792</v>
      </c>
      <c r="L42" s="17">
        <f t="shared" si="1"/>
        <v>0.5822525402984792</v>
      </c>
      <c r="M42" s="18">
        <f t="shared" si="3"/>
        <v>44031</v>
      </c>
      <c r="N42" s="18">
        <f t="shared" si="4"/>
        <v>8737</v>
      </c>
    </row>
    <row r="43" spans="2:14" ht="20.1" customHeight="1">
      <c r="B43" s="14" t="s">
        <v>43</v>
      </c>
      <c r="C43" s="15">
        <v>112836</v>
      </c>
      <c r="D43" s="15">
        <v>129036</v>
      </c>
      <c r="E43" s="16">
        <v>114036</v>
      </c>
      <c r="F43" s="19">
        <v>83310</v>
      </c>
      <c r="G43" s="15">
        <v>60725</v>
      </c>
      <c r="H43" s="15">
        <v>60725</v>
      </c>
      <c r="I43" s="15">
        <v>60725</v>
      </c>
      <c r="J43" s="17">
        <f t="shared" si="2"/>
        <v>0.5325072784033112</v>
      </c>
      <c r="K43" s="17">
        <f t="shared" si="0"/>
        <v>0.5325072784033112</v>
      </c>
      <c r="L43" s="17">
        <f t="shared" si="1"/>
        <v>0.5325072784033112</v>
      </c>
      <c r="M43" s="18">
        <f t="shared" si="3"/>
        <v>53311</v>
      </c>
      <c r="N43" s="18">
        <f t="shared" si="4"/>
        <v>30726</v>
      </c>
    </row>
    <row r="44" spans="2:14" ht="20.1" customHeight="1">
      <c r="B44" s="14" t="s">
        <v>44</v>
      </c>
      <c r="C44" s="15">
        <v>75112</v>
      </c>
      <c r="D44" s="15">
        <v>130260</v>
      </c>
      <c r="E44" s="16">
        <v>122542</v>
      </c>
      <c r="F44" s="19">
        <v>101462.97</v>
      </c>
      <c r="G44" s="15">
        <v>101463</v>
      </c>
      <c r="H44" s="15">
        <v>97588</v>
      </c>
      <c r="I44" s="15">
        <v>94176</v>
      </c>
      <c r="J44" s="17">
        <f t="shared" si="2"/>
        <v>0.8279855070098415</v>
      </c>
      <c r="K44" s="17">
        <f t="shared" si="0"/>
        <v>0.7963636957124904</v>
      </c>
      <c r="L44" s="17">
        <f t="shared" si="1"/>
        <v>0.7685201808359583</v>
      </c>
      <c r="M44" s="18">
        <f t="shared" si="3"/>
        <v>21079</v>
      </c>
      <c r="N44" s="18">
        <f t="shared" si="4"/>
        <v>21079.03</v>
      </c>
    </row>
    <row r="45" spans="2:14" ht="20.1" customHeight="1">
      <c r="B45" s="14" t="s">
        <v>45</v>
      </c>
      <c r="C45" s="15">
        <v>0</v>
      </c>
      <c r="D45" s="15">
        <v>21015</v>
      </c>
      <c r="E45" s="16">
        <v>21015</v>
      </c>
      <c r="F45" s="19">
        <v>21013.8</v>
      </c>
      <c r="G45" s="15">
        <v>21013</v>
      </c>
      <c r="H45" s="15">
        <v>20913</v>
      </c>
      <c r="I45" s="15">
        <v>20913</v>
      </c>
      <c r="J45" s="17">
        <f t="shared" si="2"/>
        <v>0.9999048298834166</v>
      </c>
      <c r="K45" s="17">
        <f t="shared" si="0"/>
        <v>0.995146324054247</v>
      </c>
      <c r="L45" s="17">
        <f t="shared" si="1"/>
        <v>0.995146324054247</v>
      </c>
      <c r="M45" s="18">
        <f t="shared" si="3"/>
        <v>2</v>
      </c>
      <c r="N45" s="18">
        <f t="shared" si="4"/>
        <v>1.2000000000007276</v>
      </c>
    </row>
    <row r="46" spans="2:14" ht="20.1" customHeight="1">
      <c r="B46" s="14" t="s">
        <v>46</v>
      </c>
      <c r="C46" s="15">
        <v>5136609</v>
      </c>
      <c r="D46" s="15">
        <v>5499483</v>
      </c>
      <c r="E46" s="16">
        <v>5493483</v>
      </c>
      <c r="F46" s="19">
        <v>5142009</v>
      </c>
      <c r="G46" s="15">
        <v>4034511</v>
      </c>
      <c r="H46" s="15">
        <v>4034511</v>
      </c>
      <c r="I46" s="15">
        <v>4033542</v>
      </c>
      <c r="J46" s="17">
        <f t="shared" si="2"/>
        <v>0.7344176727223876</v>
      </c>
      <c r="K46" s="17">
        <f t="shared" si="0"/>
        <v>0.7344176727223876</v>
      </c>
      <c r="L46" s="17">
        <f t="shared" si="1"/>
        <v>0.7342412818971134</v>
      </c>
      <c r="M46" s="18">
        <f t="shared" si="3"/>
        <v>1458972</v>
      </c>
      <c r="N46" s="18">
        <f t="shared" si="4"/>
        <v>351474</v>
      </c>
    </row>
    <row r="47" spans="2:14" ht="20.1" customHeight="1">
      <c r="B47" s="14" t="s">
        <v>47</v>
      </c>
      <c r="C47" s="15">
        <v>0</v>
      </c>
      <c r="D47" s="15">
        <v>0</v>
      </c>
      <c r="E47" s="16"/>
      <c r="F47" s="19"/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/>
      <c r="F48" s="23"/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169077719</v>
      </c>
      <c r="D49" s="27">
        <f aca="true" t="shared" si="5" ref="D49:I49">SUM(D14:D48)</f>
        <v>172341863</v>
      </c>
      <c r="E49" s="28">
        <f t="shared" si="5"/>
        <v>172059089</v>
      </c>
      <c r="F49" s="28">
        <f t="shared" si="5"/>
        <v>160592917.15</v>
      </c>
      <c r="G49" s="27">
        <f t="shared" si="5"/>
        <v>125180734</v>
      </c>
      <c r="H49" s="27">
        <f t="shared" si="5"/>
        <v>121242912</v>
      </c>
      <c r="I49" s="27">
        <f t="shared" si="5"/>
        <v>121001773</v>
      </c>
      <c r="J49" s="29">
        <f t="shared" si="2"/>
        <v>0.7275450237912163</v>
      </c>
      <c r="K49" s="29">
        <f t="shared" si="0"/>
        <v>0.7046585722652524</v>
      </c>
      <c r="L49" s="29">
        <f t="shared" si="1"/>
        <v>0.7032570828036873</v>
      </c>
      <c r="M49" s="30">
        <f aca="true" t="shared" si="6" ref="M49">SUM(M14:M48)</f>
        <v>46878355</v>
      </c>
      <c r="N49" s="30">
        <f t="shared" si="4"/>
        <v>11466171.849999994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25" right="0.25" top="0.38" bottom="0.41" header="0.3" footer="0.3"/>
  <pageSetup fitToHeight="1" fitToWidth="1" horizontalDpi="600" verticalDpi="600" orientation="landscape" paperSize="9" scale="58" r:id="rId1"/>
  <headerFooter>
    <oddFooter>&amp;CPágina &amp;P de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N51"/>
  <sheetViews>
    <sheetView showGridLines="0" zoomScale="85" zoomScaleNormal="85" workbookViewId="0" topLeftCell="A1">
      <pane xSplit="2" ySplit="13" topLeftCell="C14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55</v>
      </c>
    </row>
    <row r="9" ht="15">
      <c r="B9" s="1" t="s">
        <v>60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0</v>
      </c>
      <c r="E14" s="11">
        <v>0</v>
      </c>
      <c r="F14" s="11">
        <v>0</v>
      </c>
      <c r="G14" s="10">
        <v>0</v>
      </c>
      <c r="H14" s="10">
        <v>0</v>
      </c>
      <c r="I14" s="10">
        <v>0</v>
      </c>
      <c r="J14" s="12">
        <f>IF(ISERROR(+G14/E14)=TRUE,0,++G14/E14)</f>
        <v>0</v>
      </c>
      <c r="K14" s="12">
        <f aca="true" t="shared" si="0" ref="K14:K49">IF(ISERROR(+H14/E14)=TRUE,0,++H14/E14)</f>
        <v>0</v>
      </c>
      <c r="L14" s="12">
        <f aca="true" t="shared" si="1" ref="L14:L49">IF(ISERROR(+I14/E14)=TRUE,0,++I14/E14)</f>
        <v>0</v>
      </c>
      <c r="M14" s="13">
        <f>IF(ISERROR(+E14-G14)=TRUE,0,++E14-G14)</f>
        <v>0</v>
      </c>
      <c r="N14" s="13">
        <f>IF(ISERROR(+E14-F14)=TRUE,0,++E14-F14)</f>
        <v>0</v>
      </c>
    </row>
    <row r="15" spans="2:14" ht="20.1" customHeight="1">
      <c r="B15" s="14" t="s">
        <v>15</v>
      </c>
      <c r="C15" s="15">
        <v>0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0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v>0</v>
      </c>
      <c r="D18" s="15">
        <v>0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v>0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v>0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15"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0</v>
      </c>
      <c r="E27" s="16">
        <v>0</v>
      </c>
      <c r="F27" s="19">
        <v>0</v>
      </c>
      <c r="G27" s="15">
        <v>0</v>
      </c>
      <c r="H27" s="15">
        <v>0</v>
      </c>
      <c r="I27" s="15"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0</v>
      </c>
      <c r="E28" s="16">
        <v>0</v>
      </c>
      <c r="F28" s="19">
        <v>0</v>
      </c>
      <c r="G28" s="15">
        <v>0</v>
      </c>
      <c r="H28" s="15">
        <v>0</v>
      </c>
      <c r="I28" s="15"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>
        <v>0</v>
      </c>
      <c r="D29" s="15">
        <v>0</v>
      </c>
      <c r="E29" s="16">
        <v>0</v>
      </c>
      <c r="F29" s="19">
        <v>0</v>
      </c>
      <c r="G29" s="15">
        <v>0</v>
      </c>
      <c r="H29" s="15">
        <v>0</v>
      </c>
      <c r="I29" s="15"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v>0</v>
      </c>
      <c r="D30" s="15">
        <v>0</v>
      </c>
      <c r="E30" s="16">
        <v>0</v>
      </c>
      <c r="F30" s="19">
        <v>0</v>
      </c>
      <c r="G30" s="15">
        <v>0</v>
      </c>
      <c r="H30" s="15">
        <v>0</v>
      </c>
      <c r="I30" s="15"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>
        <v>0</v>
      </c>
      <c r="D31" s="15">
        <v>0</v>
      </c>
      <c r="E31" s="16">
        <v>0</v>
      </c>
      <c r="F31" s="19">
        <v>0</v>
      </c>
      <c r="G31" s="15">
        <v>0</v>
      </c>
      <c r="H31" s="15">
        <v>0</v>
      </c>
      <c r="I31" s="15"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0</v>
      </c>
      <c r="D32" s="15">
        <v>0</v>
      </c>
      <c r="E32" s="16">
        <v>0</v>
      </c>
      <c r="F32" s="19">
        <v>0</v>
      </c>
      <c r="G32" s="15">
        <v>0</v>
      </c>
      <c r="H32" s="15">
        <v>0</v>
      </c>
      <c r="I32" s="15"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v>0</v>
      </c>
      <c r="D33" s="15">
        <v>0</v>
      </c>
      <c r="E33" s="16">
        <v>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0</v>
      </c>
      <c r="D34" s="15">
        <v>0</v>
      </c>
      <c r="E34" s="16">
        <v>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0</v>
      </c>
      <c r="E35" s="16">
        <v>0</v>
      </c>
      <c r="F35" s="19">
        <v>0</v>
      </c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0</v>
      </c>
      <c r="E36" s="16">
        <v>0</v>
      </c>
      <c r="F36" s="19">
        <v>0</v>
      </c>
      <c r="G36" s="15">
        <v>0</v>
      </c>
      <c r="H36" s="15">
        <v>0</v>
      </c>
      <c r="I36" s="15"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0</v>
      </c>
      <c r="E37" s="16">
        <v>0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>
        <v>0</v>
      </c>
      <c r="F38" s="19">
        <v>0</v>
      </c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0</v>
      </c>
      <c r="D39" s="15">
        <v>0</v>
      </c>
      <c r="E39" s="16">
        <v>0</v>
      </c>
      <c r="F39" s="19">
        <v>0</v>
      </c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v>0</v>
      </c>
      <c r="D40" s="15">
        <v>0</v>
      </c>
      <c r="E40" s="16">
        <v>0</v>
      </c>
      <c r="F40" s="19">
        <v>0</v>
      </c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0</v>
      </c>
      <c r="E42" s="16">
        <v>0</v>
      </c>
      <c r="F42" s="19">
        <v>0</v>
      </c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v>0</v>
      </c>
      <c r="D43" s="15">
        <v>0</v>
      </c>
      <c r="E43" s="16">
        <v>0</v>
      </c>
      <c r="F43" s="19">
        <v>0</v>
      </c>
      <c r="G43" s="15">
        <v>0</v>
      </c>
      <c r="H43" s="15">
        <v>0</v>
      </c>
      <c r="I43" s="15"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0</v>
      </c>
      <c r="D46" s="15">
        <v>0</v>
      </c>
      <c r="E46" s="16">
        <v>0</v>
      </c>
      <c r="F46" s="19">
        <v>0</v>
      </c>
      <c r="G46" s="15">
        <v>0</v>
      </c>
      <c r="H46" s="15">
        <v>0</v>
      </c>
      <c r="I46" s="15"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>
        <v>0</v>
      </c>
      <c r="D47" s="15">
        <v>0</v>
      </c>
      <c r="E47" s="16">
        <v>0</v>
      </c>
      <c r="F47" s="19">
        <v>0</v>
      </c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0</v>
      </c>
      <c r="D49" s="27">
        <f aca="true" t="shared" si="5" ref="D49:I49">SUM(D14:D48)</f>
        <v>0</v>
      </c>
      <c r="E49" s="28">
        <f t="shared" si="5"/>
        <v>0</v>
      </c>
      <c r="F49" s="28">
        <f t="shared" si="5"/>
        <v>0</v>
      </c>
      <c r="G49" s="27">
        <f t="shared" si="5"/>
        <v>0</v>
      </c>
      <c r="H49" s="27">
        <f t="shared" si="5"/>
        <v>0</v>
      </c>
      <c r="I49" s="27">
        <f t="shared" si="5"/>
        <v>0</v>
      </c>
      <c r="J49" s="29">
        <f t="shared" si="2"/>
        <v>0</v>
      </c>
      <c r="K49" s="29">
        <f t="shared" si="0"/>
        <v>0</v>
      </c>
      <c r="L49" s="29">
        <f t="shared" si="1"/>
        <v>0</v>
      </c>
      <c r="M49" s="30">
        <f aca="true" t="shared" si="6" ref="M49">SUM(M14:M48)</f>
        <v>0</v>
      </c>
      <c r="N49" s="30">
        <f t="shared" si="4"/>
        <v>0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headerFooter>
    <oddFooter>&amp;CPágina &amp;P de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N51"/>
  <sheetViews>
    <sheetView showGridLines="0" zoomScale="85" zoomScaleNormal="85" workbookViewId="0" topLeftCell="A1">
      <pane xSplit="2" ySplit="13" topLeftCell="C1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55</v>
      </c>
    </row>
    <row r="9" ht="15">
      <c r="B9" s="1" t="s">
        <v>61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0</v>
      </c>
      <c r="E14" s="11">
        <v>0</v>
      </c>
      <c r="F14" s="11">
        <v>0</v>
      </c>
      <c r="G14" s="10">
        <v>0</v>
      </c>
      <c r="H14" s="10">
        <v>0</v>
      </c>
      <c r="I14" s="10">
        <v>0</v>
      </c>
      <c r="J14" s="12">
        <f>IF(ISERROR(+G14/E14)=TRUE,0,++G14/E14)</f>
        <v>0</v>
      </c>
      <c r="K14" s="12">
        <f aca="true" t="shared" si="0" ref="K14:K49">IF(ISERROR(+H14/E14)=TRUE,0,++H14/E14)</f>
        <v>0</v>
      </c>
      <c r="L14" s="12">
        <f aca="true" t="shared" si="1" ref="L14:L49">IF(ISERROR(+I14/E14)=TRUE,0,++I14/E14)</f>
        <v>0</v>
      </c>
      <c r="M14" s="13">
        <f>IF(ISERROR(+E14-G14)=TRUE,0,++E14-G14)</f>
        <v>0</v>
      </c>
      <c r="N14" s="13">
        <f>IF(ISERROR(+E14-F14)=TRUE,0,++E14-F14)</f>
        <v>0</v>
      </c>
    </row>
    <row r="15" spans="2:14" ht="20.1" customHeight="1">
      <c r="B15" s="14" t="s">
        <v>15</v>
      </c>
      <c r="C15" s="15">
        <v>0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0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v>0</v>
      </c>
      <c r="D18" s="15">
        <v>0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v>0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v>0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15"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0</v>
      </c>
      <c r="E27" s="16">
        <v>0</v>
      </c>
      <c r="F27" s="19">
        <v>0</v>
      </c>
      <c r="G27" s="15">
        <v>0</v>
      </c>
      <c r="H27" s="15">
        <v>0</v>
      </c>
      <c r="I27" s="15"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0</v>
      </c>
      <c r="E28" s="16">
        <v>0</v>
      </c>
      <c r="F28" s="19">
        <v>0</v>
      </c>
      <c r="G28" s="15">
        <v>0</v>
      </c>
      <c r="H28" s="15">
        <v>0</v>
      </c>
      <c r="I28" s="15"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>
        <v>0</v>
      </c>
      <c r="D29" s="15">
        <v>0</v>
      </c>
      <c r="E29" s="16">
        <v>0</v>
      </c>
      <c r="F29" s="19">
        <v>0</v>
      </c>
      <c r="G29" s="15">
        <v>0</v>
      </c>
      <c r="H29" s="15">
        <v>0</v>
      </c>
      <c r="I29" s="15"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v>0</v>
      </c>
      <c r="D30" s="15">
        <v>0</v>
      </c>
      <c r="E30" s="16">
        <v>0</v>
      </c>
      <c r="F30" s="19">
        <v>0</v>
      </c>
      <c r="G30" s="15">
        <v>0</v>
      </c>
      <c r="H30" s="15">
        <v>0</v>
      </c>
      <c r="I30" s="15"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>
        <v>0</v>
      </c>
      <c r="D31" s="15">
        <v>0</v>
      </c>
      <c r="E31" s="16">
        <v>0</v>
      </c>
      <c r="F31" s="19">
        <v>0</v>
      </c>
      <c r="G31" s="15">
        <v>0</v>
      </c>
      <c r="H31" s="15">
        <v>0</v>
      </c>
      <c r="I31" s="15"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0</v>
      </c>
      <c r="D32" s="15">
        <v>0</v>
      </c>
      <c r="E32" s="16">
        <v>0</v>
      </c>
      <c r="F32" s="19">
        <v>0</v>
      </c>
      <c r="G32" s="15">
        <v>0</v>
      </c>
      <c r="H32" s="15">
        <v>0</v>
      </c>
      <c r="I32" s="15"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v>0</v>
      </c>
      <c r="D33" s="15">
        <v>0</v>
      </c>
      <c r="E33" s="16">
        <v>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0</v>
      </c>
      <c r="D34" s="15">
        <v>0</v>
      </c>
      <c r="E34" s="16">
        <v>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0</v>
      </c>
      <c r="E35" s="16">
        <v>0</v>
      </c>
      <c r="F35" s="19">
        <v>0</v>
      </c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0</v>
      </c>
      <c r="E36" s="16">
        <v>0</v>
      </c>
      <c r="F36" s="19">
        <v>0</v>
      </c>
      <c r="G36" s="15">
        <v>0</v>
      </c>
      <c r="H36" s="15">
        <v>0</v>
      </c>
      <c r="I36" s="15"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0</v>
      </c>
      <c r="E37" s="16">
        <v>0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>
        <v>0</v>
      </c>
      <c r="F38" s="19">
        <v>0</v>
      </c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0</v>
      </c>
      <c r="D39" s="15">
        <v>0</v>
      </c>
      <c r="E39" s="16">
        <v>0</v>
      </c>
      <c r="F39" s="19">
        <v>0</v>
      </c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v>0</v>
      </c>
      <c r="D40" s="15">
        <v>0</v>
      </c>
      <c r="E40" s="16">
        <v>0</v>
      </c>
      <c r="F40" s="19">
        <v>0</v>
      </c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0</v>
      </c>
      <c r="E42" s="16">
        <v>0</v>
      </c>
      <c r="F42" s="19">
        <v>0</v>
      </c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v>0</v>
      </c>
      <c r="D43" s="15">
        <v>0</v>
      </c>
      <c r="E43" s="16">
        <v>0</v>
      </c>
      <c r="F43" s="19">
        <v>0</v>
      </c>
      <c r="G43" s="15">
        <v>0</v>
      </c>
      <c r="H43" s="15">
        <v>0</v>
      </c>
      <c r="I43" s="15"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0</v>
      </c>
      <c r="D46" s="15">
        <v>0</v>
      </c>
      <c r="E46" s="16">
        <v>0</v>
      </c>
      <c r="F46" s="19">
        <v>0</v>
      </c>
      <c r="G46" s="15">
        <v>0</v>
      </c>
      <c r="H46" s="15">
        <v>0</v>
      </c>
      <c r="I46" s="15"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>
        <v>0</v>
      </c>
      <c r="D47" s="15">
        <v>0</v>
      </c>
      <c r="E47" s="16">
        <v>0</v>
      </c>
      <c r="F47" s="19">
        <v>0</v>
      </c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0</v>
      </c>
      <c r="D49" s="27">
        <f aca="true" t="shared" si="5" ref="D49:I49">SUM(D14:D48)</f>
        <v>0</v>
      </c>
      <c r="E49" s="28">
        <f t="shared" si="5"/>
        <v>0</v>
      </c>
      <c r="F49" s="28">
        <f t="shared" si="5"/>
        <v>0</v>
      </c>
      <c r="G49" s="27">
        <f t="shared" si="5"/>
        <v>0</v>
      </c>
      <c r="H49" s="27">
        <f t="shared" si="5"/>
        <v>0</v>
      </c>
      <c r="I49" s="27">
        <f t="shared" si="5"/>
        <v>0</v>
      </c>
      <c r="J49" s="29">
        <f t="shared" si="2"/>
        <v>0</v>
      </c>
      <c r="K49" s="29">
        <f t="shared" si="0"/>
        <v>0</v>
      </c>
      <c r="L49" s="29">
        <f t="shared" si="1"/>
        <v>0</v>
      </c>
      <c r="M49" s="30">
        <f aca="true" t="shared" si="6" ref="M49">SUM(M14:M48)</f>
        <v>0</v>
      </c>
      <c r="N49" s="30">
        <f t="shared" si="4"/>
        <v>0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headerFooter>
    <oddFooter>&amp;CPágina &amp;P de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N51"/>
  <sheetViews>
    <sheetView showGridLines="0" zoomScale="85" zoomScaleNormal="85" workbookViewId="0" topLeftCell="A1">
      <pane xSplit="2" ySplit="13" topLeftCell="C1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55</v>
      </c>
    </row>
    <row r="9" ht="15">
      <c r="B9" s="1" t="s">
        <v>62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9605802</v>
      </c>
      <c r="E14" s="11">
        <v>9605802</v>
      </c>
      <c r="F14" s="11">
        <v>3241789.94</v>
      </c>
      <c r="G14" s="10">
        <v>3234478</v>
      </c>
      <c r="H14" s="10">
        <v>3234478</v>
      </c>
      <c r="I14" s="10">
        <v>3234478</v>
      </c>
      <c r="J14" s="12">
        <f>IF(ISERROR(+G14/E14)=TRUE,0,++G14/E14)</f>
        <v>0.3367212857395978</v>
      </c>
      <c r="K14" s="12">
        <f aca="true" t="shared" si="0" ref="K14:K49">IF(ISERROR(+H14/E14)=TRUE,0,++H14/E14)</f>
        <v>0.3367212857395978</v>
      </c>
      <c r="L14" s="12">
        <f aca="true" t="shared" si="1" ref="L14:L49">IF(ISERROR(+I14/E14)=TRUE,0,++I14/E14)</f>
        <v>0.3367212857395978</v>
      </c>
      <c r="M14" s="13">
        <f>IF(ISERROR(+E14-G14)=TRUE,0,++E14-G14)</f>
        <v>6371324</v>
      </c>
      <c r="N14" s="13">
        <f>IF(ISERROR(+E14-F14)=TRUE,0,++E14-F14)</f>
        <v>6364012.0600000005</v>
      </c>
    </row>
    <row r="15" spans="2:14" ht="20.1" customHeight="1">
      <c r="B15" s="14" t="s">
        <v>15</v>
      </c>
      <c r="C15" s="15">
        <v>0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0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v>0</v>
      </c>
      <c r="D18" s="15">
        <v>0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v>0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v>0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15"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0</v>
      </c>
      <c r="E27" s="16">
        <v>0</v>
      </c>
      <c r="F27" s="19">
        <v>0</v>
      </c>
      <c r="G27" s="15">
        <v>0</v>
      </c>
      <c r="H27" s="15">
        <v>0</v>
      </c>
      <c r="I27" s="15"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0</v>
      </c>
      <c r="E28" s="16">
        <v>0</v>
      </c>
      <c r="F28" s="19">
        <v>0</v>
      </c>
      <c r="G28" s="15">
        <v>0</v>
      </c>
      <c r="H28" s="15">
        <v>0</v>
      </c>
      <c r="I28" s="15"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>
        <v>0</v>
      </c>
      <c r="D29" s="15">
        <v>0</v>
      </c>
      <c r="E29" s="16">
        <v>0</v>
      </c>
      <c r="F29" s="19">
        <v>0</v>
      </c>
      <c r="G29" s="15">
        <v>0</v>
      </c>
      <c r="H29" s="15">
        <v>0</v>
      </c>
      <c r="I29" s="15"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v>0</v>
      </c>
      <c r="D30" s="15">
        <v>0</v>
      </c>
      <c r="E30" s="16">
        <v>0</v>
      </c>
      <c r="F30" s="19">
        <v>0</v>
      </c>
      <c r="G30" s="15">
        <v>0</v>
      </c>
      <c r="H30" s="15">
        <v>0</v>
      </c>
      <c r="I30" s="15"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>
        <v>0</v>
      </c>
      <c r="D31" s="15">
        <v>0</v>
      </c>
      <c r="E31" s="16">
        <v>0</v>
      </c>
      <c r="F31" s="19">
        <v>0</v>
      </c>
      <c r="G31" s="15">
        <v>0</v>
      </c>
      <c r="H31" s="15">
        <v>0</v>
      </c>
      <c r="I31" s="15"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0</v>
      </c>
      <c r="D32" s="15">
        <v>0</v>
      </c>
      <c r="E32" s="16">
        <v>0</v>
      </c>
      <c r="F32" s="19">
        <v>0</v>
      </c>
      <c r="G32" s="15">
        <v>0</v>
      </c>
      <c r="H32" s="15">
        <v>0</v>
      </c>
      <c r="I32" s="15"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v>0</v>
      </c>
      <c r="D33" s="15">
        <v>0</v>
      </c>
      <c r="E33" s="16">
        <v>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0</v>
      </c>
      <c r="D34" s="15">
        <v>0</v>
      </c>
      <c r="E34" s="16">
        <v>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0</v>
      </c>
      <c r="E35" s="16">
        <v>0</v>
      </c>
      <c r="F35" s="19">
        <v>0</v>
      </c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0</v>
      </c>
      <c r="E36" s="16">
        <v>0</v>
      </c>
      <c r="F36" s="19">
        <v>0</v>
      </c>
      <c r="G36" s="15">
        <v>0</v>
      </c>
      <c r="H36" s="15">
        <v>0</v>
      </c>
      <c r="I36" s="15"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0</v>
      </c>
      <c r="E37" s="16">
        <v>0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>
        <v>0</v>
      </c>
      <c r="F38" s="19">
        <v>0</v>
      </c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0</v>
      </c>
      <c r="D39" s="15">
        <v>0</v>
      </c>
      <c r="E39" s="16">
        <v>0</v>
      </c>
      <c r="F39" s="19">
        <v>0</v>
      </c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v>0</v>
      </c>
      <c r="D40" s="15">
        <v>0</v>
      </c>
      <c r="E40" s="16">
        <v>0</v>
      </c>
      <c r="F40" s="19">
        <v>0</v>
      </c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0</v>
      </c>
      <c r="E42" s="16">
        <v>0</v>
      </c>
      <c r="F42" s="19">
        <v>0</v>
      </c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v>0</v>
      </c>
      <c r="D43" s="15">
        <v>0</v>
      </c>
      <c r="E43" s="16">
        <v>0</v>
      </c>
      <c r="F43" s="19">
        <v>0</v>
      </c>
      <c r="G43" s="15">
        <v>0</v>
      </c>
      <c r="H43" s="15">
        <v>0</v>
      </c>
      <c r="I43" s="15"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0</v>
      </c>
      <c r="D46" s="15">
        <v>0</v>
      </c>
      <c r="E46" s="16">
        <v>0</v>
      </c>
      <c r="F46" s="19">
        <v>0</v>
      </c>
      <c r="G46" s="15">
        <v>0</v>
      </c>
      <c r="H46" s="15">
        <v>0</v>
      </c>
      <c r="I46" s="15"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>
        <v>0</v>
      </c>
      <c r="D47" s="15">
        <v>0</v>
      </c>
      <c r="E47" s="16">
        <v>0</v>
      </c>
      <c r="F47" s="19">
        <v>0</v>
      </c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0</v>
      </c>
      <c r="D49" s="27">
        <f aca="true" t="shared" si="5" ref="D49:I49">SUM(D14:D48)</f>
        <v>9605802</v>
      </c>
      <c r="E49" s="28">
        <f t="shared" si="5"/>
        <v>9605802</v>
      </c>
      <c r="F49" s="28">
        <f t="shared" si="5"/>
        <v>3241789.94</v>
      </c>
      <c r="G49" s="27">
        <f t="shared" si="5"/>
        <v>3234478</v>
      </c>
      <c r="H49" s="27">
        <f t="shared" si="5"/>
        <v>3234478</v>
      </c>
      <c r="I49" s="27">
        <f t="shared" si="5"/>
        <v>3234478</v>
      </c>
      <c r="J49" s="29">
        <f t="shared" si="2"/>
        <v>0.3367212857395978</v>
      </c>
      <c r="K49" s="29">
        <f t="shared" si="0"/>
        <v>0.3367212857395978</v>
      </c>
      <c r="L49" s="29">
        <f t="shared" si="1"/>
        <v>0.3367212857395978</v>
      </c>
      <c r="M49" s="30">
        <f aca="true" t="shared" si="6" ref="M49">SUM(M14:M48)</f>
        <v>6371324</v>
      </c>
      <c r="N49" s="30">
        <f t="shared" si="4"/>
        <v>6364012.0600000005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headerFooter>
    <oddFooter>&amp;CPágina &amp;P de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N51"/>
  <sheetViews>
    <sheetView showGridLines="0" zoomScale="85" zoomScaleNormal="85" workbookViewId="0" topLeftCell="A1">
      <pane xSplit="2" ySplit="13" topLeftCell="C1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55</v>
      </c>
    </row>
    <row r="9" ht="15">
      <c r="B9" s="1" t="s">
        <v>63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0</v>
      </c>
      <c r="E14" s="11">
        <v>0</v>
      </c>
      <c r="F14" s="11">
        <v>0</v>
      </c>
      <c r="G14" s="10">
        <v>0</v>
      </c>
      <c r="H14" s="10">
        <v>0</v>
      </c>
      <c r="I14" s="10">
        <v>0</v>
      </c>
      <c r="J14" s="12">
        <f>IF(ISERROR(+G14/E14)=TRUE,0,++G14/E14)</f>
        <v>0</v>
      </c>
      <c r="K14" s="12">
        <f aca="true" t="shared" si="0" ref="K14:K49">IF(ISERROR(+H14/E14)=TRUE,0,++H14/E14)</f>
        <v>0</v>
      </c>
      <c r="L14" s="12">
        <f aca="true" t="shared" si="1" ref="L14:L49">IF(ISERROR(+I14/E14)=TRUE,0,++I14/E14)</f>
        <v>0</v>
      </c>
      <c r="M14" s="13">
        <f>IF(ISERROR(+E14-G14)=TRUE,0,++E14-G14)</f>
        <v>0</v>
      </c>
      <c r="N14" s="13">
        <f>IF(ISERROR(+E14-F14)=TRUE,0,++E14-F14)</f>
        <v>0</v>
      </c>
    </row>
    <row r="15" spans="2:14" ht="20.1" customHeight="1">
      <c r="B15" s="14" t="s">
        <v>15</v>
      </c>
      <c r="C15" s="15">
        <v>0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0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v>0</v>
      </c>
      <c r="D18" s="15">
        <v>0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v>0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v>0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15"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0</v>
      </c>
      <c r="E27" s="16">
        <v>0</v>
      </c>
      <c r="F27" s="19">
        <v>0</v>
      </c>
      <c r="G27" s="15">
        <v>0</v>
      </c>
      <c r="H27" s="15">
        <v>0</v>
      </c>
      <c r="I27" s="15"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0</v>
      </c>
      <c r="E28" s="16">
        <v>0</v>
      </c>
      <c r="F28" s="19">
        <v>0</v>
      </c>
      <c r="G28" s="15">
        <v>0</v>
      </c>
      <c r="H28" s="15">
        <v>0</v>
      </c>
      <c r="I28" s="15"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>
        <v>0</v>
      </c>
      <c r="D29" s="15">
        <v>0</v>
      </c>
      <c r="E29" s="16">
        <v>0</v>
      </c>
      <c r="F29" s="19">
        <v>0</v>
      </c>
      <c r="G29" s="15">
        <v>0</v>
      </c>
      <c r="H29" s="15">
        <v>0</v>
      </c>
      <c r="I29" s="15"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v>0</v>
      </c>
      <c r="D30" s="15">
        <v>0</v>
      </c>
      <c r="E30" s="16">
        <v>0</v>
      </c>
      <c r="F30" s="19">
        <v>0</v>
      </c>
      <c r="G30" s="15">
        <v>0</v>
      </c>
      <c r="H30" s="15">
        <v>0</v>
      </c>
      <c r="I30" s="15"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>
        <v>0</v>
      </c>
      <c r="D31" s="15">
        <v>0</v>
      </c>
      <c r="E31" s="16">
        <v>0</v>
      </c>
      <c r="F31" s="19">
        <v>0</v>
      </c>
      <c r="G31" s="15">
        <v>0</v>
      </c>
      <c r="H31" s="15">
        <v>0</v>
      </c>
      <c r="I31" s="15"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0</v>
      </c>
      <c r="D32" s="15">
        <v>0</v>
      </c>
      <c r="E32" s="16">
        <v>0</v>
      </c>
      <c r="F32" s="19">
        <v>0</v>
      </c>
      <c r="G32" s="15">
        <v>0</v>
      </c>
      <c r="H32" s="15">
        <v>0</v>
      </c>
      <c r="I32" s="15"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v>0</v>
      </c>
      <c r="D33" s="15">
        <v>0</v>
      </c>
      <c r="E33" s="16">
        <v>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0</v>
      </c>
      <c r="D34" s="15">
        <v>0</v>
      </c>
      <c r="E34" s="16">
        <v>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0</v>
      </c>
      <c r="E35" s="16">
        <v>0</v>
      </c>
      <c r="F35" s="19">
        <v>0</v>
      </c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0</v>
      </c>
      <c r="E36" s="16">
        <v>0</v>
      </c>
      <c r="F36" s="19">
        <v>0</v>
      </c>
      <c r="G36" s="15">
        <v>0</v>
      </c>
      <c r="H36" s="15">
        <v>0</v>
      </c>
      <c r="I36" s="15"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0</v>
      </c>
      <c r="E37" s="16">
        <v>0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>
        <v>0</v>
      </c>
      <c r="F38" s="19">
        <v>0</v>
      </c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0</v>
      </c>
      <c r="D39" s="15">
        <v>0</v>
      </c>
      <c r="E39" s="16">
        <v>0</v>
      </c>
      <c r="F39" s="19">
        <v>0</v>
      </c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v>0</v>
      </c>
      <c r="D40" s="15">
        <v>0</v>
      </c>
      <c r="E40" s="16">
        <v>0</v>
      </c>
      <c r="F40" s="19">
        <v>0</v>
      </c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0</v>
      </c>
      <c r="E42" s="16">
        <v>0</v>
      </c>
      <c r="F42" s="19">
        <v>0</v>
      </c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v>0</v>
      </c>
      <c r="D43" s="15">
        <v>0</v>
      </c>
      <c r="E43" s="16">
        <v>0</v>
      </c>
      <c r="F43" s="19">
        <v>0</v>
      </c>
      <c r="G43" s="15">
        <v>0</v>
      </c>
      <c r="H43" s="15">
        <v>0</v>
      </c>
      <c r="I43" s="15"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0</v>
      </c>
      <c r="D46" s="15">
        <v>0</v>
      </c>
      <c r="E46" s="16">
        <v>0</v>
      </c>
      <c r="F46" s="19">
        <v>0</v>
      </c>
      <c r="G46" s="15">
        <v>0</v>
      </c>
      <c r="H46" s="15">
        <v>0</v>
      </c>
      <c r="I46" s="15"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>
        <v>0</v>
      </c>
      <c r="D47" s="15">
        <v>0</v>
      </c>
      <c r="E47" s="16">
        <v>0</v>
      </c>
      <c r="F47" s="19">
        <v>0</v>
      </c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0</v>
      </c>
      <c r="D49" s="27">
        <f aca="true" t="shared" si="5" ref="D49:I49">SUM(D14:D48)</f>
        <v>0</v>
      </c>
      <c r="E49" s="28">
        <f t="shared" si="5"/>
        <v>0</v>
      </c>
      <c r="F49" s="28">
        <f t="shared" si="5"/>
        <v>0</v>
      </c>
      <c r="G49" s="27">
        <f t="shared" si="5"/>
        <v>0</v>
      </c>
      <c r="H49" s="27">
        <f t="shared" si="5"/>
        <v>0</v>
      </c>
      <c r="I49" s="27">
        <f t="shared" si="5"/>
        <v>0</v>
      </c>
      <c r="J49" s="29">
        <f t="shared" si="2"/>
        <v>0</v>
      </c>
      <c r="K49" s="29">
        <f t="shared" si="0"/>
        <v>0</v>
      </c>
      <c r="L49" s="29">
        <f t="shared" si="1"/>
        <v>0</v>
      </c>
      <c r="M49" s="30">
        <f aca="true" t="shared" si="6" ref="M49">SUM(M14:M48)</f>
        <v>0</v>
      </c>
      <c r="N49" s="30">
        <f t="shared" si="4"/>
        <v>0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headerFooter>
    <oddFooter>&amp;CPágina &amp;P de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N51"/>
  <sheetViews>
    <sheetView showGridLines="0" zoomScale="85" zoomScaleNormal="85" workbookViewId="0" topLeftCell="A1">
      <pane xSplit="2" ySplit="13" topLeftCell="C1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55</v>
      </c>
    </row>
    <row r="9" ht="15">
      <c r="B9" s="1" t="s">
        <v>64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0</v>
      </c>
      <c r="E14" s="11">
        <v>0</v>
      </c>
      <c r="F14" s="11">
        <v>0</v>
      </c>
      <c r="G14" s="10">
        <v>0</v>
      </c>
      <c r="H14" s="10">
        <v>0</v>
      </c>
      <c r="I14" s="10">
        <v>0</v>
      </c>
      <c r="J14" s="12">
        <f>IF(ISERROR(+G14/E14)=TRUE,0,++G14/E14)</f>
        <v>0</v>
      </c>
      <c r="K14" s="12">
        <f aca="true" t="shared" si="0" ref="K14:K49">IF(ISERROR(+H14/E14)=TRUE,0,++H14/E14)</f>
        <v>0</v>
      </c>
      <c r="L14" s="12">
        <f aca="true" t="shared" si="1" ref="L14:L49">IF(ISERROR(+I14/E14)=TRUE,0,++I14/E14)</f>
        <v>0</v>
      </c>
      <c r="M14" s="13">
        <f>IF(ISERROR(+E14-G14)=TRUE,0,++E14-G14)</f>
        <v>0</v>
      </c>
      <c r="N14" s="13">
        <f>IF(ISERROR(+E14-F14)=TRUE,0,++E14-F14)</f>
        <v>0</v>
      </c>
    </row>
    <row r="15" spans="2:14" ht="20.1" customHeight="1">
      <c r="B15" s="14" t="s">
        <v>15</v>
      </c>
      <c r="C15" s="15">
        <v>0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0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v>0</v>
      </c>
      <c r="D18" s="15">
        <v>0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v>0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v>0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15"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0</v>
      </c>
      <c r="E27" s="16">
        <v>0</v>
      </c>
      <c r="F27" s="19">
        <v>0</v>
      </c>
      <c r="G27" s="15">
        <v>0</v>
      </c>
      <c r="H27" s="15">
        <v>0</v>
      </c>
      <c r="I27" s="15"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0</v>
      </c>
      <c r="E28" s="16">
        <v>0</v>
      </c>
      <c r="F28" s="19">
        <v>0</v>
      </c>
      <c r="G28" s="15">
        <v>0</v>
      </c>
      <c r="H28" s="15">
        <v>0</v>
      </c>
      <c r="I28" s="15"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>
        <v>0</v>
      </c>
      <c r="D29" s="15">
        <v>0</v>
      </c>
      <c r="E29" s="16">
        <v>0</v>
      </c>
      <c r="F29" s="19">
        <v>0</v>
      </c>
      <c r="G29" s="15">
        <v>0</v>
      </c>
      <c r="H29" s="15">
        <v>0</v>
      </c>
      <c r="I29" s="15"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v>0</v>
      </c>
      <c r="D30" s="15">
        <v>0</v>
      </c>
      <c r="E30" s="16">
        <v>0</v>
      </c>
      <c r="F30" s="19">
        <v>0</v>
      </c>
      <c r="G30" s="15">
        <v>0</v>
      </c>
      <c r="H30" s="15">
        <v>0</v>
      </c>
      <c r="I30" s="15"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>
        <v>0</v>
      </c>
      <c r="D31" s="15">
        <v>0</v>
      </c>
      <c r="E31" s="16">
        <v>0</v>
      </c>
      <c r="F31" s="19">
        <v>0</v>
      </c>
      <c r="G31" s="15">
        <v>0</v>
      </c>
      <c r="H31" s="15">
        <v>0</v>
      </c>
      <c r="I31" s="15"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0</v>
      </c>
      <c r="D32" s="15">
        <v>0</v>
      </c>
      <c r="E32" s="16">
        <v>0</v>
      </c>
      <c r="F32" s="19">
        <v>0</v>
      </c>
      <c r="G32" s="15">
        <v>0</v>
      </c>
      <c r="H32" s="15">
        <v>0</v>
      </c>
      <c r="I32" s="15"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v>0</v>
      </c>
      <c r="D33" s="15">
        <v>0</v>
      </c>
      <c r="E33" s="16">
        <v>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0</v>
      </c>
      <c r="D34" s="15">
        <v>0</v>
      </c>
      <c r="E34" s="16">
        <v>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0</v>
      </c>
      <c r="E35" s="16">
        <v>0</v>
      </c>
      <c r="F35" s="19">
        <v>0</v>
      </c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0</v>
      </c>
      <c r="E36" s="16">
        <v>0</v>
      </c>
      <c r="F36" s="19">
        <v>0</v>
      </c>
      <c r="G36" s="15">
        <v>0</v>
      </c>
      <c r="H36" s="15">
        <v>0</v>
      </c>
      <c r="I36" s="15"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0</v>
      </c>
      <c r="E37" s="16">
        <v>0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>
        <v>0</v>
      </c>
      <c r="F38" s="19">
        <v>0</v>
      </c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0</v>
      </c>
      <c r="D39" s="15">
        <v>0</v>
      </c>
      <c r="E39" s="16">
        <v>0</v>
      </c>
      <c r="F39" s="19">
        <v>0</v>
      </c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v>0</v>
      </c>
      <c r="D40" s="15">
        <v>0</v>
      </c>
      <c r="E40" s="16">
        <v>0</v>
      </c>
      <c r="F40" s="19">
        <v>0</v>
      </c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0</v>
      </c>
      <c r="E42" s="16">
        <v>0</v>
      </c>
      <c r="F42" s="19">
        <v>0</v>
      </c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v>0</v>
      </c>
      <c r="D43" s="15">
        <v>0</v>
      </c>
      <c r="E43" s="16">
        <v>0</v>
      </c>
      <c r="F43" s="19">
        <v>0</v>
      </c>
      <c r="G43" s="15">
        <v>0</v>
      </c>
      <c r="H43" s="15">
        <v>0</v>
      </c>
      <c r="I43" s="15"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0</v>
      </c>
      <c r="D46" s="15">
        <v>0</v>
      </c>
      <c r="E46" s="16">
        <v>0</v>
      </c>
      <c r="F46" s="19">
        <v>0</v>
      </c>
      <c r="G46" s="15">
        <v>0</v>
      </c>
      <c r="H46" s="15">
        <v>0</v>
      </c>
      <c r="I46" s="15"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>
        <v>0</v>
      </c>
      <c r="D47" s="15">
        <v>0</v>
      </c>
      <c r="E47" s="16">
        <v>0</v>
      </c>
      <c r="F47" s="19">
        <v>0</v>
      </c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0</v>
      </c>
      <c r="D49" s="27">
        <f aca="true" t="shared" si="5" ref="D49:I49">SUM(D14:D48)</f>
        <v>0</v>
      </c>
      <c r="E49" s="28">
        <f t="shared" si="5"/>
        <v>0</v>
      </c>
      <c r="F49" s="28">
        <f t="shared" si="5"/>
        <v>0</v>
      </c>
      <c r="G49" s="27">
        <f t="shared" si="5"/>
        <v>0</v>
      </c>
      <c r="H49" s="27">
        <f t="shared" si="5"/>
        <v>0</v>
      </c>
      <c r="I49" s="27">
        <f t="shared" si="5"/>
        <v>0</v>
      </c>
      <c r="J49" s="29">
        <f t="shared" si="2"/>
        <v>0</v>
      </c>
      <c r="K49" s="29">
        <f t="shared" si="0"/>
        <v>0</v>
      </c>
      <c r="L49" s="29">
        <f t="shared" si="1"/>
        <v>0</v>
      </c>
      <c r="M49" s="30">
        <f aca="true" t="shared" si="6" ref="M49">SUM(M14:M48)</f>
        <v>0</v>
      </c>
      <c r="N49" s="30">
        <f t="shared" si="4"/>
        <v>0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headerFooter>
    <oddFooter>&amp;CPágina &amp;P de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N51"/>
  <sheetViews>
    <sheetView showGridLines="0" zoomScale="85" zoomScaleNormal="85" workbookViewId="0" topLeftCell="A1">
      <pane xSplit="2" ySplit="13" topLeftCell="C1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55</v>
      </c>
    </row>
    <row r="9" ht="15">
      <c r="B9" s="1" t="s">
        <v>64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870100</v>
      </c>
      <c r="E14" s="11">
        <v>870100</v>
      </c>
      <c r="F14" s="11">
        <v>0</v>
      </c>
      <c r="G14" s="10">
        <v>0</v>
      </c>
      <c r="H14" s="10">
        <v>0</v>
      </c>
      <c r="I14" s="10">
        <v>0</v>
      </c>
      <c r="J14" s="12">
        <f>IF(ISERROR(+G14/E14)=TRUE,0,++G14/E14)</f>
        <v>0</v>
      </c>
      <c r="K14" s="12">
        <f aca="true" t="shared" si="0" ref="K14:K49">IF(ISERROR(+H14/E14)=TRUE,0,++H14/E14)</f>
        <v>0</v>
      </c>
      <c r="L14" s="12">
        <f aca="true" t="shared" si="1" ref="L14:L49">IF(ISERROR(+I14/E14)=TRUE,0,++I14/E14)</f>
        <v>0</v>
      </c>
      <c r="M14" s="13">
        <f>IF(ISERROR(+E14-G14)=TRUE,0,++E14-G14)</f>
        <v>870100</v>
      </c>
      <c r="N14" s="13">
        <f>IF(ISERROR(+E14-F14)=TRUE,0,++E14-F14)</f>
        <v>870100</v>
      </c>
    </row>
    <row r="15" spans="2:14" ht="20.1" customHeight="1">
      <c r="B15" s="14" t="s">
        <v>15</v>
      </c>
      <c r="C15" s="15">
        <v>0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0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v>0</v>
      </c>
      <c r="D18" s="15">
        <v>0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v>0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v>0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15"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0</v>
      </c>
      <c r="E27" s="16">
        <v>0</v>
      </c>
      <c r="F27" s="19">
        <v>0</v>
      </c>
      <c r="G27" s="15">
        <v>0</v>
      </c>
      <c r="H27" s="15">
        <v>0</v>
      </c>
      <c r="I27" s="15"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0</v>
      </c>
      <c r="E28" s="16">
        <v>0</v>
      </c>
      <c r="F28" s="19">
        <v>0</v>
      </c>
      <c r="G28" s="15">
        <v>0</v>
      </c>
      <c r="H28" s="15">
        <v>0</v>
      </c>
      <c r="I28" s="15"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>
        <v>0</v>
      </c>
      <c r="D29" s="15">
        <v>0</v>
      </c>
      <c r="E29" s="16">
        <v>0</v>
      </c>
      <c r="F29" s="19">
        <v>0</v>
      </c>
      <c r="G29" s="15">
        <v>0</v>
      </c>
      <c r="H29" s="15">
        <v>0</v>
      </c>
      <c r="I29" s="15"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v>0</v>
      </c>
      <c r="D30" s="15">
        <v>0</v>
      </c>
      <c r="E30" s="16">
        <v>0</v>
      </c>
      <c r="F30" s="19">
        <v>0</v>
      </c>
      <c r="G30" s="15">
        <v>0</v>
      </c>
      <c r="H30" s="15">
        <v>0</v>
      </c>
      <c r="I30" s="15"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>
        <v>0</v>
      </c>
      <c r="D31" s="15">
        <v>0</v>
      </c>
      <c r="E31" s="16">
        <v>0</v>
      </c>
      <c r="F31" s="19">
        <v>0</v>
      </c>
      <c r="G31" s="15">
        <v>0</v>
      </c>
      <c r="H31" s="15">
        <v>0</v>
      </c>
      <c r="I31" s="15"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0</v>
      </c>
      <c r="D32" s="15">
        <v>0</v>
      </c>
      <c r="E32" s="16">
        <v>0</v>
      </c>
      <c r="F32" s="19">
        <v>0</v>
      </c>
      <c r="G32" s="15">
        <v>0</v>
      </c>
      <c r="H32" s="15">
        <v>0</v>
      </c>
      <c r="I32" s="15"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v>0</v>
      </c>
      <c r="D33" s="15">
        <v>0</v>
      </c>
      <c r="E33" s="16">
        <v>0</v>
      </c>
      <c r="F33" s="19">
        <v>0</v>
      </c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0</v>
      </c>
      <c r="D34" s="15">
        <v>0</v>
      </c>
      <c r="E34" s="16">
        <v>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0</v>
      </c>
      <c r="E35" s="16">
        <v>0</v>
      </c>
      <c r="F35" s="19">
        <v>0</v>
      </c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0</v>
      </c>
      <c r="E36" s="16">
        <v>0</v>
      </c>
      <c r="F36" s="19">
        <v>0</v>
      </c>
      <c r="G36" s="15">
        <v>0</v>
      </c>
      <c r="H36" s="15">
        <v>0</v>
      </c>
      <c r="I36" s="15"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0</v>
      </c>
      <c r="E37" s="16">
        <v>0</v>
      </c>
      <c r="F37" s="19">
        <v>0</v>
      </c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>
        <v>0</v>
      </c>
      <c r="F38" s="19">
        <v>0</v>
      </c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0</v>
      </c>
      <c r="D39" s="15">
        <v>0</v>
      </c>
      <c r="E39" s="16">
        <v>0</v>
      </c>
      <c r="F39" s="19">
        <v>0</v>
      </c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v>0</v>
      </c>
      <c r="D40" s="15">
        <v>0</v>
      </c>
      <c r="E40" s="16">
        <v>0</v>
      </c>
      <c r="F40" s="19">
        <v>0</v>
      </c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v>0</v>
      </c>
      <c r="D41" s="15">
        <v>0</v>
      </c>
      <c r="E41" s="16">
        <v>0</v>
      </c>
      <c r="F41" s="19">
        <v>0</v>
      </c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0</v>
      </c>
      <c r="E42" s="16">
        <v>0</v>
      </c>
      <c r="F42" s="19">
        <v>0</v>
      </c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v>0</v>
      </c>
      <c r="D43" s="15">
        <v>0</v>
      </c>
      <c r="E43" s="16">
        <v>0</v>
      </c>
      <c r="F43" s="19">
        <v>0</v>
      </c>
      <c r="G43" s="15">
        <v>0</v>
      </c>
      <c r="H43" s="15">
        <v>0</v>
      </c>
      <c r="I43" s="15"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0</v>
      </c>
      <c r="D46" s="15">
        <v>0</v>
      </c>
      <c r="E46" s="16">
        <v>0</v>
      </c>
      <c r="F46" s="19">
        <v>0</v>
      </c>
      <c r="G46" s="15">
        <v>0</v>
      </c>
      <c r="H46" s="15">
        <v>0</v>
      </c>
      <c r="I46" s="15"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>
        <v>0</v>
      </c>
      <c r="D47" s="15">
        <v>0</v>
      </c>
      <c r="E47" s="16">
        <v>0</v>
      </c>
      <c r="F47" s="19">
        <v>0</v>
      </c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0</v>
      </c>
      <c r="D49" s="27">
        <f aca="true" t="shared" si="5" ref="D49:I49">SUM(D14:D48)</f>
        <v>870100</v>
      </c>
      <c r="E49" s="28">
        <f t="shared" si="5"/>
        <v>870100</v>
      </c>
      <c r="F49" s="28">
        <f t="shared" si="5"/>
        <v>0</v>
      </c>
      <c r="G49" s="27">
        <f t="shared" si="5"/>
        <v>0</v>
      </c>
      <c r="H49" s="27">
        <f t="shared" si="5"/>
        <v>0</v>
      </c>
      <c r="I49" s="27">
        <f t="shared" si="5"/>
        <v>0</v>
      </c>
      <c r="J49" s="29">
        <f t="shared" si="2"/>
        <v>0</v>
      </c>
      <c r="K49" s="29">
        <f t="shared" si="0"/>
        <v>0</v>
      </c>
      <c r="L49" s="29">
        <f t="shared" si="1"/>
        <v>0</v>
      </c>
      <c r="M49" s="30">
        <f aca="true" t="shared" si="6" ref="M49">SUM(M14:M48)</f>
        <v>870100</v>
      </c>
      <c r="N49" s="30">
        <f t="shared" si="4"/>
        <v>870100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headerFoot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B2:N51"/>
  <sheetViews>
    <sheetView showGridLines="0" zoomScale="85" zoomScaleNormal="85" workbookViewId="0" topLeftCell="A1">
      <pane xSplit="2" ySplit="13" topLeftCell="C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E34" sqref="E34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0</v>
      </c>
    </row>
    <row r="9" ht="15">
      <c r="B9" s="1" t="s">
        <v>62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382211067</v>
      </c>
      <c r="D14" s="10">
        <v>168859723</v>
      </c>
      <c r="E14" s="11">
        <v>165528948</v>
      </c>
      <c r="F14" s="11">
        <v>113960166.03</v>
      </c>
      <c r="G14" s="10">
        <v>79795483</v>
      </c>
      <c r="H14" s="10">
        <v>73463564</v>
      </c>
      <c r="I14" s="10">
        <v>71954073</v>
      </c>
      <c r="J14" s="12">
        <f>IF(ISERROR(+G14/E14)=TRUE,0,++G14/E14)</f>
        <v>0.4820636146373624</v>
      </c>
      <c r="K14" s="12">
        <f aca="true" t="shared" si="0" ref="K14:K49">IF(ISERROR(+H14/E14)=TRUE,0,++H14/E14)</f>
        <v>0.4438109761925147</v>
      </c>
      <c r="L14" s="12">
        <f aca="true" t="shared" si="1" ref="L14:L49">IF(ISERROR(+I14/E14)=TRUE,0,++I14/E14)</f>
        <v>0.4346917797121504</v>
      </c>
      <c r="M14" s="13">
        <f>IF(ISERROR(+E14-G14)=TRUE,0,++E14-G14)</f>
        <v>85733465</v>
      </c>
      <c r="N14" s="13">
        <f>IF(ISERROR(+E14-F14)=TRUE,0,++E14-F14)</f>
        <v>51568781.97</v>
      </c>
    </row>
    <row r="15" spans="2:14" ht="20.1" customHeight="1">
      <c r="B15" s="14" t="s">
        <v>15</v>
      </c>
      <c r="C15" s="15">
        <v>6060000</v>
      </c>
      <c r="D15" s="15">
        <v>5816158</v>
      </c>
      <c r="E15" s="16">
        <v>5816158</v>
      </c>
      <c r="F15" s="16">
        <v>4053426.66</v>
      </c>
      <c r="G15" s="15">
        <v>3220321</v>
      </c>
      <c r="H15" s="15">
        <v>3086054</v>
      </c>
      <c r="I15" s="15">
        <v>3082700</v>
      </c>
      <c r="J15" s="17">
        <f aca="true" t="shared" si="2" ref="J15:J49">IF(ISERROR(+G15/E15)=TRUE,0,++G15/E15)</f>
        <v>0.5536852678348835</v>
      </c>
      <c r="K15" s="17">
        <f t="shared" si="0"/>
        <v>0.5306000971775526</v>
      </c>
      <c r="L15" s="17">
        <f t="shared" si="1"/>
        <v>0.5300234278367266</v>
      </c>
      <c r="M15" s="18">
        <f aca="true" t="shared" si="3" ref="M15:M48">IF(ISERROR(+E15-G15)=TRUE,0,++E15-G15)</f>
        <v>2595837</v>
      </c>
      <c r="N15" s="18">
        <f aca="true" t="shared" si="4" ref="N15:N49">IF(ISERROR(+E15-F15)=TRUE,0,++E15-F15)</f>
        <v>1762731.3399999999</v>
      </c>
    </row>
    <row r="16" spans="2:14" ht="20.1" customHeight="1">
      <c r="B16" s="14" t="s">
        <v>16</v>
      </c>
      <c r="C16" s="15">
        <v>6284500</v>
      </c>
      <c r="D16" s="15">
        <v>5981287</v>
      </c>
      <c r="E16" s="16">
        <v>5912197</v>
      </c>
      <c r="F16" s="16">
        <v>5097788.58</v>
      </c>
      <c r="G16" s="15">
        <v>4170812</v>
      </c>
      <c r="H16" s="15">
        <v>4062623</v>
      </c>
      <c r="I16" s="15">
        <v>4037497</v>
      </c>
      <c r="J16" s="17">
        <f t="shared" si="2"/>
        <v>0.7054589013187483</v>
      </c>
      <c r="K16" s="17">
        <f t="shared" si="0"/>
        <v>0.6871596125771857</v>
      </c>
      <c r="L16" s="17">
        <f t="shared" si="1"/>
        <v>0.6829097541912085</v>
      </c>
      <c r="M16" s="18">
        <f t="shared" si="3"/>
        <v>1741385</v>
      </c>
      <c r="N16" s="18">
        <f t="shared" si="4"/>
        <v>814408.4199999999</v>
      </c>
    </row>
    <row r="17" spans="2:14" ht="20.1" customHeight="1">
      <c r="B17" s="14" t="s">
        <v>17</v>
      </c>
      <c r="C17" s="15">
        <v>7146237</v>
      </c>
      <c r="D17" s="15">
        <v>6257229</v>
      </c>
      <c r="E17" s="16">
        <v>6257229</v>
      </c>
      <c r="F17" s="16">
        <v>3956120.94</v>
      </c>
      <c r="G17" s="15">
        <v>3216286</v>
      </c>
      <c r="H17" s="15">
        <v>2777610</v>
      </c>
      <c r="I17" s="15">
        <v>2713857</v>
      </c>
      <c r="J17" s="17">
        <f t="shared" si="2"/>
        <v>0.5140112340462527</v>
      </c>
      <c r="K17" s="17">
        <f t="shared" si="0"/>
        <v>0.4439041626892671</v>
      </c>
      <c r="L17" s="17">
        <f t="shared" si="1"/>
        <v>0.43371546734185373</v>
      </c>
      <c r="M17" s="18">
        <f t="shared" si="3"/>
        <v>3040943</v>
      </c>
      <c r="N17" s="18">
        <f t="shared" si="4"/>
        <v>2301108.06</v>
      </c>
    </row>
    <row r="18" spans="2:14" ht="20.1" customHeight="1">
      <c r="B18" s="14" t="s">
        <v>18</v>
      </c>
      <c r="C18" s="15">
        <v>7756725</v>
      </c>
      <c r="D18" s="15">
        <v>7317246</v>
      </c>
      <c r="E18" s="16">
        <v>7317246</v>
      </c>
      <c r="F18" s="16">
        <v>6568791.6</v>
      </c>
      <c r="G18" s="15">
        <v>5170518</v>
      </c>
      <c r="H18" s="15">
        <v>4959933</v>
      </c>
      <c r="I18" s="15">
        <v>4959413</v>
      </c>
      <c r="J18" s="17">
        <f t="shared" si="2"/>
        <v>0.7066207696174216</v>
      </c>
      <c r="K18" s="17">
        <f t="shared" si="0"/>
        <v>0.6778414993837846</v>
      </c>
      <c r="L18" s="17">
        <f t="shared" si="1"/>
        <v>0.6777704343956729</v>
      </c>
      <c r="M18" s="18">
        <f t="shared" si="3"/>
        <v>2146728</v>
      </c>
      <c r="N18" s="18">
        <f t="shared" si="4"/>
        <v>748454.4000000004</v>
      </c>
    </row>
    <row r="19" spans="2:14" ht="20.1" customHeight="1">
      <c r="B19" s="14" t="s">
        <v>19</v>
      </c>
      <c r="C19" s="15">
        <v>32651510</v>
      </c>
      <c r="D19" s="15">
        <v>31932606</v>
      </c>
      <c r="E19" s="16">
        <v>31932606</v>
      </c>
      <c r="F19" s="16">
        <v>27957869.55</v>
      </c>
      <c r="G19" s="15">
        <v>23655033</v>
      </c>
      <c r="H19" s="15">
        <v>21880671</v>
      </c>
      <c r="I19" s="15">
        <v>21119928</v>
      </c>
      <c r="J19" s="17">
        <f t="shared" si="2"/>
        <v>0.7407799100392871</v>
      </c>
      <c r="K19" s="17">
        <f t="shared" si="0"/>
        <v>0.68521407241238</v>
      </c>
      <c r="L19" s="17">
        <f t="shared" si="1"/>
        <v>0.6613906801092275</v>
      </c>
      <c r="M19" s="18">
        <f t="shared" si="3"/>
        <v>8277573</v>
      </c>
      <c r="N19" s="18">
        <f t="shared" si="4"/>
        <v>3974736.4499999993</v>
      </c>
    </row>
    <row r="20" spans="2:14" ht="20.1" customHeight="1">
      <c r="B20" s="14" t="s">
        <v>20</v>
      </c>
      <c r="C20" s="15">
        <v>19574232</v>
      </c>
      <c r="D20" s="15">
        <v>19248352</v>
      </c>
      <c r="E20" s="16">
        <v>19248352</v>
      </c>
      <c r="F20" s="16">
        <v>17488836.62</v>
      </c>
      <c r="G20" s="15">
        <v>14399567</v>
      </c>
      <c r="H20" s="15">
        <v>13602688</v>
      </c>
      <c r="I20" s="15">
        <v>13452056</v>
      </c>
      <c r="J20" s="17">
        <f t="shared" si="2"/>
        <v>0.7480934991213793</v>
      </c>
      <c r="K20" s="17">
        <f t="shared" si="0"/>
        <v>0.7066936431752703</v>
      </c>
      <c r="L20" s="17">
        <f t="shared" si="1"/>
        <v>0.6988679342522415</v>
      </c>
      <c r="M20" s="18">
        <f t="shared" si="3"/>
        <v>4848785</v>
      </c>
      <c r="N20" s="18">
        <f t="shared" si="4"/>
        <v>1759515.379999999</v>
      </c>
    </row>
    <row r="21" spans="2:14" ht="20.1" customHeight="1">
      <c r="B21" s="14" t="s">
        <v>21</v>
      </c>
      <c r="C21" s="15">
        <v>29686514</v>
      </c>
      <c r="D21" s="15">
        <v>31028184</v>
      </c>
      <c r="E21" s="16">
        <v>31028184</v>
      </c>
      <c r="F21" s="16">
        <v>21944396.66</v>
      </c>
      <c r="G21" s="15">
        <v>16648353</v>
      </c>
      <c r="H21" s="15">
        <v>16224838</v>
      </c>
      <c r="I21" s="15">
        <v>16147573</v>
      </c>
      <c r="J21" s="17">
        <f t="shared" si="2"/>
        <v>0.5365558293711291</v>
      </c>
      <c r="K21" s="17">
        <f t="shared" si="0"/>
        <v>0.5229064646516213</v>
      </c>
      <c r="L21" s="17">
        <f t="shared" si="1"/>
        <v>0.5204163092496809</v>
      </c>
      <c r="M21" s="18">
        <f t="shared" si="3"/>
        <v>14379831</v>
      </c>
      <c r="N21" s="18">
        <f t="shared" si="4"/>
        <v>9083787.34</v>
      </c>
    </row>
    <row r="22" spans="2:14" ht="20.1" customHeight="1">
      <c r="B22" s="14" t="s">
        <v>22</v>
      </c>
      <c r="C22" s="15">
        <v>21466679</v>
      </c>
      <c r="D22" s="15">
        <v>21000479</v>
      </c>
      <c r="E22" s="16">
        <v>21000479</v>
      </c>
      <c r="F22" s="16">
        <v>16395648.73</v>
      </c>
      <c r="G22" s="15">
        <v>16300311</v>
      </c>
      <c r="H22" s="15">
        <v>14944317</v>
      </c>
      <c r="I22" s="15">
        <v>14748538</v>
      </c>
      <c r="J22" s="17">
        <f t="shared" si="2"/>
        <v>0.7761875812451706</v>
      </c>
      <c r="K22" s="17">
        <f t="shared" si="0"/>
        <v>0.7116179111914542</v>
      </c>
      <c r="L22" s="17">
        <f t="shared" si="1"/>
        <v>0.7022953143116403</v>
      </c>
      <c r="M22" s="18">
        <f t="shared" si="3"/>
        <v>4700168</v>
      </c>
      <c r="N22" s="18">
        <f t="shared" si="4"/>
        <v>4604830.27</v>
      </c>
    </row>
    <row r="23" spans="2:14" ht="20.1" customHeight="1">
      <c r="B23" s="14" t="s">
        <v>23</v>
      </c>
      <c r="C23" s="15">
        <v>8900491</v>
      </c>
      <c r="D23" s="15">
        <v>8600022</v>
      </c>
      <c r="E23" s="16">
        <v>8600022</v>
      </c>
      <c r="F23" s="16">
        <v>4322134.19</v>
      </c>
      <c r="G23" s="15">
        <v>3650390</v>
      </c>
      <c r="H23" s="15">
        <v>3502292</v>
      </c>
      <c r="I23" s="15">
        <v>3495645</v>
      </c>
      <c r="J23" s="17">
        <f t="shared" si="2"/>
        <v>0.42446286765312924</v>
      </c>
      <c r="K23" s="17">
        <f t="shared" si="0"/>
        <v>0.4072422140315455</v>
      </c>
      <c r="L23" s="17">
        <f t="shared" si="1"/>
        <v>0.4064693090320001</v>
      </c>
      <c r="M23" s="18">
        <f t="shared" si="3"/>
        <v>4949632</v>
      </c>
      <c r="N23" s="18">
        <f t="shared" si="4"/>
        <v>4277887.81</v>
      </c>
    </row>
    <row r="24" spans="2:14" ht="20.1" customHeight="1">
      <c r="B24" s="14" t="s">
        <v>24</v>
      </c>
      <c r="C24" s="15">
        <v>13135454</v>
      </c>
      <c r="D24" s="15">
        <v>12858445</v>
      </c>
      <c r="E24" s="16">
        <v>12858445</v>
      </c>
      <c r="F24" s="16">
        <v>9070536.4</v>
      </c>
      <c r="G24" s="15">
        <v>7618221</v>
      </c>
      <c r="H24" s="15">
        <v>7221831</v>
      </c>
      <c r="I24" s="15">
        <v>7106285</v>
      </c>
      <c r="J24" s="17">
        <f t="shared" si="2"/>
        <v>0.5924682961275645</v>
      </c>
      <c r="K24" s="17">
        <f t="shared" si="0"/>
        <v>0.5616410849056788</v>
      </c>
      <c r="L24" s="17">
        <f t="shared" si="1"/>
        <v>0.552655083876783</v>
      </c>
      <c r="M24" s="18">
        <f t="shared" si="3"/>
        <v>5240224</v>
      </c>
      <c r="N24" s="18">
        <f t="shared" si="4"/>
        <v>3787908.5999999996</v>
      </c>
    </row>
    <row r="25" spans="2:14" ht="20.1" customHeight="1">
      <c r="B25" s="14" t="s">
        <v>25</v>
      </c>
      <c r="C25" s="15">
        <v>22521392</v>
      </c>
      <c r="D25" s="15">
        <v>22251392</v>
      </c>
      <c r="E25" s="16">
        <v>22251392</v>
      </c>
      <c r="F25" s="16">
        <v>19118117.3</v>
      </c>
      <c r="G25" s="15">
        <v>17637569</v>
      </c>
      <c r="H25" s="15">
        <v>16740232</v>
      </c>
      <c r="I25" s="15">
        <v>16303610</v>
      </c>
      <c r="J25" s="17">
        <f t="shared" si="2"/>
        <v>0.7926501407192862</v>
      </c>
      <c r="K25" s="17">
        <f t="shared" si="0"/>
        <v>0.7523229108542963</v>
      </c>
      <c r="L25" s="17">
        <f t="shared" si="1"/>
        <v>0.7327006777823158</v>
      </c>
      <c r="M25" s="18">
        <f t="shared" si="3"/>
        <v>4613823</v>
      </c>
      <c r="N25" s="18">
        <f t="shared" si="4"/>
        <v>3133274.6999999993</v>
      </c>
    </row>
    <row r="26" spans="2:14" ht="20.1" customHeight="1">
      <c r="B26" s="14" t="s">
        <v>26</v>
      </c>
      <c r="C26" s="15">
        <v>7037568</v>
      </c>
      <c r="D26" s="15">
        <v>6958538</v>
      </c>
      <c r="E26" s="16">
        <v>6958538</v>
      </c>
      <c r="F26" s="16">
        <v>4326150.19</v>
      </c>
      <c r="G26" s="15">
        <v>3492839</v>
      </c>
      <c r="H26" s="15">
        <v>3339221</v>
      </c>
      <c r="I26" s="15">
        <v>3334231</v>
      </c>
      <c r="J26" s="17">
        <f t="shared" si="2"/>
        <v>0.5019501222814332</v>
      </c>
      <c r="K26" s="17">
        <f t="shared" si="0"/>
        <v>0.4798739332888604</v>
      </c>
      <c r="L26" s="17">
        <f t="shared" si="1"/>
        <v>0.47915682863268116</v>
      </c>
      <c r="M26" s="18">
        <f t="shared" si="3"/>
        <v>3465699</v>
      </c>
      <c r="N26" s="18">
        <f t="shared" si="4"/>
        <v>2632387.8099999996</v>
      </c>
    </row>
    <row r="27" spans="2:14" ht="20.1" customHeight="1">
      <c r="B27" s="14" t="s">
        <v>27</v>
      </c>
      <c r="C27" s="15">
        <v>21134881</v>
      </c>
      <c r="D27" s="15">
        <v>15505105</v>
      </c>
      <c r="E27" s="16">
        <v>15505105</v>
      </c>
      <c r="F27" s="19">
        <v>13667567.51</v>
      </c>
      <c r="G27" s="15">
        <v>11503555</v>
      </c>
      <c r="H27" s="15">
        <v>10864598</v>
      </c>
      <c r="I27" s="15">
        <v>10810504</v>
      </c>
      <c r="J27" s="17">
        <f t="shared" si="2"/>
        <v>0.7419204836084632</v>
      </c>
      <c r="K27" s="17">
        <f t="shared" si="0"/>
        <v>0.700711023885359</v>
      </c>
      <c r="L27" s="17">
        <f t="shared" si="1"/>
        <v>0.6972222374501817</v>
      </c>
      <c r="M27" s="18">
        <f t="shared" si="3"/>
        <v>4001550</v>
      </c>
      <c r="N27" s="18">
        <f t="shared" si="4"/>
        <v>1837537.4900000002</v>
      </c>
    </row>
    <row r="28" spans="2:14" ht="20.1" customHeight="1">
      <c r="B28" s="14" t="s">
        <v>28</v>
      </c>
      <c r="C28" s="15">
        <v>7361919</v>
      </c>
      <c r="D28" s="15">
        <v>7216843</v>
      </c>
      <c r="E28" s="16">
        <v>7216843</v>
      </c>
      <c r="F28" s="19">
        <v>5271068.65</v>
      </c>
      <c r="G28" s="15">
        <v>4355412</v>
      </c>
      <c r="H28" s="15">
        <v>4224443</v>
      </c>
      <c r="I28" s="15">
        <v>4220069</v>
      </c>
      <c r="J28" s="17">
        <f t="shared" si="2"/>
        <v>0.6035065471148534</v>
      </c>
      <c r="K28" s="17">
        <f t="shared" si="0"/>
        <v>0.585358861208426</v>
      </c>
      <c r="L28" s="17">
        <f t="shared" si="1"/>
        <v>0.5847527790198568</v>
      </c>
      <c r="M28" s="18">
        <f t="shared" si="3"/>
        <v>2861431</v>
      </c>
      <c r="N28" s="18">
        <f t="shared" si="4"/>
        <v>1945774.3499999996</v>
      </c>
    </row>
    <row r="29" spans="2:14" ht="20.1" customHeight="1">
      <c r="B29" s="14" t="s">
        <v>29</v>
      </c>
      <c r="C29" s="15">
        <v>22125132</v>
      </c>
      <c r="D29" s="15">
        <v>21273182</v>
      </c>
      <c r="E29" s="16">
        <v>21273182</v>
      </c>
      <c r="F29" s="19">
        <v>18874286.14</v>
      </c>
      <c r="G29" s="15">
        <v>16451637</v>
      </c>
      <c r="H29" s="15">
        <v>14696018</v>
      </c>
      <c r="I29" s="15">
        <v>14333884</v>
      </c>
      <c r="J29" s="17">
        <f t="shared" si="2"/>
        <v>0.7733510200777673</v>
      </c>
      <c r="K29" s="17">
        <f t="shared" si="0"/>
        <v>0.6908236858971074</v>
      </c>
      <c r="L29" s="17">
        <f t="shared" si="1"/>
        <v>0.6738006566201521</v>
      </c>
      <c r="M29" s="18">
        <f t="shared" si="3"/>
        <v>4821545</v>
      </c>
      <c r="N29" s="18">
        <f t="shared" si="4"/>
        <v>2398895.8599999994</v>
      </c>
    </row>
    <row r="30" spans="2:14" ht="20.1" customHeight="1">
      <c r="B30" s="14" t="s">
        <v>30</v>
      </c>
      <c r="C30" s="15">
        <v>19704232</v>
      </c>
      <c r="D30" s="15">
        <v>18870619</v>
      </c>
      <c r="E30" s="16">
        <v>18870619</v>
      </c>
      <c r="F30" s="19">
        <v>16650061.59</v>
      </c>
      <c r="G30" s="15">
        <v>16345084</v>
      </c>
      <c r="H30" s="15">
        <v>15515243</v>
      </c>
      <c r="I30" s="15">
        <v>15416438</v>
      </c>
      <c r="J30" s="17">
        <f t="shared" si="2"/>
        <v>0.8661657574666735</v>
      </c>
      <c r="K30" s="17">
        <f t="shared" si="0"/>
        <v>0.8221904644463438</v>
      </c>
      <c r="L30" s="17">
        <f t="shared" si="1"/>
        <v>0.816954547171982</v>
      </c>
      <c r="M30" s="18">
        <f t="shared" si="3"/>
        <v>2525535</v>
      </c>
      <c r="N30" s="18">
        <f t="shared" si="4"/>
        <v>2220557.41</v>
      </c>
    </row>
    <row r="31" spans="2:14" ht="20.1" customHeight="1">
      <c r="B31" s="14" t="s">
        <v>31</v>
      </c>
      <c r="C31" s="15">
        <v>11581510</v>
      </c>
      <c r="D31" s="15">
        <v>12134898</v>
      </c>
      <c r="E31" s="16">
        <v>12134898</v>
      </c>
      <c r="F31" s="19">
        <v>10048613.63</v>
      </c>
      <c r="G31" s="15">
        <v>9704091</v>
      </c>
      <c r="H31" s="15">
        <v>8846603</v>
      </c>
      <c r="I31" s="15">
        <v>8786200</v>
      </c>
      <c r="J31" s="17">
        <f t="shared" si="2"/>
        <v>0.7996845956183563</v>
      </c>
      <c r="K31" s="17">
        <f t="shared" si="0"/>
        <v>0.7290216201240423</v>
      </c>
      <c r="L31" s="17">
        <f t="shared" si="1"/>
        <v>0.7240439927884025</v>
      </c>
      <c r="M31" s="18">
        <f t="shared" si="3"/>
        <v>2430807</v>
      </c>
      <c r="N31" s="18">
        <f t="shared" si="4"/>
        <v>2086284.3699999992</v>
      </c>
    </row>
    <row r="32" spans="2:14" ht="20.1" customHeight="1">
      <c r="B32" s="14" t="s">
        <v>32</v>
      </c>
      <c r="C32" s="15">
        <v>7146001</v>
      </c>
      <c r="D32" s="15">
        <v>6919842</v>
      </c>
      <c r="E32" s="16">
        <v>6893868</v>
      </c>
      <c r="F32" s="19">
        <v>6296152.06</v>
      </c>
      <c r="G32" s="15">
        <v>5838739</v>
      </c>
      <c r="H32" s="15">
        <v>5628097</v>
      </c>
      <c r="I32" s="15">
        <v>5493407</v>
      </c>
      <c r="J32" s="17">
        <f t="shared" si="2"/>
        <v>0.8469467358527898</v>
      </c>
      <c r="K32" s="17">
        <f t="shared" si="0"/>
        <v>0.8163917556878083</v>
      </c>
      <c r="L32" s="17">
        <f t="shared" si="1"/>
        <v>0.7968541028055658</v>
      </c>
      <c r="M32" s="18">
        <f t="shared" si="3"/>
        <v>1055129</v>
      </c>
      <c r="N32" s="18">
        <f t="shared" si="4"/>
        <v>597715.9400000004</v>
      </c>
    </row>
    <row r="33" spans="2:14" ht="20.1" customHeight="1">
      <c r="B33" s="14" t="s">
        <v>33</v>
      </c>
      <c r="C33" s="15">
        <v>12100000</v>
      </c>
      <c r="D33" s="15">
        <v>11946996</v>
      </c>
      <c r="E33" s="16">
        <v>11946996</v>
      </c>
      <c r="F33" s="19">
        <v>10191260.21</v>
      </c>
      <c r="G33" s="15">
        <v>8634242</v>
      </c>
      <c r="H33" s="15">
        <v>8258432</v>
      </c>
      <c r="I33" s="15">
        <v>8253430</v>
      </c>
      <c r="J33" s="17">
        <f t="shared" si="2"/>
        <v>0.7227123872812882</v>
      </c>
      <c r="K33" s="17">
        <f t="shared" si="0"/>
        <v>0.6912559441720747</v>
      </c>
      <c r="L33" s="17">
        <f t="shared" si="1"/>
        <v>0.690837261517456</v>
      </c>
      <c r="M33" s="18">
        <f t="shared" si="3"/>
        <v>3312754</v>
      </c>
      <c r="N33" s="18">
        <f t="shared" si="4"/>
        <v>1755735.789999999</v>
      </c>
    </row>
    <row r="34" spans="2:14" ht="20.1" customHeight="1">
      <c r="B34" s="14" t="s">
        <v>34</v>
      </c>
      <c r="C34" s="15">
        <v>9761000</v>
      </c>
      <c r="D34" s="15">
        <v>9470804</v>
      </c>
      <c r="E34" s="16">
        <v>9470804</v>
      </c>
      <c r="F34" s="19">
        <v>6903991.71</v>
      </c>
      <c r="G34" s="15">
        <v>5481111</v>
      </c>
      <c r="H34" s="15">
        <v>5244190</v>
      </c>
      <c r="I34" s="15">
        <v>5157794</v>
      </c>
      <c r="J34" s="17">
        <f t="shared" si="2"/>
        <v>0.5787376657779002</v>
      </c>
      <c r="K34" s="17">
        <f t="shared" si="0"/>
        <v>0.5537217326005268</v>
      </c>
      <c r="L34" s="17">
        <f t="shared" si="1"/>
        <v>0.5445993814252729</v>
      </c>
      <c r="M34" s="18">
        <f t="shared" si="3"/>
        <v>3989693</v>
      </c>
      <c r="N34" s="18">
        <f t="shared" si="4"/>
        <v>2566812.29</v>
      </c>
    </row>
    <row r="35" spans="2:14" ht="20.1" customHeight="1">
      <c r="B35" s="14" t="s">
        <v>35</v>
      </c>
      <c r="C35" s="15">
        <v>15765510</v>
      </c>
      <c r="D35" s="15">
        <v>15304014</v>
      </c>
      <c r="E35" s="16">
        <v>15304014</v>
      </c>
      <c r="F35" s="19">
        <v>14877636.48</v>
      </c>
      <c r="G35" s="15">
        <v>12663058</v>
      </c>
      <c r="H35" s="15">
        <v>11904944</v>
      </c>
      <c r="I35" s="15">
        <v>11693629</v>
      </c>
      <c r="J35" s="17">
        <f t="shared" si="2"/>
        <v>0.8274337699900169</v>
      </c>
      <c r="K35" s="17">
        <f t="shared" si="0"/>
        <v>0.777896831511001</v>
      </c>
      <c r="L35" s="17">
        <f t="shared" si="1"/>
        <v>0.7640890161234823</v>
      </c>
      <c r="M35" s="18">
        <f t="shared" si="3"/>
        <v>2640956</v>
      </c>
      <c r="N35" s="18">
        <f t="shared" si="4"/>
        <v>426377.51999999955</v>
      </c>
    </row>
    <row r="36" spans="2:14" ht="20.1" customHeight="1">
      <c r="B36" s="14" t="s">
        <v>36</v>
      </c>
      <c r="C36" s="15">
        <v>17428778</v>
      </c>
      <c r="D36" s="15">
        <v>15856793</v>
      </c>
      <c r="E36" s="16">
        <v>15530192</v>
      </c>
      <c r="F36" s="19">
        <v>13420179.28</v>
      </c>
      <c r="G36" s="15">
        <v>12866320</v>
      </c>
      <c r="H36" s="15">
        <v>12786864</v>
      </c>
      <c r="I36" s="15">
        <v>12665599</v>
      </c>
      <c r="J36" s="17">
        <f t="shared" si="2"/>
        <v>0.8284714058911828</v>
      </c>
      <c r="K36" s="17">
        <f t="shared" si="0"/>
        <v>0.8233551780943854</v>
      </c>
      <c r="L36" s="17">
        <f t="shared" si="1"/>
        <v>0.8155468393436475</v>
      </c>
      <c r="M36" s="18">
        <f t="shared" si="3"/>
        <v>2663872</v>
      </c>
      <c r="N36" s="18">
        <f t="shared" si="4"/>
        <v>2110012.7200000007</v>
      </c>
    </row>
    <row r="37" spans="2:14" ht="20.1" customHeight="1">
      <c r="B37" s="14" t="s">
        <v>37</v>
      </c>
      <c r="C37" s="15">
        <v>6078001</v>
      </c>
      <c r="D37" s="15">
        <v>6011851</v>
      </c>
      <c r="E37" s="16">
        <v>6011851</v>
      </c>
      <c r="F37" s="19">
        <v>4143746.36</v>
      </c>
      <c r="G37" s="15">
        <v>4017957</v>
      </c>
      <c r="H37" s="15">
        <v>3195032</v>
      </c>
      <c r="I37" s="15">
        <v>3065397</v>
      </c>
      <c r="J37" s="17">
        <f t="shared" si="2"/>
        <v>0.6683394182590353</v>
      </c>
      <c r="K37" s="17">
        <f t="shared" si="0"/>
        <v>0.5314556199080782</v>
      </c>
      <c r="L37" s="17">
        <f t="shared" si="1"/>
        <v>0.5098923775722319</v>
      </c>
      <c r="M37" s="18">
        <f t="shared" si="3"/>
        <v>1993894</v>
      </c>
      <c r="N37" s="18">
        <f t="shared" si="4"/>
        <v>1868104.6400000001</v>
      </c>
    </row>
    <row r="38" spans="2:14" ht="20.1" customHeight="1">
      <c r="B38" s="14" t="s">
        <v>38</v>
      </c>
      <c r="C38" s="15">
        <v>12649110</v>
      </c>
      <c r="D38" s="15">
        <v>14610897</v>
      </c>
      <c r="E38" s="16">
        <v>14610897</v>
      </c>
      <c r="F38" s="19">
        <v>13265034.07</v>
      </c>
      <c r="G38" s="15">
        <v>12009590</v>
      </c>
      <c r="H38" s="15">
        <v>11650680</v>
      </c>
      <c r="I38" s="15">
        <v>11634438</v>
      </c>
      <c r="J38" s="17">
        <f t="shared" si="2"/>
        <v>0.8219611704880269</v>
      </c>
      <c r="K38" s="17">
        <f t="shared" si="0"/>
        <v>0.7973966280099025</v>
      </c>
      <c r="L38" s="17">
        <f t="shared" si="1"/>
        <v>0.796284991948133</v>
      </c>
      <c r="M38" s="18">
        <f t="shared" si="3"/>
        <v>2601307</v>
      </c>
      <c r="N38" s="18">
        <f t="shared" si="4"/>
        <v>1345862.9299999997</v>
      </c>
    </row>
    <row r="39" spans="2:14" ht="20.1" customHeight="1">
      <c r="B39" s="14" t="s">
        <v>39</v>
      </c>
      <c r="C39" s="15">
        <v>9932938</v>
      </c>
      <c r="D39" s="15">
        <v>10973836</v>
      </c>
      <c r="E39" s="16">
        <v>10954810</v>
      </c>
      <c r="F39" s="19">
        <v>10327095.86</v>
      </c>
      <c r="G39" s="15">
        <v>8188866</v>
      </c>
      <c r="H39" s="15">
        <v>8188266</v>
      </c>
      <c r="I39" s="15">
        <v>8185681</v>
      </c>
      <c r="J39" s="17">
        <f t="shared" si="2"/>
        <v>0.7475132841190308</v>
      </c>
      <c r="K39" s="17">
        <f t="shared" si="0"/>
        <v>0.747458513657471</v>
      </c>
      <c r="L39" s="17">
        <f t="shared" si="1"/>
        <v>0.7472225442522509</v>
      </c>
      <c r="M39" s="18">
        <f t="shared" si="3"/>
        <v>2765944</v>
      </c>
      <c r="N39" s="18">
        <f t="shared" si="4"/>
        <v>627714.1400000006</v>
      </c>
    </row>
    <row r="40" spans="2:14" ht="20.1" customHeight="1">
      <c r="B40" s="14" t="s">
        <v>40</v>
      </c>
      <c r="C40" s="15">
        <v>15020660</v>
      </c>
      <c r="D40" s="15">
        <v>15887106</v>
      </c>
      <c r="E40" s="16">
        <v>15887006</v>
      </c>
      <c r="F40" s="19">
        <v>13308900.01</v>
      </c>
      <c r="G40" s="15">
        <v>10736831</v>
      </c>
      <c r="H40" s="15">
        <v>10581865</v>
      </c>
      <c r="I40" s="15">
        <v>10581865</v>
      </c>
      <c r="J40" s="17">
        <f t="shared" si="2"/>
        <v>0.6758246959811056</v>
      </c>
      <c r="K40" s="17">
        <f t="shared" si="0"/>
        <v>0.6660704351719889</v>
      </c>
      <c r="L40" s="17">
        <f t="shared" si="1"/>
        <v>0.6660704351719889</v>
      </c>
      <c r="M40" s="18">
        <f t="shared" si="3"/>
        <v>5150175</v>
      </c>
      <c r="N40" s="18">
        <f t="shared" si="4"/>
        <v>2578105.99</v>
      </c>
    </row>
    <row r="41" spans="2:14" ht="20.1" customHeight="1">
      <c r="B41" s="14" t="s">
        <v>41</v>
      </c>
      <c r="C41" s="15">
        <v>6821211</v>
      </c>
      <c r="D41" s="15">
        <v>7086816</v>
      </c>
      <c r="E41" s="16">
        <v>6990094</v>
      </c>
      <c r="F41" s="19">
        <v>6328134.61</v>
      </c>
      <c r="G41" s="15">
        <v>5592165</v>
      </c>
      <c r="H41" s="15">
        <v>5564787</v>
      </c>
      <c r="I41" s="15">
        <v>5563002</v>
      </c>
      <c r="J41" s="17">
        <f t="shared" si="2"/>
        <v>0.800012846751417</v>
      </c>
      <c r="K41" s="17">
        <f t="shared" si="0"/>
        <v>0.7960961612247275</v>
      </c>
      <c r="L41" s="17">
        <f t="shared" si="1"/>
        <v>0.7958407998519047</v>
      </c>
      <c r="M41" s="18">
        <f t="shared" si="3"/>
        <v>1397929</v>
      </c>
      <c r="N41" s="18">
        <f t="shared" si="4"/>
        <v>661959.3899999997</v>
      </c>
    </row>
    <row r="42" spans="2:14" ht="20.1" customHeight="1">
      <c r="B42" s="14" t="s">
        <v>42</v>
      </c>
      <c r="C42" s="15">
        <v>12579959</v>
      </c>
      <c r="D42" s="15">
        <v>14265253</v>
      </c>
      <c r="E42" s="16">
        <v>14265253</v>
      </c>
      <c r="F42" s="19">
        <v>12016128.87</v>
      </c>
      <c r="G42" s="15">
        <v>10496720</v>
      </c>
      <c r="H42" s="15">
        <v>10212070</v>
      </c>
      <c r="I42" s="15">
        <v>9924831</v>
      </c>
      <c r="J42" s="17">
        <f t="shared" si="2"/>
        <v>0.7358243138064218</v>
      </c>
      <c r="K42" s="17">
        <f t="shared" si="0"/>
        <v>0.7158702337771367</v>
      </c>
      <c r="L42" s="17">
        <f t="shared" si="1"/>
        <v>0.6957346638016164</v>
      </c>
      <c r="M42" s="18">
        <f t="shared" si="3"/>
        <v>3768533</v>
      </c>
      <c r="N42" s="18">
        <f t="shared" si="4"/>
        <v>2249124.130000001</v>
      </c>
    </row>
    <row r="43" spans="2:14" ht="20.1" customHeight="1">
      <c r="B43" s="14" t="s">
        <v>43</v>
      </c>
      <c r="C43" s="15">
        <v>10697340</v>
      </c>
      <c r="D43" s="15">
        <v>12343144</v>
      </c>
      <c r="E43" s="16">
        <v>12343144</v>
      </c>
      <c r="F43" s="19">
        <v>11380373.31</v>
      </c>
      <c r="G43" s="15">
        <v>8825282</v>
      </c>
      <c r="H43" s="15">
        <v>8802722</v>
      </c>
      <c r="I43" s="15">
        <v>8787128</v>
      </c>
      <c r="J43" s="17">
        <f t="shared" si="2"/>
        <v>0.7149946561427137</v>
      </c>
      <c r="K43" s="17">
        <f t="shared" si="0"/>
        <v>0.7131669208428582</v>
      </c>
      <c r="L43" s="17">
        <f t="shared" si="1"/>
        <v>0.7119035474268144</v>
      </c>
      <c r="M43" s="18">
        <f t="shared" si="3"/>
        <v>3517862</v>
      </c>
      <c r="N43" s="18">
        <f t="shared" si="4"/>
        <v>962770.6899999995</v>
      </c>
    </row>
    <row r="44" spans="2:14" ht="20.1" customHeight="1">
      <c r="B44" s="14" t="s">
        <v>44</v>
      </c>
      <c r="C44" s="15">
        <v>12015238</v>
      </c>
      <c r="D44" s="15">
        <v>12611659</v>
      </c>
      <c r="E44" s="16">
        <v>12619377</v>
      </c>
      <c r="F44" s="19">
        <v>12078637.9</v>
      </c>
      <c r="G44" s="15">
        <v>12078335</v>
      </c>
      <c r="H44" s="15">
        <v>11946662</v>
      </c>
      <c r="I44" s="15">
        <v>11935950</v>
      </c>
      <c r="J44" s="17">
        <f t="shared" si="2"/>
        <v>0.957126092674781</v>
      </c>
      <c r="K44" s="17">
        <f t="shared" si="0"/>
        <v>0.9466919008759307</v>
      </c>
      <c r="L44" s="17">
        <f t="shared" si="1"/>
        <v>0.9458430475609058</v>
      </c>
      <c r="M44" s="18">
        <f t="shared" si="3"/>
        <v>541042</v>
      </c>
      <c r="N44" s="18">
        <f t="shared" si="4"/>
        <v>540739.0999999996</v>
      </c>
    </row>
    <row r="45" spans="2:14" ht="20.1" customHeight="1">
      <c r="B45" s="14" t="s">
        <v>45</v>
      </c>
      <c r="C45" s="15">
        <v>11759955</v>
      </c>
      <c r="D45" s="15">
        <v>11572490</v>
      </c>
      <c r="E45" s="16">
        <v>11572490</v>
      </c>
      <c r="F45" s="19">
        <v>11255815.25</v>
      </c>
      <c r="G45" s="15">
        <v>10749141</v>
      </c>
      <c r="H45" s="15">
        <v>10732679</v>
      </c>
      <c r="I45" s="15">
        <v>10410026</v>
      </c>
      <c r="J45" s="17">
        <f t="shared" si="2"/>
        <v>0.9288529089245271</v>
      </c>
      <c r="K45" s="17">
        <f t="shared" si="0"/>
        <v>0.9274303974339144</v>
      </c>
      <c r="L45" s="17">
        <f t="shared" si="1"/>
        <v>0.8995493623239251</v>
      </c>
      <c r="M45" s="18">
        <f t="shared" si="3"/>
        <v>823349</v>
      </c>
      <c r="N45" s="18">
        <f t="shared" si="4"/>
        <v>316674.75</v>
      </c>
    </row>
    <row r="46" spans="2:14" ht="20.1" customHeight="1">
      <c r="B46" s="14" t="s">
        <v>46</v>
      </c>
      <c r="C46" s="15">
        <v>10738400</v>
      </c>
      <c r="D46" s="15">
        <v>11659961</v>
      </c>
      <c r="E46" s="16">
        <v>11653961</v>
      </c>
      <c r="F46" s="19">
        <v>10892853.44</v>
      </c>
      <c r="G46" s="15">
        <v>9224143</v>
      </c>
      <c r="H46" s="15">
        <v>9178162</v>
      </c>
      <c r="I46" s="15">
        <v>9109817</v>
      </c>
      <c r="J46" s="17">
        <f t="shared" si="2"/>
        <v>0.7915028203715457</v>
      </c>
      <c r="K46" s="17">
        <f t="shared" si="0"/>
        <v>0.7875572948974173</v>
      </c>
      <c r="L46" s="17">
        <f t="shared" si="1"/>
        <v>0.7816927652323532</v>
      </c>
      <c r="M46" s="18">
        <f t="shared" si="3"/>
        <v>2429818</v>
      </c>
      <c r="N46" s="18">
        <f t="shared" si="4"/>
        <v>761107.5600000005</v>
      </c>
    </row>
    <row r="47" spans="2:14" ht="20.1" customHeight="1">
      <c r="B47" s="14" t="s">
        <v>47</v>
      </c>
      <c r="C47" s="15">
        <v>0</v>
      </c>
      <c r="D47" s="15">
        <v>0</v>
      </c>
      <c r="E47" s="16"/>
      <c r="F47" s="19"/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572995693</v>
      </c>
      <c r="D48" s="21">
        <v>437852141</v>
      </c>
      <c r="E48" s="22">
        <v>402773293</v>
      </c>
      <c r="F48" s="23">
        <v>186626739.58</v>
      </c>
      <c r="G48" s="21">
        <v>182385958</v>
      </c>
      <c r="H48" s="21">
        <v>179659119</v>
      </c>
      <c r="I48" s="21">
        <v>179300760</v>
      </c>
      <c r="J48" s="24">
        <f t="shared" si="2"/>
        <v>0.45282535155576964</v>
      </c>
      <c r="K48" s="24">
        <f t="shared" si="0"/>
        <v>0.44605519313814085</v>
      </c>
      <c r="L48" s="25">
        <f t="shared" si="1"/>
        <v>0.4451654643347964</v>
      </c>
      <c r="M48" s="26">
        <f t="shared" si="3"/>
        <v>220387335</v>
      </c>
      <c r="N48" s="26">
        <f t="shared" si="4"/>
        <v>216146553.42</v>
      </c>
    </row>
    <row r="49" spans="2:14" ht="23.25" customHeight="1">
      <c r="B49" s="27" t="s">
        <v>49</v>
      </c>
      <c r="C49" s="27">
        <f>SUM(C14:C48)</f>
        <v>1389829837</v>
      </c>
      <c r="D49" s="27">
        <f aca="true" t="shared" si="5" ref="D49:I49">SUM(D14:D48)</f>
        <v>1037483911</v>
      </c>
      <c r="E49" s="28">
        <f t="shared" si="5"/>
        <v>998538493</v>
      </c>
      <c r="F49" s="28">
        <f t="shared" si="5"/>
        <v>662084259.9699999</v>
      </c>
      <c r="G49" s="27">
        <f t="shared" si="5"/>
        <v>577123940</v>
      </c>
      <c r="H49" s="27">
        <f t="shared" si="5"/>
        <v>553487350</v>
      </c>
      <c r="I49" s="27">
        <f t="shared" si="5"/>
        <v>547785255</v>
      </c>
      <c r="J49" s="29">
        <f t="shared" si="2"/>
        <v>0.5779686452207706</v>
      </c>
      <c r="K49" s="29">
        <f t="shared" si="0"/>
        <v>0.5542974596173129</v>
      </c>
      <c r="L49" s="29">
        <f t="shared" si="1"/>
        <v>0.5485870187680386</v>
      </c>
      <c r="M49" s="30">
        <f aca="true" t="shared" si="6" ref="M49">SUM(M14:M48)</f>
        <v>421414553</v>
      </c>
      <c r="N49" s="30">
        <f t="shared" si="4"/>
        <v>336454233.0300001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25" right="0.25" top="0.43" bottom="0.43" header="0.3" footer="0.3"/>
  <pageSetup fitToHeight="1" fitToWidth="1" horizontalDpi="600" verticalDpi="600" orientation="landscape" paperSize="9" scale="57" r:id="rId1"/>
  <headerFoot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B2:N51"/>
  <sheetViews>
    <sheetView showGridLines="0" zoomScale="85" zoomScaleNormal="85" workbookViewId="0" topLeftCell="A1">
      <pane xSplit="2" ySplit="13" topLeftCell="C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0</v>
      </c>
    </row>
    <row r="9" ht="15">
      <c r="B9" s="1" t="s">
        <v>63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1926085</v>
      </c>
      <c r="E14" s="11">
        <v>1926085</v>
      </c>
      <c r="F14" s="11">
        <v>1926085</v>
      </c>
      <c r="G14" s="10">
        <v>1926085</v>
      </c>
      <c r="H14" s="10">
        <v>1926085</v>
      </c>
      <c r="I14" s="10">
        <v>1912227</v>
      </c>
      <c r="J14" s="12">
        <f>IF(ISERROR(+G14/E14)=TRUE,0,++G14/E14)</f>
        <v>1</v>
      </c>
      <c r="K14" s="12">
        <f aca="true" t="shared" si="0" ref="K14:K49">IF(ISERROR(+H14/E14)=TRUE,0,++H14/E14)</f>
        <v>1</v>
      </c>
      <c r="L14" s="12">
        <f aca="true" t="shared" si="1" ref="L14:L49">IF(ISERROR(+I14/E14)=TRUE,0,++I14/E14)</f>
        <v>0.9928050942715405</v>
      </c>
      <c r="M14" s="13">
        <f>IF(ISERROR(+E14-G14)=TRUE,0,++E14-G14)</f>
        <v>0</v>
      </c>
      <c r="N14" s="13">
        <f>IF(ISERROR(+E14-F14)=TRUE,0,++E14-F14)</f>
        <v>0</v>
      </c>
    </row>
    <row r="15" spans="2:14" ht="20.1" customHeight="1">
      <c r="B15" s="14" t="s">
        <v>15</v>
      </c>
      <c r="C15" s="15">
        <v>0</v>
      </c>
      <c r="D15" s="15">
        <v>0</v>
      </c>
      <c r="E15" s="16"/>
      <c r="F15" s="16"/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0</v>
      </c>
      <c r="N15" s="18">
        <f aca="true" t="shared" si="4" ref="N15:N49">IF(ISERROR(+E15-F15)=TRUE,0,++E15-F15)</f>
        <v>0</v>
      </c>
    </row>
    <row r="16" spans="2:14" ht="20.1" customHeight="1">
      <c r="B16" s="14" t="s">
        <v>16</v>
      </c>
      <c r="C16" s="15">
        <v>0</v>
      </c>
      <c r="D16" s="15">
        <v>0</v>
      </c>
      <c r="E16" s="16"/>
      <c r="F16" s="16"/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0</v>
      </c>
      <c r="D17" s="15">
        <v>0</v>
      </c>
      <c r="E17" s="16"/>
      <c r="F17" s="16"/>
      <c r="G17" s="15">
        <v>0</v>
      </c>
      <c r="H17" s="15">
        <v>0</v>
      </c>
      <c r="I17" s="15">
        <v>0</v>
      </c>
      <c r="J17" s="17">
        <f t="shared" si="2"/>
        <v>0</v>
      </c>
      <c r="K17" s="17">
        <f t="shared" si="0"/>
        <v>0</v>
      </c>
      <c r="L17" s="17">
        <f t="shared" si="1"/>
        <v>0</v>
      </c>
      <c r="M17" s="18">
        <f t="shared" si="3"/>
        <v>0</v>
      </c>
      <c r="N17" s="18">
        <f t="shared" si="4"/>
        <v>0</v>
      </c>
    </row>
    <row r="18" spans="2:14" ht="20.1" customHeight="1">
      <c r="B18" s="14" t="s">
        <v>18</v>
      </c>
      <c r="C18" s="15">
        <v>0</v>
      </c>
      <c r="D18" s="15">
        <v>0</v>
      </c>
      <c r="E18" s="16"/>
      <c r="F18" s="16"/>
      <c r="G18" s="15">
        <v>0</v>
      </c>
      <c r="H18" s="15">
        <v>0</v>
      </c>
      <c r="I18" s="15">
        <v>0</v>
      </c>
      <c r="J18" s="17">
        <f t="shared" si="2"/>
        <v>0</v>
      </c>
      <c r="K18" s="17">
        <f t="shared" si="0"/>
        <v>0</v>
      </c>
      <c r="L18" s="17">
        <f t="shared" si="1"/>
        <v>0</v>
      </c>
      <c r="M18" s="18">
        <f t="shared" si="3"/>
        <v>0</v>
      </c>
      <c r="N18" s="18">
        <f t="shared" si="4"/>
        <v>0</v>
      </c>
    </row>
    <row r="19" spans="2:14" ht="20.1" customHeight="1">
      <c r="B19" s="14" t="s">
        <v>19</v>
      </c>
      <c r="C19" s="15">
        <v>0</v>
      </c>
      <c r="D19" s="15">
        <v>0</v>
      </c>
      <c r="E19" s="16"/>
      <c r="F19" s="16"/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0</v>
      </c>
      <c r="N19" s="18">
        <f t="shared" si="4"/>
        <v>0</v>
      </c>
    </row>
    <row r="20" spans="2:14" ht="20.1" customHeight="1">
      <c r="B20" s="14" t="s">
        <v>20</v>
      </c>
      <c r="C20" s="15">
        <v>0</v>
      </c>
      <c r="D20" s="15">
        <v>0</v>
      </c>
      <c r="E20" s="16"/>
      <c r="F20" s="16"/>
      <c r="G20" s="15">
        <v>0</v>
      </c>
      <c r="H20" s="15">
        <v>0</v>
      </c>
      <c r="I20" s="15">
        <v>0</v>
      </c>
      <c r="J20" s="17">
        <f t="shared" si="2"/>
        <v>0</v>
      </c>
      <c r="K20" s="17">
        <f t="shared" si="0"/>
        <v>0</v>
      </c>
      <c r="L20" s="17">
        <f t="shared" si="1"/>
        <v>0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/>
      <c r="F21" s="16"/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/>
      <c r="F22" s="16"/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0</v>
      </c>
      <c r="E23" s="16"/>
      <c r="F23" s="16"/>
      <c r="G23" s="15">
        <v>0</v>
      </c>
      <c r="H23" s="15">
        <v>0</v>
      </c>
      <c r="I23" s="15">
        <v>0</v>
      </c>
      <c r="J23" s="17">
        <f t="shared" si="2"/>
        <v>0</v>
      </c>
      <c r="K23" s="17">
        <f t="shared" si="0"/>
        <v>0</v>
      </c>
      <c r="L23" s="17">
        <f t="shared" si="1"/>
        <v>0</v>
      </c>
      <c r="M23" s="18">
        <f t="shared" si="3"/>
        <v>0</v>
      </c>
      <c r="N23" s="18">
        <f t="shared" si="4"/>
        <v>0</v>
      </c>
    </row>
    <row r="24" spans="2:14" ht="20.1" customHeight="1">
      <c r="B24" s="14" t="s">
        <v>24</v>
      </c>
      <c r="C24" s="15">
        <v>0</v>
      </c>
      <c r="D24" s="15">
        <v>0</v>
      </c>
      <c r="E24" s="16"/>
      <c r="F24" s="16"/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0</v>
      </c>
      <c r="N24" s="18">
        <f t="shared" si="4"/>
        <v>0</v>
      </c>
    </row>
    <row r="25" spans="2:14" ht="20.1" customHeight="1">
      <c r="B25" s="14" t="s">
        <v>25</v>
      </c>
      <c r="C25" s="15">
        <v>0</v>
      </c>
      <c r="D25" s="15">
        <v>0</v>
      </c>
      <c r="E25" s="16"/>
      <c r="F25" s="16"/>
      <c r="G25" s="15">
        <v>0</v>
      </c>
      <c r="H25" s="15">
        <v>0</v>
      </c>
      <c r="I25" s="15">
        <v>0</v>
      </c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>
        <v>0</v>
      </c>
      <c r="D26" s="15">
        <v>0</v>
      </c>
      <c r="E26" s="16"/>
      <c r="F26" s="16"/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0</v>
      </c>
      <c r="D27" s="15">
        <v>0</v>
      </c>
      <c r="E27" s="16"/>
      <c r="F27" s="19"/>
      <c r="G27" s="15">
        <v>0</v>
      </c>
      <c r="H27" s="15">
        <v>0</v>
      </c>
      <c r="I27" s="15">
        <v>0</v>
      </c>
      <c r="J27" s="17">
        <f t="shared" si="2"/>
        <v>0</v>
      </c>
      <c r="K27" s="17">
        <f t="shared" si="0"/>
        <v>0</v>
      </c>
      <c r="L27" s="17">
        <f t="shared" si="1"/>
        <v>0</v>
      </c>
      <c r="M27" s="18">
        <f t="shared" si="3"/>
        <v>0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0</v>
      </c>
      <c r="E28" s="16"/>
      <c r="F28" s="19"/>
      <c r="G28" s="15">
        <v>0</v>
      </c>
      <c r="H28" s="15">
        <v>0</v>
      </c>
      <c r="I28" s="15"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>
        <v>0</v>
      </c>
      <c r="D29" s="15">
        <v>0</v>
      </c>
      <c r="E29" s="16"/>
      <c r="F29" s="19"/>
      <c r="G29" s="15">
        <v>0</v>
      </c>
      <c r="H29" s="15">
        <v>0</v>
      </c>
      <c r="I29" s="15">
        <v>0</v>
      </c>
      <c r="J29" s="17">
        <f t="shared" si="2"/>
        <v>0</v>
      </c>
      <c r="K29" s="17">
        <f t="shared" si="0"/>
        <v>0</v>
      </c>
      <c r="L29" s="17">
        <f t="shared" si="1"/>
        <v>0</v>
      </c>
      <c r="M29" s="18">
        <f t="shared" si="3"/>
        <v>0</v>
      </c>
      <c r="N29" s="18">
        <f t="shared" si="4"/>
        <v>0</v>
      </c>
    </row>
    <row r="30" spans="2:14" ht="20.1" customHeight="1">
      <c r="B30" s="14" t="s">
        <v>30</v>
      </c>
      <c r="C30" s="15">
        <v>0</v>
      </c>
      <c r="D30" s="15">
        <v>0</v>
      </c>
      <c r="E30" s="16"/>
      <c r="F30" s="19"/>
      <c r="G30" s="15">
        <v>0</v>
      </c>
      <c r="H30" s="15">
        <v>0</v>
      </c>
      <c r="I30" s="15">
        <v>0</v>
      </c>
      <c r="J30" s="17">
        <f t="shared" si="2"/>
        <v>0</v>
      </c>
      <c r="K30" s="17">
        <f t="shared" si="0"/>
        <v>0</v>
      </c>
      <c r="L30" s="17">
        <f t="shared" si="1"/>
        <v>0</v>
      </c>
      <c r="M30" s="18">
        <f t="shared" si="3"/>
        <v>0</v>
      </c>
      <c r="N30" s="18">
        <f t="shared" si="4"/>
        <v>0</v>
      </c>
    </row>
    <row r="31" spans="2:14" ht="20.1" customHeight="1">
      <c r="B31" s="14" t="s">
        <v>31</v>
      </c>
      <c r="C31" s="15">
        <v>0</v>
      </c>
      <c r="D31" s="15">
        <v>0</v>
      </c>
      <c r="E31" s="16"/>
      <c r="F31" s="19"/>
      <c r="G31" s="15">
        <v>0</v>
      </c>
      <c r="H31" s="15">
        <v>0</v>
      </c>
      <c r="I31" s="15">
        <v>0</v>
      </c>
      <c r="J31" s="17">
        <f t="shared" si="2"/>
        <v>0</v>
      </c>
      <c r="K31" s="17">
        <f t="shared" si="0"/>
        <v>0</v>
      </c>
      <c r="L31" s="17">
        <f t="shared" si="1"/>
        <v>0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0</v>
      </c>
      <c r="D32" s="15">
        <v>0</v>
      </c>
      <c r="E32" s="16"/>
      <c r="F32" s="19"/>
      <c r="G32" s="15">
        <v>0</v>
      </c>
      <c r="H32" s="15">
        <v>0</v>
      </c>
      <c r="I32" s="15">
        <v>0</v>
      </c>
      <c r="J32" s="17">
        <f t="shared" si="2"/>
        <v>0</v>
      </c>
      <c r="K32" s="17">
        <f t="shared" si="0"/>
        <v>0</v>
      </c>
      <c r="L32" s="17">
        <f t="shared" si="1"/>
        <v>0</v>
      </c>
      <c r="M32" s="18">
        <f t="shared" si="3"/>
        <v>0</v>
      </c>
      <c r="N32" s="18">
        <f t="shared" si="4"/>
        <v>0</v>
      </c>
    </row>
    <row r="33" spans="2:14" ht="20.1" customHeight="1">
      <c r="B33" s="14" t="s">
        <v>33</v>
      </c>
      <c r="C33" s="15">
        <v>0</v>
      </c>
      <c r="D33" s="15">
        <v>0</v>
      </c>
      <c r="E33" s="16"/>
      <c r="F33" s="19"/>
      <c r="G33" s="15">
        <v>0</v>
      </c>
      <c r="H33" s="15">
        <v>0</v>
      </c>
      <c r="I33" s="15">
        <v>0</v>
      </c>
      <c r="J33" s="17">
        <f t="shared" si="2"/>
        <v>0</v>
      </c>
      <c r="K33" s="17">
        <f t="shared" si="0"/>
        <v>0</v>
      </c>
      <c r="L33" s="17">
        <f t="shared" si="1"/>
        <v>0</v>
      </c>
      <c r="M33" s="18">
        <f t="shared" si="3"/>
        <v>0</v>
      </c>
      <c r="N33" s="18">
        <f t="shared" si="4"/>
        <v>0</v>
      </c>
    </row>
    <row r="34" spans="2:14" ht="20.1" customHeight="1">
      <c r="B34" s="14" t="s">
        <v>34</v>
      </c>
      <c r="C34" s="15">
        <v>0</v>
      </c>
      <c r="D34" s="15">
        <v>0</v>
      </c>
      <c r="E34" s="16"/>
      <c r="F34" s="19"/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0</v>
      </c>
      <c r="N34" s="18">
        <f t="shared" si="4"/>
        <v>0</v>
      </c>
    </row>
    <row r="35" spans="2:14" ht="20.1" customHeight="1">
      <c r="B35" s="14" t="s">
        <v>35</v>
      </c>
      <c r="C35" s="15">
        <v>0</v>
      </c>
      <c r="D35" s="15">
        <v>0</v>
      </c>
      <c r="E35" s="16"/>
      <c r="F35" s="19"/>
      <c r="G35" s="15">
        <v>0</v>
      </c>
      <c r="H35" s="15">
        <v>0</v>
      </c>
      <c r="I35" s="15">
        <v>0</v>
      </c>
      <c r="J35" s="17">
        <f t="shared" si="2"/>
        <v>0</v>
      </c>
      <c r="K35" s="17">
        <f t="shared" si="0"/>
        <v>0</v>
      </c>
      <c r="L35" s="17">
        <f t="shared" si="1"/>
        <v>0</v>
      </c>
      <c r="M35" s="18">
        <f t="shared" si="3"/>
        <v>0</v>
      </c>
      <c r="N35" s="18">
        <f t="shared" si="4"/>
        <v>0</v>
      </c>
    </row>
    <row r="36" spans="2:14" ht="20.1" customHeight="1">
      <c r="B36" s="14" t="s">
        <v>36</v>
      </c>
      <c r="C36" s="15">
        <v>0</v>
      </c>
      <c r="D36" s="15">
        <v>0</v>
      </c>
      <c r="E36" s="16"/>
      <c r="F36" s="19"/>
      <c r="G36" s="15">
        <v>0</v>
      </c>
      <c r="H36" s="15">
        <v>0</v>
      </c>
      <c r="I36" s="15">
        <v>0</v>
      </c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0</v>
      </c>
      <c r="E37" s="16"/>
      <c r="F37" s="19"/>
      <c r="G37" s="15">
        <v>0</v>
      </c>
      <c r="H37" s="15">
        <v>0</v>
      </c>
      <c r="I37" s="15">
        <v>0</v>
      </c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/>
      <c r="F38" s="19"/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0</v>
      </c>
      <c r="D39" s="15">
        <v>0</v>
      </c>
      <c r="E39" s="16"/>
      <c r="F39" s="19"/>
      <c r="G39" s="15">
        <v>0</v>
      </c>
      <c r="H39" s="15">
        <v>0</v>
      </c>
      <c r="I39" s="15">
        <v>0</v>
      </c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v>0</v>
      </c>
      <c r="D40" s="15">
        <v>0</v>
      </c>
      <c r="E40" s="16"/>
      <c r="F40" s="19"/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v>0</v>
      </c>
      <c r="D41" s="15">
        <v>0</v>
      </c>
      <c r="E41" s="16"/>
      <c r="F41" s="19"/>
      <c r="G41" s="15">
        <v>0</v>
      </c>
      <c r="H41" s="15">
        <v>0</v>
      </c>
      <c r="I41" s="15">
        <v>0</v>
      </c>
      <c r="J41" s="17">
        <f t="shared" si="2"/>
        <v>0</v>
      </c>
      <c r="K41" s="17">
        <f t="shared" si="0"/>
        <v>0</v>
      </c>
      <c r="L41" s="17">
        <f t="shared" si="1"/>
        <v>0</v>
      </c>
      <c r="M41" s="18">
        <f t="shared" si="3"/>
        <v>0</v>
      </c>
      <c r="N41" s="18">
        <f t="shared" si="4"/>
        <v>0</v>
      </c>
    </row>
    <row r="42" spans="2:14" ht="20.1" customHeight="1">
      <c r="B42" s="14" t="s">
        <v>42</v>
      </c>
      <c r="C42" s="15">
        <v>0</v>
      </c>
      <c r="D42" s="15">
        <v>0</v>
      </c>
      <c r="E42" s="16"/>
      <c r="F42" s="19"/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v>0</v>
      </c>
      <c r="D43" s="15">
        <v>0</v>
      </c>
      <c r="E43" s="16"/>
      <c r="F43" s="19"/>
      <c r="G43" s="15">
        <v>0</v>
      </c>
      <c r="H43" s="15">
        <v>0</v>
      </c>
      <c r="I43" s="15">
        <v>0</v>
      </c>
      <c r="J43" s="17">
        <f t="shared" si="2"/>
        <v>0</v>
      </c>
      <c r="K43" s="17">
        <f t="shared" si="0"/>
        <v>0</v>
      </c>
      <c r="L43" s="17">
        <f t="shared" si="1"/>
        <v>0</v>
      </c>
      <c r="M43" s="18">
        <f t="shared" si="3"/>
        <v>0</v>
      </c>
      <c r="N43" s="18">
        <f t="shared" si="4"/>
        <v>0</v>
      </c>
    </row>
    <row r="44" spans="2:14" ht="20.1" customHeight="1">
      <c r="B44" s="14" t="s">
        <v>44</v>
      </c>
      <c r="C44" s="15">
        <v>0</v>
      </c>
      <c r="D44" s="15">
        <v>0</v>
      </c>
      <c r="E44" s="16"/>
      <c r="F44" s="19"/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/>
      <c r="F45" s="19"/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0</v>
      </c>
      <c r="D46" s="15">
        <v>0</v>
      </c>
      <c r="E46" s="16"/>
      <c r="F46" s="19"/>
      <c r="G46" s="15">
        <v>0</v>
      </c>
      <c r="H46" s="15">
        <v>0</v>
      </c>
      <c r="I46" s="15"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>
        <v>0</v>
      </c>
      <c r="D47" s="15">
        <v>0</v>
      </c>
      <c r="E47" s="16"/>
      <c r="F47" s="19"/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/>
      <c r="F48" s="23"/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0</v>
      </c>
      <c r="D49" s="27">
        <f aca="true" t="shared" si="5" ref="D49:I49">SUM(D14:D48)</f>
        <v>1926085</v>
      </c>
      <c r="E49" s="28">
        <f t="shared" si="5"/>
        <v>1926085</v>
      </c>
      <c r="F49" s="28">
        <f t="shared" si="5"/>
        <v>1926085</v>
      </c>
      <c r="G49" s="27">
        <f t="shared" si="5"/>
        <v>1926085</v>
      </c>
      <c r="H49" s="27">
        <f t="shared" si="5"/>
        <v>1926085</v>
      </c>
      <c r="I49" s="27">
        <f t="shared" si="5"/>
        <v>1912227</v>
      </c>
      <c r="J49" s="29">
        <f t="shared" si="2"/>
        <v>1</v>
      </c>
      <c r="K49" s="29">
        <f t="shared" si="0"/>
        <v>1</v>
      </c>
      <c r="L49" s="29">
        <f t="shared" si="1"/>
        <v>0.9928050942715405</v>
      </c>
      <c r="M49" s="30">
        <f aca="true" t="shared" si="6" ref="M49">SUM(M14:M48)</f>
        <v>0</v>
      </c>
      <c r="N49" s="30">
        <f t="shared" si="4"/>
        <v>0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25" right="0.25" top="0.38" bottom="0.46" header="0.3" footer="0.3"/>
  <pageSetup fitToHeight="1" fitToWidth="1" horizontalDpi="600" verticalDpi="600" orientation="landscape" paperSize="9" scale="57" r:id="rId1"/>
  <headerFoot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B2:N51"/>
  <sheetViews>
    <sheetView showGridLines="0" zoomScale="85" zoomScaleNormal="85" workbookViewId="0" topLeftCell="A1">
      <pane xSplit="2" ySplit="13" topLeftCell="C20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E34" sqref="E34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0</v>
      </c>
    </row>
    <row r="9" ht="15">
      <c r="B9" s="1" t="s">
        <v>64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10233481</v>
      </c>
      <c r="D14" s="10">
        <v>13812692</v>
      </c>
      <c r="E14" s="11">
        <v>13558193</v>
      </c>
      <c r="F14" s="11">
        <v>11923728.43</v>
      </c>
      <c r="G14" s="10">
        <v>10623825</v>
      </c>
      <c r="H14" s="10">
        <v>9683571</v>
      </c>
      <c r="I14" s="10">
        <v>9645461</v>
      </c>
      <c r="J14" s="12">
        <f>IF(ISERROR(+G14/E14)=TRUE,0,++G14/E14)</f>
        <v>0.7835723388802623</v>
      </c>
      <c r="K14" s="12">
        <f aca="true" t="shared" si="0" ref="K14:K49">IF(ISERROR(+H14/E14)=TRUE,0,++H14/E14)</f>
        <v>0.7142228319068773</v>
      </c>
      <c r="L14" s="12">
        <f aca="true" t="shared" si="1" ref="L14:L49">IF(ISERROR(+I14/E14)=TRUE,0,++I14/E14)</f>
        <v>0.7114119853582258</v>
      </c>
      <c r="M14" s="13">
        <f>IF(ISERROR(+E14-G14)=TRUE,0,++E14-G14)</f>
        <v>2934368</v>
      </c>
      <c r="N14" s="13">
        <f>IF(ISERROR(+E14-F14)=TRUE,0,++E14-F14)</f>
        <v>1634464.5700000003</v>
      </c>
    </row>
    <row r="15" spans="2:14" ht="20.1" customHeight="1">
      <c r="B15" s="14" t="s">
        <v>15</v>
      </c>
      <c r="C15" s="15">
        <v>0</v>
      </c>
      <c r="D15" s="15">
        <v>189842</v>
      </c>
      <c r="E15" s="16">
        <v>189842</v>
      </c>
      <c r="F15" s="16">
        <v>0</v>
      </c>
      <c r="G15" s="15">
        <v>0</v>
      </c>
      <c r="H15" s="15">
        <v>0</v>
      </c>
      <c r="I15" s="15">
        <v>0</v>
      </c>
      <c r="J15" s="17">
        <f aca="true" t="shared" si="2" ref="J15:J49">IF(ISERROR(+G15/E15)=TRUE,0,++G15/E15)</f>
        <v>0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189842</v>
      </c>
      <c r="N15" s="18">
        <f aca="true" t="shared" si="4" ref="N15:N49">IF(ISERROR(+E15-F15)=TRUE,0,++E15-F15)</f>
        <v>189842</v>
      </c>
    </row>
    <row r="16" spans="2:14" ht="20.1" customHeight="1">
      <c r="B16" s="14" t="s">
        <v>16</v>
      </c>
      <c r="C16" s="15">
        <v>0</v>
      </c>
      <c r="D16" s="15">
        <v>101000</v>
      </c>
      <c r="E16" s="16">
        <v>101000</v>
      </c>
      <c r="F16" s="16">
        <v>100031.05</v>
      </c>
      <c r="G16" s="15">
        <v>100031</v>
      </c>
      <c r="H16" s="15">
        <v>100031</v>
      </c>
      <c r="I16" s="15">
        <v>100031</v>
      </c>
      <c r="J16" s="17">
        <f t="shared" si="2"/>
        <v>0.9904059405940594</v>
      </c>
      <c r="K16" s="17">
        <f t="shared" si="0"/>
        <v>0.9904059405940594</v>
      </c>
      <c r="L16" s="17">
        <f t="shared" si="1"/>
        <v>0.9904059405940594</v>
      </c>
      <c r="M16" s="18">
        <f t="shared" si="3"/>
        <v>969</v>
      </c>
      <c r="N16" s="18">
        <f t="shared" si="4"/>
        <v>968.9499999999971</v>
      </c>
    </row>
    <row r="17" spans="2:14" ht="20.1" customHeight="1">
      <c r="B17" s="14" t="s">
        <v>17</v>
      </c>
      <c r="C17" s="15">
        <v>0</v>
      </c>
      <c r="D17" s="15">
        <v>62795</v>
      </c>
      <c r="E17" s="16">
        <v>60000</v>
      </c>
      <c r="F17" s="16">
        <v>58598.38</v>
      </c>
      <c r="G17" s="15">
        <v>58598</v>
      </c>
      <c r="H17" s="15">
        <v>58598</v>
      </c>
      <c r="I17" s="15">
        <v>58598</v>
      </c>
      <c r="J17" s="17">
        <f t="shared" si="2"/>
        <v>0.9766333333333334</v>
      </c>
      <c r="K17" s="17">
        <f t="shared" si="0"/>
        <v>0.9766333333333334</v>
      </c>
      <c r="L17" s="17">
        <f t="shared" si="1"/>
        <v>0.9766333333333334</v>
      </c>
      <c r="M17" s="18">
        <f t="shared" si="3"/>
        <v>1402</v>
      </c>
      <c r="N17" s="18">
        <f t="shared" si="4"/>
        <v>1401.6200000000026</v>
      </c>
    </row>
    <row r="18" spans="2:14" ht="20.1" customHeight="1">
      <c r="B18" s="14" t="s">
        <v>18</v>
      </c>
      <c r="C18" s="15">
        <v>0</v>
      </c>
      <c r="D18" s="15">
        <v>83679</v>
      </c>
      <c r="E18" s="16">
        <v>83679</v>
      </c>
      <c r="F18" s="16">
        <v>80664.11</v>
      </c>
      <c r="G18" s="15">
        <v>80664</v>
      </c>
      <c r="H18" s="15">
        <v>80664</v>
      </c>
      <c r="I18" s="15">
        <v>80664</v>
      </c>
      <c r="J18" s="17">
        <f t="shared" si="2"/>
        <v>0.9639694547018965</v>
      </c>
      <c r="K18" s="17">
        <f t="shared" si="0"/>
        <v>0.9639694547018965</v>
      </c>
      <c r="L18" s="17">
        <f t="shared" si="1"/>
        <v>0.9639694547018965</v>
      </c>
      <c r="M18" s="18">
        <f t="shared" si="3"/>
        <v>3015</v>
      </c>
      <c r="N18" s="18">
        <f t="shared" si="4"/>
        <v>3014.8899999999994</v>
      </c>
    </row>
    <row r="19" spans="2:14" ht="20.1" customHeight="1">
      <c r="B19" s="14" t="s">
        <v>19</v>
      </c>
      <c r="C19" s="15">
        <v>0</v>
      </c>
      <c r="D19" s="15">
        <v>171800</v>
      </c>
      <c r="E19" s="16">
        <v>169820</v>
      </c>
      <c r="F19" s="16"/>
      <c r="G19" s="15">
        <v>0</v>
      </c>
      <c r="H19" s="15">
        <v>0</v>
      </c>
      <c r="I19" s="15">
        <v>0</v>
      </c>
      <c r="J19" s="17">
        <f t="shared" si="2"/>
        <v>0</v>
      </c>
      <c r="K19" s="17">
        <f t="shared" si="0"/>
        <v>0</v>
      </c>
      <c r="L19" s="17">
        <f t="shared" si="1"/>
        <v>0</v>
      </c>
      <c r="M19" s="18">
        <f t="shared" si="3"/>
        <v>169820</v>
      </c>
      <c r="N19" s="18">
        <f t="shared" si="4"/>
        <v>169820</v>
      </c>
    </row>
    <row r="20" spans="2:14" ht="20.1" customHeight="1">
      <c r="B20" s="14" t="s">
        <v>20</v>
      </c>
      <c r="C20" s="15">
        <v>0</v>
      </c>
      <c r="D20" s="15">
        <v>81980</v>
      </c>
      <c r="E20" s="16">
        <v>81980</v>
      </c>
      <c r="F20" s="16">
        <v>81980</v>
      </c>
      <c r="G20" s="15">
        <v>81980</v>
      </c>
      <c r="H20" s="15">
        <v>81980</v>
      </c>
      <c r="I20" s="15">
        <v>75457</v>
      </c>
      <c r="J20" s="17">
        <f t="shared" si="2"/>
        <v>1</v>
      </c>
      <c r="K20" s="17">
        <f t="shared" si="0"/>
        <v>1</v>
      </c>
      <c r="L20" s="17">
        <f t="shared" si="1"/>
        <v>0.9204318126372286</v>
      </c>
      <c r="M20" s="18">
        <f t="shared" si="3"/>
        <v>0</v>
      </c>
      <c r="N20" s="18">
        <f t="shared" si="4"/>
        <v>0</v>
      </c>
    </row>
    <row r="21" spans="2:14" ht="20.1" customHeight="1">
      <c r="B21" s="14" t="s">
        <v>21</v>
      </c>
      <c r="C21" s="15">
        <v>36800</v>
      </c>
      <c r="D21" s="15">
        <v>136800</v>
      </c>
      <c r="E21" s="16">
        <v>136800</v>
      </c>
      <c r="F21" s="16">
        <v>36800</v>
      </c>
      <c r="G21" s="15">
        <v>23766</v>
      </c>
      <c r="H21" s="15">
        <v>23766</v>
      </c>
      <c r="I21" s="15">
        <v>23766</v>
      </c>
      <c r="J21" s="17">
        <f t="shared" si="2"/>
        <v>0.1737280701754386</v>
      </c>
      <c r="K21" s="17">
        <f t="shared" si="0"/>
        <v>0.1737280701754386</v>
      </c>
      <c r="L21" s="17">
        <f t="shared" si="1"/>
        <v>0.1737280701754386</v>
      </c>
      <c r="M21" s="18">
        <f t="shared" si="3"/>
        <v>113034</v>
      </c>
      <c r="N21" s="18">
        <f t="shared" si="4"/>
        <v>100000</v>
      </c>
    </row>
    <row r="22" spans="2:14" ht="20.1" customHeight="1">
      <c r="B22" s="14" t="s">
        <v>22</v>
      </c>
      <c r="C22" s="15"/>
      <c r="D22" s="15"/>
      <c r="E22" s="16"/>
      <c r="F22" s="16"/>
      <c r="G22" s="15"/>
      <c r="H22" s="15"/>
      <c r="I22" s="15"/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0</v>
      </c>
      <c r="D23" s="15">
        <v>176299</v>
      </c>
      <c r="E23" s="16">
        <v>176299</v>
      </c>
      <c r="F23" s="16">
        <v>173828.41</v>
      </c>
      <c r="G23" s="15">
        <v>173828</v>
      </c>
      <c r="H23" s="15">
        <v>173828</v>
      </c>
      <c r="I23" s="15">
        <v>133530</v>
      </c>
      <c r="J23" s="17">
        <f t="shared" si="2"/>
        <v>0.9859840384800821</v>
      </c>
      <c r="K23" s="17">
        <f t="shared" si="0"/>
        <v>0.9859840384800821</v>
      </c>
      <c r="L23" s="17">
        <f t="shared" si="1"/>
        <v>0.7574064515397138</v>
      </c>
      <c r="M23" s="18">
        <f t="shared" si="3"/>
        <v>2471</v>
      </c>
      <c r="N23" s="18">
        <f t="shared" si="4"/>
        <v>2470.5899999999965</v>
      </c>
    </row>
    <row r="24" spans="2:14" ht="20.1" customHeight="1">
      <c r="B24" s="14" t="s">
        <v>24</v>
      </c>
      <c r="C24" s="15">
        <v>0</v>
      </c>
      <c r="D24" s="15">
        <v>7009</v>
      </c>
      <c r="E24" s="16">
        <v>7009</v>
      </c>
      <c r="F24" s="16">
        <v>0</v>
      </c>
      <c r="G24" s="15">
        <v>0</v>
      </c>
      <c r="H24" s="15">
        <v>0</v>
      </c>
      <c r="I24" s="15">
        <v>0</v>
      </c>
      <c r="J24" s="17">
        <f t="shared" si="2"/>
        <v>0</v>
      </c>
      <c r="K24" s="17">
        <f t="shared" si="0"/>
        <v>0</v>
      </c>
      <c r="L24" s="17">
        <f t="shared" si="1"/>
        <v>0</v>
      </c>
      <c r="M24" s="18">
        <f t="shared" si="3"/>
        <v>7009</v>
      </c>
      <c r="N24" s="18">
        <f t="shared" si="4"/>
        <v>7009</v>
      </c>
    </row>
    <row r="25" spans="2:14" ht="20.1" customHeight="1">
      <c r="B25" s="14" t="s">
        <v>25</v>
      </c>
      <c r="C25" s="15">
        <v>0</v>
      </c>
      <c r="D25" s="15">
        <v>0</v>
      </c>
      <c r="E25" s="16"/>
      <c r="F25" s="16"/>
      <c r="G25" s="15"/>
      <c r="H25" s="15"/>
      <c r="I25" s="15"/>
      <c r="J25" s="17">
        <f t="shared" si="2"/>
        <v>0</v>
      </c>
      <c r="K25" s="17">
        <f t="shared" si="0"/>
        <v>0</v>
      </c>
      <c r="L25" s="17">
        <f t="shared" si="1"/>
        <v>0</v>
      </c>
      <c r="M25" s="18">
        <f t="shared" si="3"/>
        <v>0</v>
      </c>
      <c r="N25" s="18">
        <f t="shared" si="4"/>
        <v>0</v>
      </c>
    </row>
    <row r="26" spans="2:14" ht="20.1" customHeight="1">
      <c r="B26" s="14" t="s">
        <v>26</v>
      </c>
      <c r="C26" s="15">
        <v>175242</v>
      </c>
      <c r="D26" s="15">
        <v>200276</v>
      </c>
      <c r="E26" s="16">
        <v>175242</v>
      </c>
      <c r="F26" s="16">
        <v>200276</v>
      </c>
      <c r="G26" s="15">
        <v>150206</v>
      </c>
      <c r="H26" s="15">
        <v>150206</v>
      </c>
      <c r="I26" s="15">
        <v>150206</v>
      </c>
      <c r="J26" s="17">
        <f t="shared" si="2"/>
        <v>0.8571347051505918</v>
      </c>
      <c r="K26" s="17">
        <f t="shared" si="0"/>
        <v>0.8571347051505918</v>
      </c>
      <c r="L26" s="17">
        <f t="shared" si="1"/>
        <v>0.8571347051505918</v>
      </c>
      <c r="M26" s="18">
        <f t="shared" si="3"/>
        <v>25036</v>
      </c>
      <c r="N26" s="18">
        <f t="shared" si="4"/>
        <v>-25034</v>
      </c>
    </row>
    <row r="27" spans="2:14" ht="20.1" customHeight="1">
      <c r="B27" s="14" t="s">
        <v>27</v>
      </c>
      <c r="C27" s="15">
        <v>0</v>
      </c>
      <c r="D27" s="15">
        <v>44827</v>
      </c>
      <c r="E27" s="16">
        <v>44827</v>
      </c>
      <c r="F27" s="19">
        <v>44826.78</v>
      </c>
      <c r="G27" s="15">
        <v>44827</v>
      </c>
      <c r="H27" s="15">
        <v>44827</v>
      </c>
      <c r="I27" s="15">
        <v>44827</v>
      </c>
      <c r="J27" s="17">
        <f t="shared" si="2"/>
        <v>1</v>
      </c>
      <c r="K27" s="17">
        <f t="shared" si="0"/>
        <v>1</v>
      </c>
      <c r="L27" s="17">
        <f t="shared" si="1"/>
        <v>1</v>
      </c>
      <c r="M27" s="18">
        <f t="shared" si="3"/>
        <v>0</v>
      </c>
      <c r="N27" s="18">
        <f t="shared" si="4"/>
        <v>0.22000000000116415</v>
      </c>
    </row>
    <row r="28" spans="2:14" ht="20.1" customHeight="1">
      <c r="B28" s="14" t="s">
        <v>28</v>
      </c>
      <c r="C28" s="15">
        <v>461477</v>
      </c>
      <c r="D28" s="15">
        <v>408125</v>
      </c>
      <c r="E28" s="16">
        <v>408125</v>
      </c>
      <c r="F28" s="19">
        <v>408125</v>
      </c>
      <c r="G28" s="15">
        <v>382849</v>
      </c>
      <c r="H28" s="15">
        <v>340452</v>
      </c>
      <c r="I28" s="15">
        <v>323274</v>
      </c>
      <c r="J28" s="17">
        <f t="shared" si="2"/>
        <v>0.9380679938744257</v>
      </c>
      <c r="K28" s="17">
        <f t="shared" si="0"/>
        <v>0.8341856049004595</v>
      </c>
      <c r="L28" s="17">
        <f t="shared" si="1"/>
        <v>0.7920955589586524</v>
      </c>
      <c r="M28" s="18">
        <f t="shared" si="3"/>
        <v>25276</v>
      </c>
      <c r="N28" s="18">
        <f t="shared" si="4"/>
        <v>0</v>
      </c>
    </row>
    <row r="29" spans="2:14" ht="20.1" customHeight="1">
      <c r="B29" s="14" t="s">
        <v>29</v>
      </c>
      <c r="C29" s="15">
        <v>300000</v>
      </c>
      <c r="D29" s="15">
        <v>300000</v>
      </c>
      <c r="E29" s="16">
        <v>300000</v>
      </c>
      <c r="F29" s="19">
        <v>254035.83</v>
      </c>
      <c r="G29" s="15">
        <v>254034</v>
      </c>
      <c r="H29" s="15">
        <v>254034</v>
      </c>
      <c r="I29" s="15">
        <v>254034</v>
      </c>
      <c r="J29" s="17">
        <f t="shared" si="2"/>
        <v>0.84678</v>
      </c>
      <c r="K29" s="17">
        <f t="shared" si="0"/>
        <v>0.84678</v>
      </c>
      <c r="L29" s="17">
        <f t="shared" si="1"/>
        <v>0.84678</v>
      </c>
      <c r="M29" s="18">
        <f t="shared" si="3"/>
        <v>45966</v>
      </c>
      <c r="N29" s="18">
        <f t="shared" si="4"/>
        <v>45964.17000000001</v>
      </c>
    </row>
    <row r="30" spans="2:14" ht="20.1" customHeight="1">
      <c r="B30" s="14" t="s">
        <v>30</v>
      </c>
      <c r="C30" s="15">
        <v>0</v>
      </c>
      <c r="D30" s="15">
        <v>82756</v>
      </c>
      <c r="E30" s="16">
        <v>82756</v>
      </c>
      <c r="F30" s="19">
        <v>69795.07</v>
      </c>
      <c r="G30" s="15">
        <v>69795</v>
      </c>
      <c r="H30" s="15">
        <v>69795</v>
      </c>
      <c r="I30" s="15">
        <v>69795</v>
      </c>
      <c r="J30" s="17">
        <f t="shared" si="2"/>
        <v>0.8433829571269756</v>
      </c>
      <c r="K30" s="17">
        <f t="shared" si="0"/>
        <v>0.8433829571269756</v>
      </c>
      <c r="L30" s="17">
        <f t="shared" si="1"/>
        <v>0.8433829571269756</v>
      </c>
      <c r="M30" s="18">
        <f t="shared" si="3"/>
        <v>12961</v>
      </c>
      <c r="N30" s="18">
        <f t="shared" si="4"/>
        <v>12960.929999999993</v>
      </c>
    </row>
    <row r="31" spans="2:14" ht="20.1" customHeight="1">
      <c r="B31" s="14" t="s">
        <v>31</v>
      </c>
      <c r="C31" s="15">
        <v>0</v>
      </c>
      <c r="D31" s="15">
        <v>11680</v>
      </c>
      <c r="E31" s="16">
        <v>11680</v>
      </c>
      <c r="F31" s="19">
        <v>11680</v>
      </c>
      <c r="G31" s="15">
        <v>11680</v>
      </c>
      <c r="H31" s="15">
        <v>11680</v>
      </c>
      <c r="I31" s="15">
        <v>11195</v>
      </c>
      <c r="J31" s="17">
        <f t="shared" si="2"/>
        <v>1</v>
      </c>
      <c r="K31" s="17">
        <f t="shared" si="0"/>
        <v>1</v>
      </c>
      <c r="L31" s="17">
        <f t="shared" si="1"/>
        <v>0.9584760273972602</v>
      </c>
      <c r="M31" s="18">
        <f t="shared" si="3"/>
        <v>0</v>
      </c>
      <c r="N31" s="18">
        <f t="shared" si="4"/>
        <v>0</v>
      </c>
    </row>
    <row r="32" spans="2:14" ht="20.1" customHeight="1">
      <c r="B32" s="14" t="s">
        <v>32</v>
      </c>
      <c r="C32" s="15">
        <v>0</v>
      </c>
      <c r="D32" s="15">
        <v>143786</v>
      </c>
      <c r="E32" s="16">
        <v>144597</v>
      </c>
      <c r="F32" s="19">
        <v>143785.48</v>
      </c>
      <c r="G32" s="15">
        <v>143785</v>
      </c>
      <c r="H32" s="15">
        <v>143785</v>
      </c>
      <c r="I32" s="15">
        <v>143785</v>
      </c>
      <c r="J32" s="17">
        <f t="shared" si="2"/>
        <v>0.9943843924839382</v>
      </c>
      <c r="K32" s="17">
        <f t="shared" si="0"/>
        <v>0.9943843924839382</v>
      </c>
      <c r="L32" s="17">
        <f t="shared" si="1"/>
        <v>0.9943843924839382</v>
      </c>
      <c r="M32" s="18">
        <f t="shared" si="3"/>
        <v>812</v>
      </c>
      <c r="N32" s="18">
        <f t="shared" si="4"/>
        <v>811.5199999999895</v>
      </c>
    </row>
    <row r="33" spans="2:14" ht="20.1" customHeight="1">
      <c r="B33" s="14" t="s">
        <v>33</v>
      </c>
      <c r="C33" s="15">
        <v>0</v>
      </c>
      <c r="D33" s="15">
        <v>33304</v>
      </c>
      <c r="E33" s="16">
        <v>33304</v>
      </c>
      <c r="F33" s="19">
        <v>31300.22</v>
      </c>
      <c r="G33" s="15">
        <v>31268</v>
      </c>
      <c r="H33" s="15">
        <v>31268</v>
      </c>
      <c r="I33" s="15">
        <v>31268</v>
      </c>
      <c r="J33" s="17">
        <f t="shared" si="2"/>
        <v>0.938866202257987</v>
      </c>
      <c r="K33" s="17">
        <f t="shared" si="0"/>
        <v>0.938866202257987</v>
      </c>
      <c r="L33" s="17">
        <f t="shared" si="1"/>
        <v>0.938866202257987</v>
      </c>
      <c r="M33" s="18">
        <f t="shared" si="3"/>
        <v>2036</v>
      </c>
      <c r="N33" s="18">
        <f t="shared" si="4"/>
        <v>2003.7799999999988</v>
      </c>
    </row>
    <row r="34" spans="2:14" ht="20.1" customHeight="1">
      <c r="B34" s="14" t="s">
        <v>34</v>
      </c>
      <c r="C34" s="15">
        <v>0</v>
      </c>
      <c r="D34" s="15">
        <v>140346</v>
      </c>
      <c r="E34" s="16">
        <v>140346</v>
      </c>
      <c r="F34" s="19">
        <v>139675.64</v>
      </c>
      <c r="G34" s="15">
        <v>139676</v>
      </c>
      <c r="H34" s="15">
        <v>139676</v>
      </c>
      <c r="I34" s="15">
        <v>139676</v>
      </c>
      <c r="J34" s="17">
        <f t="shared" si="2"/>
        <v>0.9952260841064227</v>
      </c>
      <c r="K34" s="17">
        <f t="shared" si="0"/>
        <v>0.9952260841064227</v>
      </c>
      <c r="L34" s="17">
        <f t="shared" si="1"/>
        <v>0.9952260841064227</v>
      </c>
      <c r="M34" s="18">
        <f t="shared" si="3"/>
        <v>670</v>
      </c>
      <c r="N34" s="18">
        <f t="shared" si="4"/>
        <v>670.359999999986</v>
      </c>
    </row>
    <row r="35" spans="2:14" ht="20.1" customHeight="1">
      <c r="B35" s="14" t="s">
        <v>35</v>
      </c>
      <c r="C35" s="15">
        <v>0</v>
      </c>
      <c r="D35" s="15">
        <v>60700</v>
      </c>
      <c r="E35" s="16">
        <v>60700</v>
      </c>
      <c r="F35" s="19">
        <v>60699.28</v>
      </c>
      <c r="G35" s="15">
        <v>60699</v>
      </c>
      <c r="H35" s="15">
        <v>60699</v>
      </c>
      <c r="I35" s="15">
        <v>60699</v>
      </c>
      <c r="J35" s="17">
        <f t="shared" si="2"/>
        <v>0.9999835255354201</v>
      </c>
      <c r="K35" s="17">
        <f t="shared" si="0"/>
        <v>0.9999835255354201</v>
      </c>
      <c r="L35" s="17">
        <f t="shared" si="1"/>
        <v>0.9999835255354201</v>
      </c>
      <c r="M35" s="18">
        <f t="shared" si="3"/>
        <v>1</v>
      </c>
      <c r="N35" s="18">
        <f t="shared" si="4"/>
        <v>0.7200000000011642</v>
      </c>
    </row>
    <row r="36" spans="2:14" ht="20.1" customHeight="1">
      <c r="B36" s="14" t="s">
        <v>36</v>
      </c>
      <c r="C36" s="15">
        <v>0</v>
      </c>
      <c r="D36" s="15">
        <v>0</v>
      </c>
      <c r="E36" s="16"/>
      <c r="F36" s="19"/>
      <c r="G36" s="15"/>
      <c r="H36" s="15"/>
      <c r="I36" s="15"/>
      <c r="J36" s="17">
        <f t="shared" si="2"/>
        <v>0</v>
      </c>
      <c r="K36" s="17">
        <f t="shared" si="0"/>
        <v>0</v>
      </c>
      <c r="L36" s="17">
        <f t="shared" si="1"/>
        <v>0</v>
      </c>
      <c r="M36" s="18">
        <f t="shared" si="3"/>
        <v>0</v>
      </c>
      <c r="N36" s="18">
        <f t="shared" si="4"/>
        <v>0</v>
      </c>
    </row>
    <row r="37" spans="2:14" ht="20.1" customHeight="1">
      <c r="B37" s="14" t="s">
        <v>37</v>
      </c>
      <c r="C37" s="15">
        <v>0</v>
      </c>
      <c r="D37" s="15">
        <v>0</v>
      </c>
      <c r="E37" s="16"/>
      <c r="F37" s="19"/>
      <c r="G37" s="15"/>
      <c r="H37" s="15"/>
      <c r="I37" s="15"/>
      <c r="J37" s="17">
        <f t="shared" si="2"/>
        <v>0</v>
      </c>
      <c r="K37" s="17">
        <f t="shared" si="0"/>
        <v>0</v>
      </c>
      <c r="L37" s="17">
        <f t="shared" si="1"/>
        <v>0</v>
      </c>
      <c r="M37" s="18">
        <f t="shared" si="3"/>
        <v>0</v>
      </c>
      <c r="N37" s="18">
        <f t="shared" si="4"/>
        <v>0</v>
      </c>
    </row>
    <row r="38" spans="2:14" ht="20.1" customHeight="1">
      <c r="B38" s="14" t="s">
        <v>38</v>
      </c>
      <c r="C38" s="15">
        <v>100000</v>
      </c>
      <c r="D38" s="15">
        <v>100000</v>
      </c>
      <c r="E38" s="16">
        <v>100000</v>
      </c>
      <c r="F38" s="19">
        <v>1800</v>
      </c>
      <c r="G38" s="15">
        <v>1800</v>
      </c>
      <c r="H38" s="15">
        <v>1800</v>
      </c>
      <c r="I38" s="15">
        <v>1800</v>
      </c>
      <c r="J38" s="17">
        <f t="shared" si="2"/>
        <v>0.018</v>
      </c>
      <c r="K38" s="17">
        <f t="shared" si="0"/>
        <v>0.018</v>
      </c>
      <c r="L38" s="17">
        <f t="shared" si="1"/>
        <v>0.018</v>
      </c>
      <c r="M38" s="18">
        <f t="shared" si="3"/>
        <v>98200</v>
      </c>
      <c r="N38" s="18">
        <f t="shared" si="4"/>
        <v>98200</v>
      </c>
    </row>
    <row r="39" spans="2:14" ht="20.1" customHeight="1">
      <c r="B39" s="14" t="s">
        <v>39</v>
      </c>
      <c r="C39" s="15">
        <v>0</v>
      </c>
      <c r="D39" s="15">
        <v>0</v>
      </c>
      <c r="E39" s="16"/>
      <c r="F39" s="19"/>
      <c r="G39" s="15"/>
      <c r="H39" s="15"/>
      <c r="I39" s="15"/>
      <c r="J39" s="17">
        <f t="shared" si="2"/>
        <v>0</v>
      </c>
      <c r="K39" s="17">
        <f t="shared" si="0"/>
        <v>0</v>
      </c>
      <c r="L39" s="17">
        <f t="shared" si="1"/>
        <v>0</v>
      </c>
      <c r="M39" s="18">
        <f t="shared" si="3"/>
        <v>0</v>
      </c>
      <c r="N39" s="18">
        <f t="shared" si="4"/>
        <v>0</v>
      </c>
    </row>
    <row r="40" spans="2:14" ht="20.1" customHeight="1">
      <c r="B40" s="14" t="s">
        <v>40</v>
      </c>
      <c r="C40" s="15">
        <v>0</v>
      </c>
      <c r="D40" s="15">
        <v>0</v>
      </c>
      <c r="E40" s="16"/>
      <c r="F40" s="19"/>
      <c r="G40" s="15"/>
      <c r="H40" s="15"/>
      <c r="I40" s="15"/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0</v>
      </c>
      <c r="N40" s="18">
        <f t="shared" si="4"/>
        <v>0</v>
      </c>
    </row>
    <row r="41" spans="2:14" ht="20.1" customHeight="1">
      <c r="B41" s="14" t="s">
        <v>41</v>
      </c>
      <c r="C41" s="15">
        <v>0</v>
      </c>
      <c r="D41" s="15">
        <v>47342</v>
      </c>
      <c r="E41" s="16">
        <v>32832</v>
      </c>
      <c r="F41" s="19">
        <v>37342</v>
      </c>
      <c r="G41" s="15">
        <v>35628</v>
      </c>
      <c r="H41" s="15">
        <v>35628</v>
      </c>
      <c r="I41" s="15">
        <v>31618</v>
      </c>
      <c r="J41" s="17">
        <f t="shared" si="2"/>
        <v>1.0851608187134503</v>
      </c>
      <c r="K41" s="17">
        <f t="shared" si="0"/>
        <v>1.0851608187134503</v>
      </c>
      <c r="L41" s="17">
        <f t="shared" si="1"/>
        <v>0.9630238791423001</v>
      </c>
      <c r="M41" s="18">
        <f t="shared" si="3"/>
        <v>-2796</v>
      </c>
      <c r="N41" s="18">
        <f t="shared" si="4"/>
        <v>-4510</v>
      </c>
    </row>
    <row r="42" spans="2:14" ht="20.1" customHeight="1">
      <c r="B42" s="14" t="s">
        <v>42</v>
      </c>
      <c r="C42" s="15">
        <v>0</v>
      </c>
      <c r="D42" s="15">
        <v>0</v>
      </c>
      <c r="E42" s="16"/>
      <c r="F42" s="19"/>
      <c r="G42" s="15">
        <v>0</v>
      </c>
      <c r="H42" s="15">
        <v>0</v>
      </c>
      <c r="I42" s="15">
        <v>0</v>
      </c>
      <c r="J42" s="17">
        <f t="shared" si="2"/>
        <v>0</v>
      </c>
      <c r="K42" s="17">
        <f t="shared" si="0"/>
        <v>0</v>
      </c>
      <c r="L42" s="17">
        <f t="shared" si="1"/>
        <v>0</v>
      </c>
      <c r="M42" s="18">
        <f t="shared" si="3"/>
        <v>0</v>
      </c>
      <c r="N42" s="18">
        <f t="shared" si="4"/>
        <v>0</v>
      </c>
    </row>
    <row r="43" spans="2:14" ht="20.1" customHeight="1">
      <c r="B43" s="14" t="s">
        <v>43</v>
      </c>
      <c r="C43" s="15">
        <v>0</v>
      </c>
      <c r="D43" s="15">
        <v>20430</v>
      </c>
      <c r="E43" s="16">
        <v>20430</v>
      </c>
      <c r="F43" s="19">
        <v>11740.01</v>
      </c>
      <c r="G43" s="15">
        <v>11740</v>
      </c>
      <c r="H43" s="15">
        <v>11740</v>
      </c>
      <c r="I43" s="15">
        <v>11740</v>
      </c>
      <c r="J43" s="17">
        <f t="shared" si="2"/>
        <v>0.574645129711209</v>
      </c>
      <c r="K43" s="17">
        <f t="shared" si="0"/>
        <v>0.574645129711209</v>
      </c>
      <c r="L43" s="17">
        <f t="shared" si="1"/>
        <v>0.574645129711209</v>
      </c>
      <c r="M43" s="18">
        <f t="shared" si="3"/>
        <v>8690</v>
      </c>
      <c r="N43" s="18">
        <f t="shared" si="4"/>
        <v>8689.99</v>
      </c>
    </row>
    <row r="44" spans="2:14" ht="20.1" customHeight="1">
      <c r="B44" s="14" t="s">
        <v>44</v>
      </c>
      <c r="C44" s="15"/>
      <c r="D44" s="15"/>
      <c r="E44" s="16"/>
      <c r="F44" s="19"/>
      <c r="G44" s="15"/>
      <c r="H44" s="15"/>
      <c r="I44" s="15"/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2450</v>
      </c>
      <c r="E45" s="16">
        <v>2450</v>
      </c>
      <c r="F45" s="19">
        <v>2410</v>
      </c>
      <c r="G45" s="15">
        <v>2403</v>
      </c>
      <c r="H45" s="15">
        <v>2403</v>
      </c>
      <c r="I45" s="15">
        <v>2403</v>
      </c>
      <c r="J45" s="17">
        <f t="shared" si="2"/>
        <v>0.9808163265306122</v>
      </c>
      <c r="K45" s="17">
        <f t="shared" si="0"/>
        <v>0.9808163265306122</v>
      </c>
      <c r="L45" s="17">
        <f t="shared" si="1"/>
        <v>0.9808163265306122</v>
      </c>
      <c r="M45" s="18">
        <f t="shared" si="3"/>
        <v>47</v>
      </c>
      <c r="N45" s="18">
        <f t="shared" si="4"/>
        <v>40</v>
      </c>
    </row>
    <row r="46" spans="2:14" ht="20.1" customHeight="1">
      <c r="B46" s="14" t="s">
        <v>46</v>
      </c>
      <c r="C46" s="15">
        <v>0</v>
      </c>
      <c r="D46" s="15">
        <v>0</v>
      </c>
      <c r="E46" s="16"/>
      <c r="F46" s="19"/>
      <c r="G46" s="15">
        <v>0</v>
      </c>
      <c r="H46" s="15">
        <v>0</v>
      </c>
      <c r="I46" s="15">
        <v>0</v>
      </c>
      <c r="J46" s="17">
        <f t="shared" si="2"/>
        <v>0</v>
      </c>
      <c r="K46" s="17">
        <f t="shared" si="0"/>
        <v>0</v>
      </c>
      <c r="L46" s="17">
        <f t="shared" si="1"/>
        <v>0</v>
      </c>
      <c r="M46" s="18">
        <f t="shared" si="3"/>
        <v>0</v>
      </c>
      <c r="N46" s="18">
        <f t="shared" si="4"/>
        <v>0</v>
      </c>
    </row>
    <row r="47" spans="2:14" ht="20.1" customHeight="1">
      <c r="B47" s="14" t="s">
        <v>47</v>
      </c>
      <c r="C47" s="15">
        <v>0</v>
      </c>
      <c r="D47" s="15">
        <v>0</v>
      </c>
      <c r="E47" s="16"/>
      <c r="F47" s="19"/>
      <c r="G47" s="15"/>
      <c r="H47" s="15"/>
      <c r="I47" s="15"/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39797127</v>
      </c>
      <c r="E48" s="22">
        <v>39797127</v>
      </c>
      <c r="F48" s="23">
        <v>31204597.8</v>
      </c>
      <c r="G48" s="21">
        <v>31173746</v>
      </c>
      <c r="H48" s="21">
        <v>31173746</v>
      </c>
      <c r="I48" s="21">
        <v>31063328</v>
      </c>
      <c r="J48" s="24">
        <f t="shared" si="2"/>
        <v>0.7833164941780848</v>
      </c>
      <c r="K48" s="24">
        <f t="shared" si="0"/>
        <v>0.7833164941780848</v>
      </c>
      <c r="L48" s="25">
        <f t="shared" si="1"/>
        <v>0.7805419722886027</v>
      </c>
      <c r="M48" s="26">
        <f t="shared" si="3"/>
        <v>8623381</v>
      </c>
      <c r="N48" s="26">
        <f t="shared" si="4"/>
        <v>8592529.2</v>
      </c>
    </row>
    <row r="49" spans="2:14" ht="23.25" customHeight="1">
      <c r="B49" s="27" t="s">
        <v>49</v>
      </c>
      <c r="C49" s="27">
        <f>SUM(C14:C48)</f>
        <v>11307000</v>
      </c>
      <c r="D49" s="27">
        <f aca="true" t="shared" si="5" ref="D49:I49">SUM(D14:D48)</f>
        <v>56217045</v>
      </c>
      <c r="E49" s="28">
        <f t="shared" si="5"/>
        <v>55919038</v>
      </c>
      <c r="F49" s="28">
        <f t="shared" si="5"/>
        <v>45077719.49</v>
      </c>
      <c r="G49" s="27">
        <f t="shared" si="5"/>
        <v>43656828</v>
      </c>
      <c r="H49" s="27">
        <f t="shared" si="5"/>
        <v>42674177</v>
      </c>
      <c r="I49" s="27">
        <f t="shared" si="5"/>
        <v>42457155</v>
      </c>
      <c r="J49" s="29">
        <f t="shared" si="2"/>
        <v>0.7807149328999544</v>
      </c>
      <c r="K49" s="29">
        <f t="shared" si="0"/>
        <v>0.7631421878180379</v>
      </c>
      <c r="L49" s="29">
        <f t="shared" si="1"/>
        <v>0.7592611839996246</v>
      </c>
      <c r="M49" s="30">
        <f aca="true" t="shared" si="6" ref="M49">SUM(M14:M48)</f>
        <v>12262210</v>
      </c>
      <c r="N49" s="30">
        <f t="shared" si="4"/>
        <v>10841318.509999998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25" right="0.25" top="0.38" bottom="0.46" header="0.3" footer="0.3"/>
  <pageSetup fitToHeight="1" fitToWidth="1" horizontalDpi="600" verticalDpi="600" orientation="landscape" paperSize="9" scale="57" r:id="rId1"/>
  <headerFooter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B2:N51"/>
  <sheetViews>
    <sheetView showGridLines="0" zoomScale="85" zoomScaleNormal="85" workbookViewId="0" topLeftCell="A1">
      <pane xSplit="2" ySplit="13" topLeftCell="C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E34" sqref="E34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0</v>
      </c>
    </row>
    <row r="9" ht="15">
      <c r="B9" s="1" t="s">
        <v>64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393212727</v>
      </c>
      <c r="D14" s="10">
        <v>335321177</v>
      </c>
      <c r="E14" s="11">
        <v>335321177</v>
      </c>
      <c r="F14" s="11">
        <v>203134349.43</v>
      </c>
      <c r="G14" s="10">
        <v>199520937</v>
      </c>
      <c r="H14" s="10">
        <v>126256386</v>
      </c>
      <c r="I14" s="10">
        <v>117593525</v>
      </c>
      <c r="J14" s="12">
        <f>IF(ISERROR(+G14/E14)=TRUE,0,++G14/E14)</f>
        <v>0.5950144240368094</v>
      </c>
      <c r="K14" s="12">
        <f aca="true" t="shared" si="0" ref="K14:K49">IF(ISERROR(+H14/E14)=TRUE,0,++H14/E14)</f>
        <v>0.3765237469627515</v>
      </c>
      <c r="L14" s="12">
        <f aca="true" t="shared" si="1" ref="L14:L49">IF(ISERROR(+I14/E14)=TRUE,0,++I14/E14)</f>
        <v>0.3506892289120171</v>
      </c>
      <c r="M14" s="13">
        <f>IF(ISERROR(+E14-G14)=TRUE,0,++E14-G14)</f>
        <v>135800240</v>
      </c>
      <c r="N14" s="13">
        <f>IF(ISERROR(+E14-F14)=TRUE,0,++E14-F14)</f>
        <v>132186827.57</v>
      </c>
    </row>
    <row r="15" spans="2:14" ht="20.1" customHeight="1">
      <c r="B15" s="14" t="s">
        <v>15</v>
      </c>
      <c r="C15" s="15">
        <v>284398</v>
      </c>
      <c r="D15" s="15">
        <v>4829728</v>
      </c>
      <c r="E15" s="16">
        <v>4829728</v>
      </c>
      <c r="F15" s="16">
        <v>80449.61</v>
      </c>
      <c r="G15" s="15">
        <v>80450</v>
      </c>
      <c r="H15" s="15">
        <v>0</v>
      </c>
      <c r="I15" s="15">
        <v>0</v>
      </c>
      <c r="J15" s="17">
        <f aca="true" t="shared" si="2" ref="J15:J49">IF(ISERROR(+G15/E15)=TRUE,0,++G15/E15)</f>
        <v>0.016657252747980838</v>
      </c>
      <c r="K15" s="17">
        <f t="shared" si="0"/>
        <v>0</v>
      </c>
      <c r="L15" s="17">
        <f t="shared" si="1"/>
        <v>0</v>
      </c>
      <c r="M15" s="18">
        <f aca="true" t="shared" si="3" ref="M15:M48">IF(ISERROR(+E15-G15)=TRUE,0,++E15-G15)</f>
        <v>4749278</v>
      </c>
      <c r="N15" s="18">
        <f aca="true" t="shared" si="4" ref="N15:N49">IF(ISERROR(+E15-F15)=TRUE,0,++E15-F15)</f>
        <v>4749278.39</v>
      </c>
    </row>
    <row r="16" spans="2:14" ht="20.1" customHeight="1">
      <c r="B16" s="14" t="s">
        <v>16</v>
      </c>
      <c r="C16" s="15">
        <v>9691091</v>
      </c>
      <c r="D16" s="15">
        <v>18399556</v>
      </c>
      <c r="E16" s="16">
        <v>18399556</v>
      </c>
      <c r="F16" s="16">
        <v>980176.62</v>
      </c>
      <c r="G16" s="15">
        <v>980177</v>
      </c>
      <c r="H16" s="15">
        <v>975927</v>
      </c>
      <c r="I16" s="15">
        <v>975927</v>
      </c>
      <c r="J16" s="17">
        <f t="shared" si="2"/>
        <v>0.05327177460151756</v>
      </c>
      <c r="K16" s="17">
        <f t="shared" si="0"/>
        <v>0.05304079076690764</v>
      </c>
      <c r="L16" s="17">
        <f t="shared" si="1"/>
        <v>0.05304079076690764</v>
      </c>
      <c r="M16" s="18">
        <f t="shared" si="3"/>
        <v>17419379</v>
      </c>
      <c r="N16" s="18">
        <f t="shared" si="4"/>
        <v>17419379.38</v>
      </c>
    </row>
    <row r="17" spans="2:14" ht="20.1" customHeight="1">
      <c r="B17" s="14" t="s">
        <v>17</v>
      </c>
      <c r="C17" s="15">
        <v>352878</v>
      </c>
      <c r="D17" s="15">
        <v>5294089</v>
      </c>
      <c r="E17" s="16">
        <v>5294089</v>
      </c>
      <c r="F17" s="16">
        <v>104440.47</v>
      </c>
      <c r="G17" s="15">
        <v>77466</v>
      </c>
      <c r="H17" s="15">
        <v>77466</v>
      </c>
      <c r="I17" s="15">
        <v>74696</v>
      </c>
      <c r="J17" s="17">
        <f t="shared" si="2"/>
        <v>0.014632545844998072</v>
      </c>
      <c r="K17" s="17">
        <f t="shared" si="0"/>
        <v>0.014632545844998072</v>
      </c>
      <c r="L17" s="17">
        <f t="shared" si="1"/>
        <v>0.01410932079154695</v>
      </c>
      <c r="M17" s="18">
        <f t="shared" si="3"/>
        <v>5216623</v>
      </c>
      <c r="N17" s="18">
        <f t="shared" si="4"/>
        <v>5189648.53</v>
      </c>
    </row>
    <row r="18" spans="2:14" ht="20.1" customHeight="1">
      <c r="B18" s="14" t="s">
        <v>18</v>
      </c>
      <c r="C18" s="15">
        <v>58940649</v>
      </c>
      <c r="D18" s="15">
        <v>16424138</v>
      </c>
      <c r="E18" s="16">
        <v>16424138</v>
      </c>
      <c r="F18" s="16">
        <v>4977093.05</v>
      </c>
      <c r="G18" s="15">
        <v>2256373</v>
      </c>
      <c r="H18" s="15">
        <v>2233452</v>
      </c>
      <c r="I18" s="15">
        <v>2233452</v>
      </c>
      <c r="J18" s="17">
        <f t="shared" si="2"/>
        <v>0.13738151737400162</v>
      </c>
      <c r="K18" s="17">
        <f t="shared" si="0"/>
        <v>0.1359859494604831</v>
      </c>
      <c r="L18" s="17">
        <f t="shared" si="1"/>
        <v>0.1359859494604831</v>
      </c>
      <c r="M18" s="18">
        <f t="shared" si="3"/>
        <v>14167765</v>
      </c>
      <c r="N18" s="18">
        <f t="shared" si="4"/>
        <v>11447044.95</v>
      </c>
    </row>
    <row r="19" spans="2:14" ht="20.1" customHeight="1">
      <c r="B19" s="14" t="s">
        <v>19</v>
      </c>
      <c r="C19" s="15">
        <v>44926</v>
      </c>
      <c r="D19" s="15">
        <v>13193817</v>
      </c>
      <c r="E19" s="16">
        <v>13193817</v>
      </c>
      <c r="F19" s="16">
        <v>3473424.6</v>
      </c>
      <c r="G19" s="15">
        <v>3469226</v>
      </c>
      <c r="H19" s="15">
        <v>3466615</v>
      </c>
      <c r="I19" s="15">
        <v>3459170</v>
      </c>
      <c r="J19" s="17">
        <f t="shared" si="2"/>
        <v>0.2629433165550197</v>
      </c>
      <c r="K19" s="17">
        <f t="shared" si="0"/>
        <v>0.26274542082855934</v>
      </c>
      <c r="L19" s="17">
        <f t="shared" si="1"/>
        <v>0.26218114136341286</v>
      </c>
      <c r="M19" s="18">
        <f t="shared" si="3"/>
        <v>9724591</v>
      </c>
      <c r="N19" s="18">
        <f t="shared" si="4"/>
        <v>9720392.4</v>
      </c>
    </row>
    <row r="20" spans="2:14" ht="20.1" customHeight="1">
      <c r="B20" s="14" t="s">
        <v>20</v>
      </c>
      <c r="C20" s="15">
        <v>308698</v>
      </c>
      <c r="D20" s="15">
        <v>8590510</v>
      </c>
      <c r="E20" s="16">
        <v>8590510</v>
      </c>
      <c r="F20" s="16">
        <v>2385714.1</v>
      </c>
      <c r="G20" s="15">
        <v>2385714</v>
      </c>
      <c r="H20" s="15">
        <v>662392</v>
      </c>
      <c r="I20" s="15">
        <v>662392</v>
      </c>
      <c r="J20" s="17">
        <f t="shared" si="2"/>
        <v>0.2777150599906176</v>
      </c>
      <c r="K20" s="17">
        <f t="shared" si="0"/>
        <v>0.07710741271472824</v>
      </c>
      <c r="L20" s="17">
        <f t="shared" si="1"/>
        <v>0.07710741271472824</v>
      </c>
      <c r="M20" s="18">
        <f t="shared" si="3"/>
        <v>6204796</v>
      </c>
      <c r="N20" s="18">
        <f t="shared" si="4"/>
        <v>6204795.9</v>
      </c>
    </row>
    <row r="21" spans="2:14" ht="20.1" customHeight="1">
      <c r="B21" s="14" t="s">
        <v>21</v>
      </c>
      <c r="C21" s="15">
        <v>4122025</v>
      </c>
      <c r="D21" s="15">
        <v>17215494</v>
      </c>
      <c r="E21" s="16">
        <v>17215494</v>
      </c>
      <c r="F21" s="16">
        <v>1090032.67</v>
      </c>
      <c r="G21" s="15">
        <v>1075287</v>
      </c>
      <c r="H21" s="15">
        <v>978211</v>
      </c>
      <c r="I21" s="15">
        <v>978191</v>
      </c>
      <c r="J21" s="17">
        <f t="shared" si="2"/>
        <v>0.06246042082788911</v>
      </c>
      <c r="K21" s="17">
        <f t="shared" si="0"/>
        <v>0.05682154691581897</v>
      </c>
      <c r="L21" s="17">
        <f t="shared" si="1"/>
        <v>0.056820385171636664</v>
      </c>
      <c r="M21" s="18">
        <f t="shared" si="3"/>
        <v>16140207</v>
      </c>
      <c r="N21" s="18">
        <f t="shared" si="4"/>
        <v>16125461.33</v>
      </c>
    </row>
    <row r="22" spans="2:14" ht="20.1" customHeight="1">
      <c r="B22" s="14" t="s">
        <v>22</v>
      </c>
      <c r="C22" s="15">
        <v>11110457</v>
      </c>
      <c r="D22" s="15">
        <v>26559806</v>
      </c>
      <c r="E22" s="16">
        <v>26559806</v>
      </c>
      <c r="F22" s="16">
        <v>10291255.38</v>
      </c>
      <c r="G22" s="15">
        <v>10281415</v>
      </c>
      <c r="H22" s="15">
        <v>2178810</v>
      </c>
      <c r="I22" s="15">
        <v>2178810</v>
      </c>
      <c r="J22" s="17">
        <f t="shared" si="2"/>
        <v>0.38710429586722134</v>
      </c>
      <c r="K22" s="17">
        <f t="shared" si="0"/>
        <v>0.08203410823106162</v>
      </c>
      <c r="L22" s="17">
        <f t="shared" si="1"/>
        <v>0.08203410823106162</v>
      </c>
      <c r="M22" s="18">
        <f t="shared" si="3"/>
        <v>16278391</v>
      </c>
      <c r="N22" s="18">
        <f t="shared" si="4"/>
        <v>16268550.62</v>
      </c>
    </row>
    <row r="23" spans="2:14" ht="20.1" customHeight="1">
      <c r="B23" s="14" t="s">
        <v>23</v>
      </c>
      <c r="C23" s="15">
        <v>130976</v>
      </c>
      <c r="D23" s="15">
        <v>2800760</v>
      </c>
      <c r="E23" s="16">
        <v>2800760</v>
      </c>
      <c r="F23" s="16">
        <v>144226.96</v>
      </c>
      <c r="G23" s="15">
        <v>144138</v>
      </c>
      <c r="H23" s="15">
        <v>144138</v>
      </c>
      <c r="I23" s="15">
        <v>144138</v>
      </c>
      <c r="J23" s="17">
        <f t="shared" si="2"/>
        <v>0.05146388837315586</v>
      </c>
      <c r="K23" s="17">
        <f t="shared" si="0"/>
        <v>0.05146388837315586</v>
      </c>
      <c r="L23" s="17">
        <f t="shared" si="1"/>
        <v>0.05146388837315586</v>
      </c>
      <c r="M23" s="18">
        <f t="shared" si="3"/>
        <v>2656622</v>
      </c>
      <c r="N23" s="18">
        <f t="shared" si="4"/>
        <v>2656533.04</v>
      </c>
    </row>
    <row r="24" spans="2:14" ht="20.1" customHeight="1">
      <c r="B24" s="14" t="s">
        <v>24</v>
      </c>
      <c r="C24" s="15">
        <v>1421715</v>
      </c>
      <c r="D24" s="15">
        <v>11631916</v>
      </c>
      <c r="E24" s="16">
        <v>11631916</v>
      </c>
      <c r="F24" s="16">
        <v>569082.22</v>
      </c>
      <c r="G24" s="15">
        <v>562963</v>
      </c>
      <c r="H24" s="15">
        <v>25822</v>
      </c>
      <c r="I24" s="15">
        <v>17582</v>
      </c>
      <c r="J24" s="17">
        <f t="shared" si="2"/>
        <v>0.04839813148581885</v>
      </c>
      <c r="K24" s="17">
        <f t="shared" si="0"/>
        <v>0.002219926622578774</v>
      </c>
      <c r="L24" s="17">
        <f t="shared" si="1"/>
        <v>0.0015115308604360623</v>
      </c>
      <c r="M24" s="18">
        <f t="shared" si="3"/>
        <v>11068953</v>
      </c>
      <c r="N24" s="18">
        <f t="shared" si="4"/>
        <v>11062833.78</v>
      </c>
    </row>
    <row r="25" spans="2:14" ht="20.1" customHeight="1">
      <c r="B25" s="14" t="s">
        <v>25</v>
      </c>
      <c r="C25" s="15">
        <v>6972739</v>
      </c>
      <c r="D25" s="15">
        <v>25463545</v>
      </c>
      <c r="E25" s="16">
        <v>25463545</v>
      </c>
      <c r="F25" s="16">
        <v>1650803.37</v>
      </c>
      <c r="G25" s="15">
        <v>1534234</v>
      </c>
      <c r="H25" s="15">
        <v>1517680</v>
      </c>
      <c r="I25" s="15">
        <v>1471308</v>
      </c>
      <c r="J25" s="17">
        <f t="shared" si="2"/>
        <v>0.060252176199346946</v>
      </c>
      <c r="K25" s="17">
        <f t="shared" si="0"/>
        <v>0.05960207033231233</v>
      </c>
      <c r="L25" s="17">
        <f t="shared" si="1"/>
        <v>0.057780957050559925</v>
      </c>
      <c r="M25" s="18">
        <f t="shared" si="3"/>
        <v>23929311</v>
      </c>
      <c r="N25" s="18">
        <f t="shared" si="4"/>
        <v>23812741.63</v>
      </c>
    </row>
    <row r="26" spans="2:14" ht="20.1" customHeight="1">
      <c r="B26" s="14" t="s">
        <v>26</v>
      </c>
      <c r="C26" s="15">
        <v>7498325</v>
      </c>
      <c r="D26" s="15">
        <v>19982069</v>
      </c>
      <c r="E26" s="16">
        <v>19982069</v>
      </c>
      <c r="F26" s="16">
        <v>2923231.33</v>
      </c>
      <c r="G26" s="15">
        <v>2314220</v>
      </c>
      <c r="H26" s="15">
        <v>1847860</v>
      </c>
      <c r="I26" s="15">
        <v>1847860</v>
      </c>
      <c r="J26" s="17">
        <f t="shared" si="2"/>
        <v>0.11581483378923374</v>
      </c>
      <c r="K26" s="17">
        <f t="shared" si="0"/>
        <v>0.0924759092764618</v>
      </c>
      <c r="L26" s="17">
        <f t="shared" si="1"/>
        <v>0.0924759092764618</v>
      </c>
      <c r="M26" s="18">
        <f t="shared" si="3"/>
        <v>17667849</v>
      </c>
      <c r="N26" s="18">
        <f t="shared" si="4"/>
        <v>17058837.67</v>
      </c>
    </row>
    <row r="27" spans="2:14" ht="20.1" customHeight="1">
      <c r="B27" s="14" t="s">
        <v>27</v>
      </c>
      <c r="C27" s="15">
        <v>2175332</v>
      </c>
      <c r="D27" s="15">
        <v>14129193</v>
      </c>
      <c r="E27" s="16">
        <v>14129193</v>
      </c>
      <c r="F27" s="19">
        <v>4195827.79</v>
      </c>
      <c r="G27" s="15">
        <v>4173911</v>
      </c>
      <c r="H27" s="15">
        <v>918070</v>
      </c>
      <c r="I27" s="15">
        <v>916633</v>
      </c>
      <c r="J27" s="17">
        <f t="shared" si="2"/>
        <v>0.29541043143794554</v>
      </c>
      <c r="K27" s="17">
        <f t="shared" si="0"/>
        <v>0.06497681785506079</v>
      </c>
      <c r="L27" s="17">
        <f t="shared" si="1"/>
        <v>0.06487511353266956</v>
      </c>
      <c r="M27" s="18">
        <f t="shared" si="3"/>
        <v>9955282</v>
      </c>
      <c r="N27" s="18">
        <f t="shared" si="4"/>
        <v>9933365.21</v>
      </c>
    </row>
    <row r="28" spans="2:14" ht="20.1" customHeight="1">
      <c r="B28" s="14" t="s">
        <v>28</v>
      </c>
      <c r="C28" s="15">
        <v>3361929</v>
      </c>
      <c r="D28" s="15">
        <v>3796090</v>
      </c>
      <c r="E28" s="16">
        <v>3796090</v>
      </c>
      <c r="F28" s="19">
        <v>49831.03</v>
      </c>
      <c r="G28" s="15">
        <v>49831</v>
      </c>
      <c r="H28" s="15">
        <v>39031</v>
      </c>
      <c r="I28" s="15">
        <v>39031</v>
      </c>
      <c r="J28" s="17">
        <f t="shared" si="2"/>
        <v>0.013126927970622404</v>
      </c>
      <c r="K28" s="17">
        <f t="shared" si="0"/>
        <v>0.010281895318604142</v>
      </c>
      <c r="L28" s="17">
        <f t="shared" si="1"/>
        <v>0.010281895318604142</v>
      </c>
      <c r="M28" s="18">
        <f t="shared" si="3"/>
        <v>3746259</v>
      </c>
      <c r="N28" s="18">
        <f t="shared" si="4"/>
        <v>3746258.97</v>
      </c>
    </row>
    <row r="29" spans="2:14" ht="20.1" customHeight="1">
      <c r="B29" s="14" t="s">
        <v>29</v>
      </c>
      <c r="C29" s="15">
        <v>780263</v>
      </c>
      <c r="D29" s="15">
        <v>41357864</v>
      </c>
      <c r="E29" s="16">
        <v>41357864</v>
      </c>
      <c r="F29" s="19">
        <v>7844047.67</v>
      </c>
      <c r="G29" s="15">
        <v>7833248</v>
      </c>
      <c r="H29" s="15">
        <v>2556338</v>
      </c>
      <c r="I29" s="15">
        <v>1253881</v>
      </c>
      <c r="J29" s="17">
        <f t="shared" si="2"/>
        <v>0.18940165768715714</v>
      </c>
      <c r="K29" s="17">
        <f t="shared" si="0"/>
        <v>0.06181020373779458</v>
      </c>
      <c r="L29" s="17">
        <f t="shared" si="1"/>
        <v>0.03031783749760384</v>
      </c>
      <c r="M29" s="18">
        <f t="shared" si="3"/>
        <v>33524616</v>
      </c>
      <c r="N29" s="18">
        <f t="shared" si="4"/>
        <v>33513816.33</v>
      </c>
    </row>
    <row r="30" spans="2:14" ht="20.1" customHeight="1">
      <c r="B30" s="14" t="s">
        <v>30</v>
      </c>
      <c r="C30" s="15">
        <v>32974473</v>
      </c>
      <c r="D30" s="15">
        <v>31264700</v>
      </c>
      <c r="E30" s="16">
        <v>31264700</v>
      </c>
      <c r="F30" s="19">
        <v>9313535.94</v>
      </c>
      <c r="G30" s="15">
        <v>8269484</v>
      </c>
      <c r="H30" s="15">
        <v>3833409</v>
      </c>
      <c r="I30" s="15">
        <v>3828910</v>
      </c>
      <c r="J30" s="17">
        <f t="shared" si="2"/>
        <v>0.26449906763858283</v>
      </c>
      <c r="K30" s="17">
        <f t="shared" si="0"/>
        <v>0.12261141159198713</v>
      </c>
      <c r="L30" s="17">
        <f t="shared" si="1"/>
        <v>0.12246751128269262</v>
      </c>
      <c r="M30" s="18">
        <f t="shared" si="3"/>
        <v>22995216</v>
      </c>
      <c r="N30" s="18">
        <f t="shared" si="4"/>
        <v>21951164.060000002</v>
      </c>
    </row>
    <row r="31" spans="2:14" ht="20.1" customHeight="1">
      <c r="B31" s="14" t="s">
        <v>31</v>
      </c>
      <c r="C31" s="15">
        <v>0</v>
      </c>
      <c r="D31" s="15">
        <v>4692418</v>
      </c>
      <c r="E31" s="16">
        <v>4692418</v>
      </c>
      <c r="F31" s="19">
        <v>53686.4</v>
      </c>
      <c r="G31" s="15">
        <v>43643</v>
      </c>
      <c r="H31" s="15">
        <v>43092</v>
      </c>
      <c r="I31" s="15">
        <v>43092</v>
      </c>
      <c r="J31" s="17">
        <f t="shared" si="2"/>
        <v>0.009300748569287733</v>
      </c>
      <c r="K31" s="17">
        <f t="shared" si="0"/>
        <v>0.009183325100193547</v>
      </c>
      <c r="L31" s="17">
        <f t="shared" si="1"/>
        <v>0.009183325100193547</v>
      </c>
      <c r="M31" s="18">
        <f t="shared" si="3"/>
        <v>4648775</v>
      </c>
      <c r="N31" s="18">
        <f t="shared" si="4"/>
        <v>4638731.6</v>
      </c>
    </row>
    <row r="32" spans="2:14" ht="20.1" customHeight="1">
      <c r="B32" s="14" t="s">
        <v>32</v>
      </c>
      <c r="C32" s="15">
        <v>2631672</v>
      </c>
      <c r="D32" s="15">
        <v>6131672</v>
      </c>
      <c r="E32" s="16">
        <v>6131672</v>
      </c>
      <c r="F32" s="19">
        <v>283360</v>
      </c>
      <c r="G32" s="15">
        <v>283360</v>
      </c>
      <c r="H32" s="15">
        <v>220160</v>
      </c>
      <c r="I32" s="15">
        <v>204360</v>
      </c>
      <c r="J32" s="17">
        <f t="shared" si="2"/>
        <v>0.046212517564540305</v>
      </c>
      <c r="K32" s="17">
        <f t="shared" si="0"/>
        <v>0.0359053778479997</v>
      </c>
      <c r="L32" s="17">
        <f t="shared" si="1"/>
        <v>0.033328592918864544</v>
      </c>
      <c r="M32" s="18">
        <f t="shared" si="3"/>
        <v>5848312</v>
      </c>
      <c r="N32" s="18">
        <f t="shared" si="4"/>
        <v>5848312</v>
      </c>
    </row>
    <row r="33" spans="2:14" ht="20.1" customHeight="1">
      <c r="B33" s="14" t="s">
        <v>33</v>
      </c>
      <c r="C33" s="15">
        <v>5273395</v>
      </c>
      <c r="D33" s="15">
        <v>6266552</v>
      </c>
      <c r="E33" s="16">
        <v>6266552</v>
      </c>
      <c r="F33" s="19">
        <v>4698138.15</v>
      </c>
      <c r="G33" s="15">
        <v>3343007</v>
      </c>
      <c r="H33" s="15">
        <v>3223277</v>
      </c>
      <c r="I33" s="15">
        <v>3215327</v>
      </c>
      <c r="J33" s="17">
        <f t="shared" si="2"/>
        <v>0.5334683251650988</v>
      </c>
      <c r="K33" s="17">
        <f t="shared" si="0"/>
        <v>0.5143621244984483</v>
      </c>
      <c r="L33" s="17">
        <f t="shared" si="1"/>
        <v>0.5130934842637546</v>
      </c>
      <c r="M33" s="18">
        <f t="shared" si="3"/>
        <v>2923545</v>
      </c>
      <c r="N33" s="18">
        <f t="shared" si="4"/>
        <v>1568413.8499999996</v>
      </c>
    </row>
    <row r="34" spans="2:14" ht="20.1" customHeight="1">
      <c r="B34" s="14" t="s">
        <v>34</v>
      </c>
      <c r="C34" s="15">
        <v>0</v>
      </c>
      <c r="D34" s="15">
        <v>2548000</v>
      </c>
      <c r="E34" s="16">
        <v>2548000</v>
      </c>
      <c r="F34" s="19">
        <v>0</v>
      </c>
      <c r="G34" s="15">
        <v>0</v>
      </c>
      <c r="H34" s="15">
        <v>0</v>
      </c>
      <c r="I34" s="15">
        <v>0</v>
      </c>
      <c r="J34" s="17">
        <f t="shared" si="2"/>
        <v>0</v>
      </c>
      <c r="K34" s="17">
        <f t="shared" si="0"/>
        <v>0</v>
      </c>
      <c r="L34" s="17">
        <f t="shared" si="1"/>
        <v>0</v>
      </c>
      <c r="M34" s="18">
        <f t="shared" si="3"/>
        <v>2548000</v>
      </c>
      <c r="N34" s="18">
        <f t="shared" si="4"/>
        <v>2548000</v>
      </c>
    </row>
    <row r="35" spans="2:14" ht="20.1" customHeight="1">
      <c r="B35" s="14" t="s">
        <v>35</v>
      </c>
      <c r="C35" s="15">
        <v>2750525</v>
      </c>
      <c r="D35" s="15">
        <v>16519721</v>
      </c>
      <c r="E35" s="16">
        <v>16519721</v>
      </c>
      <c r="F35" s="19">
        <v>693267.96</v>
      </c>
      <c r="G35" s="15">
        <v>682468</v>
      </c>
      <c r="H35" s="15">
        <v>57637</v>
      </c>
      <c r="I35" s="15">
        <v>57637</v>
      </c>
      <c r="J35" s="17">
        <f t="shared" si="2"/>
        <v>0.04131231998409658</v>
      </c>
      <c r="K35" s="17">
        <f t="shared" si="0"/>
        <v>0.0034889814422410645</v>
      </c>
      <c r="L35" s="17">
        <f t="shared" si="1"/>
        <v>0.0034889814422410645</v>
      </c>
      <c r="M35" s="18">
        <f t="shared" si="3"/>
        <v>15837253</v>
      </c>
      <c r="N35" s="18">
        <f t="shared" si="4"/>
        <v>15826453.04</v>
      </c>
    </row>
    <row r="36" spans="2:14" ht="20.1" customHeight="1">
      <c r="B36" s="14" t="s">
        <v>36</v>
      </c>
      <c r="C36" s="15">
        <v>40334</v>
      </c>
      <c r="D36" s="15">
        <v>8556397</v>
      </c>
      <c r="E36" s="16">
        <v>8556397</v>
      </c>
      <c r="F36" s="19">
        <v>897332.83</v>
      </c>
      <c r="G36" s="15">
        <v>355553</v>
      </c>
      <c r="H36" s="15">
        <v>355553</v>
      </c>
      <c r="I36" s="15">
        <v>355553</v>
      </c>
      <c r="J36" s="17">
        <f t="shared" si="2"/>
        <v>0.04155405598875321</v>
      </c>
      <c r="K36" s="17">
        <f t="shared" si="0"/>
        <v>0.04155405598875321</v>
      </c>
      <c r="L36" s="17">
        <f t="shared" si="1"/>
        <v>0.04155405598875321</v>
      </c>
      <c r="M36" s="18">
        <f t="shared" si="3"/>
        <v>8200844</v>
      </c>
      <c r="N36" s="18">
        <f t="shared" si="4"/>
        <v>7659064.17</v>
      </c>
    </row>
    <row r="37" spans="2:14" ht="20.1" customHeight="1">
      <c r="B37" s="14" t="s">
        <v>37</v>
      </c>
      <c r="C37" s="15">
        <v>0</v>
      </c>
      <c r="D37" s="15">
        <v>2005016</v>
      </c>
      <c r="E37" s="16">
        <v>2005016</v>
      </c>
      <c r="F37" s="19">
        <v>10116.85</v>
      </c>
      <c r="G37" s="15">
        <v>10117</v>
      </c>
      <c r="H37" s="15">
        <v>10117</v>
      </c>
      <c r="I37" s="15">
        <v>10117</v>
      </c>
      <c r="J37" s="17">
        <f t="shared" si="2"/>
        <v>0.005045845020688115</v>
      </c>
      <c r="K37" s="17">
        <f t="shared" si="0"/>
        <v>0.005045845020688115</v>
      </c>
      <c r="L37" s="17">
        <f t="shared" si="1"/>
        <v>0.005045845020688115</v>
      </c>
      <c r="M37" s="18">
        <f t="shared" si="3"/>
        <v>1994899</v>
      </c>
      <c r="N37" s="18">
        <f t="shared" si="4"/>
        <v>1994899.15</v>
      </c>
    </row>
    <row r="38" spans="2:14" ht="20.1" customHeight="1">
      <c r="B38" s="14" t="s">
        <v>38</v>
      </c>
      <c r="C38" s="15">
        <v>644364</v>
      </c>
      <c r="D38" s="15">
        <v>5494639</v>
      </c>
      <c r="E38" s="16">
        <v>5494639</v>
      </c>
      <c r="F38" s="19">
        <v>608291.7</v>
      </c>
      <c r="G38" s="15">
        <v>608292</v>
      </c>
      <c r="H38" s="15">
        <v>473343</v>
      </c>
      <c r="I38" s="15">
        <v>463443</v>
      </c>
      <c r="J38" s="17">
        <f t="shared" si="2"/>
        <v>0.11070645405457938</v>
      </c>
      <c r="K38" s="17">
        <f t="shared" si="0"/>
        <v>0.08614633281640523</v>
      </c>
      <c r="L38" s="17">
        <f t="shared" si="1"/>
        <v>0.08434457659547788</v>
      </c>
      <c r="M38" s="18">
        <f t="shared" si="3"/>
        <v>4886347</v>
      </c>
      <c r="N38" s="18">
        <f t="shared" si="4"/>
        <v>4886347.3</v>
      </c>
    </row>
    <row r="39" spans="2:14" ht="20.1" customHeight="1">
      <c r="B39" s="14" t="s">
        <v>39</v>
      </c>
      <c r="C39" s="15">
        <v>4546359</v>
      </c>
      <c r="D39" s="15">
        <v>7389274</v>
      </c>
      <c r="E39" s="16">
        <v>7389274</v>
      </c>
      <c r="F39" s="19">
        <v>51241.45</v>
      </c>
      <c r="G39" s="15">
        <v>51241</v>
      </c>
      <c r="H39" s="15">
        <v>15456</v>
      </c>
      <c r="I39" s="15">
        <v>13002</v>
      </c>
      <c r="J39" s="17">
        <f t="shared" si="2"/>
        <v>0.006934510751665184</v>
      </c>
      <c r="K39" s="17">
        <f t="shared" si="0"/>
        <v>0.0020916804546698363</v>
      </c>
      <c r="L39" s="17">
        <f t="shared" si="1"/>
        <v>0.0017595774632257512</v>
      </c>
      <c r="M39" s="18">
        <f t="shared" si="3"/>
        <v>7338033</v>
      </c>
      <c r="N39" s="18">
        <f t="shared" si="4"/>
        <v>7338032.55</v>
      </c>
    </row>
    <row r="40" spans="2:14" ht="20.1" customHeight="1">
      <c r="B40" s="14" t="s">
        <v>40</v>
      </c>
      <c r="C40" s="15">
        <v>0</v>
      </c>
      <c r="D40" s="15">
        <v>2765428</v>
      </c>
      <c r="E40" s="16">
        <v>2765428</v>
      </c>
      <c r="F40" s="19"/>
      <c r="G40" s="15">
        <v>0</v>
      </c>
      <c r="H40" s="15">
        <v>0</v>
      </c>
      <c r="I40" s="15">
        <v>0</v>
      </c>
      <c r="J40" s="17">
        <f t="shared" si="2"/>
        <v>0</v>
      </c>
      <c r="K40" s="17">
        <f t="shared" si="0"/>
        <v>0</v>
      </c>
      <c r="L40" s="17">
        <f t="shared" si="1"/>
        <v>0</v>
      </c>
      <c r="M40" s="18">
        <f t="shared" si="3"/>
        <v>2765428</v>
      </c>
      <c r="N40" s="18">
        <f t="shared" si="4"/>
        <v>2765428</v>
      </c>
    </row>
    <row r="41" spans="2:14" ht="20.1" customHeight="1">
      <c r="B41" s="14" t="s">
        <v>41</v>
      </c>
      <c r="C41" s="15">
        <v>0</v>
      </c>
      <c r="D41" s="15">
        <v>305302</v>
      </c>
      <c r="E41" s="16">
        <v>305202</v>
      </c>
      <c r="F41" s="19">
        <v>298279.75</v>
      </c>
      <c r="G41" s="15">
        <v>298280</v>
      </c>
      <c r="H41" s="15">
        <v>298280</v>
      </c>
      <c r="I41" s="15">
        <v>298280</v>
      </c>
      <c r="J41" s="17">
        <f t="shared" si="2"/>
        <v>0.9773199389256951</v>
      </c>
      <c r="K41" s="17">
        <f t="shared" si="0"/>
        <v>0.9773199389256951</v>
      </c>
      <c r="L41" s="17">
        <f t="shared" si="1"/>
        <v>0.9773199389256951</v>
      </c>
      <c r="M41" s="18">
        <f t="shared" si="3"/>
        <v>6922</v>
      </c>
      <c r="N41" s="18">
        <f t="shared" si="4"/>
        <v>6922.25</v>
      </c>
    </row>
    <row r="42" spans="2:14" ht="20.1" customHeight="1">
      <c r="B42" s="14" t="s">
        <v>42</v>
      </c>
      <c r="C42" s="15">
        <v>179897</v>
      </c>
      <c r="D42" s="15">
        <v>2844439</v>
      </c>
      <c r="E42" s="16">
        <v>2844439</v>
      </c>
      <c r="F42" s="19">
        <v>57215</v>
      </c>
      <c r="G42" s="15">
        <v>50665</v>
      </c>
      <c r="H42" s="15">
        <v>33920</v>
      </c>
      <c r="I42" s="15">
        <v>33920</v>
      </c>
      <c r="J42" s="17">
        <f t="shared" si="2"/>
        <v>0.017811948155682017</v>
      </c>
      <c r="K42" s="17">
        <f t="shared" si="0"/>
        <v>0.011925022825239</v>
      </c>
      <c r="L42" s="17">
        <f t="shared" si="1"/>
        <v>0.011925022825239</v>
      </c>
      <c r="M42" s="18">
        <f t="shared" si="3"/>
        <v>2793774</v>
      </c>
      <c r="N42" s="18">
        <f t="shared" si="4"/>
        <v>2787224</v>
      </c>
    </row>
    <row r="43" spans="2:14" ht="20.1" customHeight="1">
      <c r="B43" s="14" t="s">
        <v>43</v>
      </c>
      <c r="C43" s="15">
        <v>0</v>
      </c>
      <c r="D43" s="15">
        <v>4317650</v>
      </c>
      <c r="E43" s="16">
        <v>4317650</v>
      </c>
      <c r="F43" s="19">
        <v>36513</v>
      </c>
      <c r="G43" s="15">
        <v>15540</v>
      </c>
      <c r="H43" s="15">
        <v>15540</v>
      </c>
      <c r="I43" s="15">
        <v>13980</v>
      </c>
      <c r="J43" s="17">
        <f t="shared" si="2"/>
        <v>0.003599180109550334</v>
      </c>
      <c r="K43" s="17">
        <f t="shared" si="0"/>
        <v>0.003599180109550334</v>
      </c>
      <c r="L43" s="17">
        <f t="shared" si="1"/>
        <v>0.0032378724537653583</v>
      </c>
      <c r="M43" s="18">
        <f t="shared" si="3"/>
        <v>4302110</v>
      </c>
      <c r="N43" s="18">
        <f t="shared" si="4"/>
        <v>4281137</v>
      </c>
    </row>
    <row r="44" spans="2:14" ht="20.1" customHeight="1">
      <c r="B44" s="14" t="s">
        <v>44</v>
      </c>
      <c r="C44" s="15">
        <v>0</v>
      </c>
      <c r="D44" s="15">
        <v>5313697</v>
      </c>
      <c r="E44" s="16">
        <v>5313697</v>
      </c>
      <c r="F44" s="19">
        <v>3111696.77</v>
      </c>
      <c r="G44" s="15">
        <v>3111697</v>
      </c>
      <c r="H44" s="15">
        <v>964294</v>
      </c>
      <c r="I44" s="15">
        <v>737365</v>
      </c>
      <c r="J44" s="17">
        <f t="shared" si="2"/>
        <v>0.5855992541539347</v>
      </c>
      <c r="K44" s="17">
        <f t="shared" si="0"/>
        <v>0.18147327557442586</v>
      </c>
      <c r="L44" s="17">
        <f t="shared" si="1"/>
        <v>0.13876685102669573</v>
      </c>
      <c r="M44" s="18">
        <f t="shared" si="3"/>
        <v>2202000</v>
      </c>
      <c r="N44" s="18">
        <f t="shared" si="4"/>
        <v>2202000.23</v>
      </c>
    </row>
    <row r="45" spans="2:14" ht="20.1" customHeight="1">
      <c r="B45" s="14" t="s">
        <v>45</v>
      </c>
      <c r="C45" s="15">
        <v>0</v>
      </c>
      <c r="D45" s="15">
        <v>7214100</v>
      </c>
      <c r="E45" s="16">
        <v>7214100</v>
      </c>
      <c r="F45" s="19">
        <v>597896.59</v>
      </c>
      <c r="G45" s="15">
        <v>575521</v>
      </c>
      <c r="H45" s="15">
        <v>575521</v>
      </c>
      <c r="I45" s="15">
        <v>561969</v>
      </c>
      <c r="J45" s="17">
        <f t="shared" si="2"/>
        <v>0.07977724179038272</v>
      </c>
      <c r="K45" s="17">
        <f t="shared" si="0"/>
        <v>0.07977724179038272</v>
      </c>
      <c r="L45" s="17">
        <f t="shared" si="1"/>
        <v>0.0778986983823346</v>
      </c>
      <c r="M45" s="18">
        <f t="shared" si="3"/>
        <v>6638579</v>
      </c>
      <c r="N45" s="18">
        <f t="shared" si="4"/>
        <v>6616203.41</v>
      </c>
    </row>
    <row r="46" spans="2:14" ht="20.1" customHeight="1">
      <c r="B46" s="14" t="s">
        <v>46</v>
      </c>
      <c r="C46" s="15">
        <v>0</v>
      </c>
      <c r="D46" s="15">
        <v>4599961</v>
      </c>
      <c r="E46" s="16">
        <v>4599961</v>
      </c>
      <c r="F46" s="19">
        <v>71884</v>
      </c>
      <c r="G46" s="15">
        <v>66494</v>
      </c>
      <c r="H46" s="15">
        <v>60719</v>
      </c>
      <c r="I46" s="15">
        <v>60719</v>
      </c>
      <c r="J46" s="17">
        <f t="shared" si="2"/>
        <v>0.01445533994744738</v>
      </c>
      <c r="K46" s="17">
        <f t="shared" si="0"/>
        <v>0.01319989452084485</v>
      </c>
      <c r="L46" s="17">
        <f t="shared" si="1"/>
        <v>0.01319989452084485</v>
      </c>
      <c r="M46" s="18">
        <f t="shared" si="3"/>
        <v>4533467</v>
      </c>
      <c r="N46" s="18">
        <f t="shared" si="4"/>
        <v>4528077</v>
      </c>
    </row>
    <row r="47" spans="2:14" ht="20.1" customHeight="1">
      <c r="B47" s="14" t="s">
        <v>47</v>
      </c>
      <c r="C47" s="15">
        <v>196983345</v>
      </c>
      <c r="D47" s="15">
        <v>118716832</v>
      </c>
      <c r="E47" s="16">
        <v>118716832</v>
      </c>
      <c r="F47" s="19">
        <v>72694908.11</v>
      </c>
      <c r="G47" s="15">
        <v>72337282</v>
      </c>
      <c r="H47" s="15">
        <v>45471485</v>
      </c>
      <c r="I47" s="15">
        <v>45400401</v>
      </c>
      <c r="J47" s="17">
        <f t="shared" si="2"/>
        <v>0.6093262495414298</v>
      </c>
      <c r="K47" s="17">
        <f t="shared" si="0"/>
        <v>0.3830247508626241</v>
      </c>
      <c r="L47" s="17">
        <f t="shared" si="1"/>
        <v>0.3824259815154097</v>
      </c>
      <c r="M47" s="18">
        <f t="shared" si="3"/>
        <v>46379550</v>
      </c>
      <c r="N47" s="18">
        <f t="shared" si="4"/>
        <v>46021923.89</v>
      </c>
    </row>
    <row r="48" spans="2:14" ht="20.1" customHeight="1">
      <c r="B48" s="20" t="s">
        <v>48</v>
      </c>
      <c r="C48" s="21">
        <v>0</v>
      </c>
      <c r="D48" s="21">
        <v>808180</v>
      </c>
      <c r="E48" s="22">
        <v>808180</v>
      </c>
      <c r="F48" s="23">
        <v>452325.25</v>
      </c>
      <c r="G48" s="21">
        <v>412654</v>
      </c>
      <c r="H48" s="21">
        <v>350456</v>
      </c>
      <c r="I48" s="21">
        <v>350456</v>
      </c>
      <c r="J48" s="24">
        <f t="shared" si="2"/>
        <v>0.5105966492613032</v>
      </c>
      <c r="K48" s="24">
        <f t="shared" si="0"/>
        <v>0.4336360711722636</v>
      </c>
      <c r="L48" s="25">
        <f t="shared" si="1"/>
        <v>0.4336360711722636</v>
      </c>
      <c r="M48" s="26">
        <f t="shared" si="3"/>
        <v>395526</v>
      </c>
      <c r="N48" s="26">
        <f t="shared" si="4"/>
        <v>355854.75</v>
      </c>
    </row>
    <row r="49" spans="2:14" ht="23.25" customHeight="1">
      <c r="B49" s="27" t="s">
        <v>49</v>
      </c>
      <c r="C49" s="27">
        <f>SUM(C14:C48)</f>
        <v>746433492</v>
      </c>
      <c r="D49" s="27">
        <f aca="true" t="shared" si="5" ref="D49:I49">SUM(D14:D48)</f>
        <v>802743730</v>
      </c>
      <c r="E49" s="28">
        <f t="shared" si="5"/>
        <v>802743630</v>
      </c>
      <c r="F49" s="28">
        <f t="shared" si="5"/>
        <v>337823676.05</v>
      </c>
      <c r="G49" s="27">
        <f t="shared" si="5"/>
        <v>327254888</v>
      </c>
      <c r="H49" s="27">
        <f t="shared" si="5"/>
        <v>199880457</v>
      </c>
      <c r="I49" s="27">
        <f t="shared" si="5"/>
        <v>189495127</v>
      </c>
      <c r="J49" s="29">
        <f t="shared" si="2"/>
        <v>0.4076704887711161</v>
      </c>
      <c r="K49" s="29">
        <f t="shared" si="0"/>
        <v>0.2489966279769794</v>
      </c>
      <c r="L49" s="29">
        <f t="shared" si="1"/>
        <v>0.23605933441041443</v>
      </c>
      <c r="M49" s="30">
        <f aca="true" t="shared" si="6" ref="M49">SUM(M14:M48)</f>
        <v>475488742</v>
      </c>
      <c r="N49" s="30">
        <f t="shared" si="4"/>
        <v>464919953.95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25" right="0.25" top="0.38" bottom="0.46" header="0.3" footer="0.3"/>
  <pageSetup fitToHeight="1" fitToWidth="1" horizontalDpi="600" verticalDpi="600" orientation="landscape" paperSize="9" scale="57" r:id="rId1"/>
  <headerFooter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B2:N51"/>
  <sheetViews>
    <sheetView showGridLines="0" zoomScale="85" zoomScaleNormal="85" workbookViewId="0" topLeftCell="A1">
      <pane xSplit="2" ySplit="13" topLeftCell="C2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E34" sqref="E34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51</v>
      </c>
    </row>
    <row r="9" ht="15">
      <c r="B9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52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f>+'RDR-G1'!C14+'RDR-G2'!C14+'RDR-G3'!C14+'RDR-G4'!C14+'RDR-G5'!C14+'RDR-G6'!C14</f>
        <v>40806407</v>
      </c>
      <c r="D14" s="10">
        <f>+'RDR-G1'!D14+'RDR-G2'!D14+'RDR-G3'!D14+'RDR-G4'!D14+'RDR-G5'!D14+'RDR-G6'!D14</f>
        <v>80505783</v>
      </c>
      <c r="E14" s="32">
        <f>+'RDR-G1'!E14+'RDR-G2'!E14+'RDR-G3'!E14+'RDR-G4'!E14+'RDR-G5'!E14+'RDR-G6'!E14</f>
        <v>59749932</v>
      </c>
      <c r="F14" s="32">
        <f>+'RDR-G1'!F14+'RDR-G2'!F14+'RDR-G3'!F14+'RDR-G4'!F14+'RDR-G5'!F14+'RDR-G6'!F14</f>
        <v>27890635.81</v>
      </c>
      <c r="G14" s="10">
        <f>+'RDR-G1'!G14+'RDR-G2'!G14+'RDR-G3'!G14+'RDR-G4'!G14+'RDR-G5'!G14+'RDR-G6'!G14</f>
        <v>18658159</v>
      </c>
      <c r="H14" s="10">
        <f>+'RDR-G1'!H14+'RDR-G2'!H14+'RDR-G3'!H14+'RDR-G4'!H14+'RDR-G5'!H14+'RDR-G6'!H14</f>
        <v>16593869</v>
      </c>
      <c r="I14" s="10">
        <f>+'RDR-G1'!I14+'RDR-G2'!I14+'RDR-G3'!I14+'RDR-G4'!I14+'RDR-G5'!I14+'RDR-G6'!I14</f>
        <v>15365771</v>
      </c>
      <c r="J14" s="12">
        <f>IF(ISERROR(+G14/E14)=TRUE,0,++G14/E14)</f>
        <v>0.3122707989023318</v>
      </c>
      <c r="K14" s="12">
        <f aca="true" t="shared" si="0" ref="K14:K49">IF(ISERROR(+H14/E14)=TRUE,0,++H14/E14)</f>
        <v>0.27772197297228723</v>
      </c>
      <c r="L14" s="12">
        <f aca="true" t="shared" si="1" ref="L14:L49">IF(ISERROR(+I14/E14)=TRUE,0,++I14/E14)</f>
        <v>0.2571680081577331</v>
      </c>
      <c r="M14" s="13">
        <f>IF(ISERROR(+E14-G14)=TRUE,0,++E14-G14)</f>
        <v>41091773</v>
      </c>
      <c r="N14" s="13">
        <f>IF(ISERROR(+E14-F14)=TRUE,0,++E14-F14)</f>
        <v>31859296.19</v>
      </c>
    </row>
    <row r="15" spans="2:14" ht="20.1" customHeight="1">
      <c r="B15" s="14" t="s">
        <v>15</v>
      </c>
      <c r="C15" s="15">
        <f>+'RDR-G1'!C15+'RDR-G2'!C15+'RDR-G3'!C15+'RDR-G4'!C15+'RDR-G5'!C15+'RDR-G6'!C15</f>
        <v>1691109</v>
      </c>
      <c r="D15" s="15">
        <f>+'RDR-G1'!D15+'RDR-G2'!D15+'RDR-G3'!D15+'RDR-G4'!D15+'RDR-G5'!D15+'RDR-G6'!D15</f>
        <v>4229961</v>
      </c>
      <c r="E15" s="16">
        <f>+'RDR-G1'!E15+'RDR-G2'!E15+'RDR-G3'!E15+'RDR-G4'!E15+'RDR-G5'!E15+'RDR-G6'!E15</f>
        <v>4229961</v>
      </c>
      <c r="F15" s="19">
        <f>+'RDR-G1'!F15+'RDR-G2'!F15+'RDR-G3'!F15+'RDR-G4'!F15+'RDR-G5'!F15+'RDR-G6'!F15</f>
        <v>1190743.66</v>
      </c>
      <c r="G15" s="15">
        <f>+'RDR-G1'!G15+'RDR-G2'!G15+'RDR-G3'!G15+'RDR-G4'!G15+'RDR-G5'!G15+'RDR-G6'!G15</f>
        <v>956233</v>
      </c>
      <c r="H15" s="15">
        <f>+'RDR-G1'!H15+'RDR-G2'!H15+'RDR-G3'!H15+'RDR-G4'!H15+'RDR-G5'!H15+'RDR-G6'!H15</f>
        <v>940952</v>
      </c>
      <c r="I15" s="15">
        <f>+'RDR-G1'!I15+'RDR-G2'!I15+'RDR-G3'!I15+'RDR-G4'!I15+'RDR-G5'!I15+'RDR-G6'!I15</f>
        <v>939847</v>
      </c>
      <c r="J15" s="17">
        <f aca="true" t="shared" si="2" ref="J15:J49">IF(ISERROR(+G15/E15)=TRUE,0,++G15/E15)</f>
        <v>0.2260618951333121</v>
      </c>
      <c r="K15" s="17">
        <f t="shared" si="0"/>
        <v>0.22244933227516756</v>
      </c>
      <c r="L15" s="17">
        <f t="shared" si="1"/>
        <v>0.22218810055222732</v>
      </c>
      <c r="M15" s="18">
        <f aca="true" t="shared" si="3" ref="M15:M48">IF(ISERROR(+E15-G15)=TRUE,0,++E15-G15)</f>
        <v>3273728</v>
      </c>
      <c r="N15" s="18">
        <f aca="true" t="shared" si="4" ref="N15:N49">IF(ISERROR(+E15-F15)=TRUE,0,++E15-F15)</f>
        <v>3039217.34</v>
      </c>
    </row>
    <row r="16" spans="2:14" ht="20.1" customHeight="1">
      <c r="B16" s="14" t="s">
        <v>16</v>
      </c>
      <c r="C16" s="15">
        <f>+'RDR-G1'!C16+'RDR-G2'!C16+'RDR-G3'!C16+'RDR-G4'!C16+'RDR-G5'!C16+'RDR-G6'!C16</f>
        <v>6751875</v>
      </c>
      <c r="D16" s="15">
        <f>+'RDR-G1'!D16+'RDR-G2'!D16+'RDR-G3'!D16+'RDR-G4'!D16+'RDR-G5'!D16+'RDR-G6'!D16</f>
        <v>7594488</v>
      </c>
      <c r="E16" s="16">
        <f>+'RDR-G1'!E16+'RDR-G2'!E16+'RDR-G3'!E16+'RDR-G4'!E16+'RDR-G5'!E16+'RDR-G6'!E16</f>
        <v>7558330</v>
      </c>
      <c r="F16" s="19">
        <f>+'RDR-G1'!F16+'RDR-G2'!F16+'RDR-G3'!F16+'RDR-G4'!F16+'RDR-G5'!F16+'RDR-G6'!F16</f>
        <v>5654505.29</v>
      </c>
      <c r="G16" s="15">
        <f>+'RDR-G1'!G16+'RDR-G2'!G16+'RDR-G3'!G16+'RDR-G4'!G16+'RDR-G5'!G16+'RDR-G6'!G16</f>
        <v>4406858</v>
      </c>
      <c r="H16" s="15">
        <f>+'RDR-G1'!H16+'RDR-G2'!H16+'RDR-G3'!H16+'RDR-G4'!H16+'RDR-G5'!H16+'RDR-G6'!H16</f>
        <v>4197657</v>
      </c>
      <c r="I16" s="15">
        <f>+'RDR-G1'!I16+'RDR-G2'!I16+'RDR-G3'!I16+'RDR-G4'!I16+'RDR-G5'!I16+'RDR-G6'!I16</f>
        <v>4171858</v>
      </c>
      <c r="J16" s="17">
        <f t="shared" si="2"/>
        <v>0.5830465195354</v>
      </c>
      <c r="K16" s="17">
        <f t="shared" si="0"/>
        <v>0.5553683154876805</v>
      </c>
      <c r="L16" s="17">
        <f t="shared" si="1"/>
        <v>0.5519549953495018</v>
      </c>
      <c r="M16" s="18">
        <f t="shared" si="3"/>
        <v>3151472</v>
      </c>
      <c r="N16" s="18">
        <f t="shared" si="4"/>
        <v>1903824.71</v>
      </c>
    </row>
    <row r="17" spans="2:14" ht="20.1" customHeight="1">
      <c r="B17" s="14" t="s">
        <v>17</v>
      </c>
      <c r="C17" s="15">
        <f>+'RDR-G1'!C17+'RDR-G2'!C17+'RDR-G3'!C17+'RDR-G4'!C17+'RDR-G5'!C17+'RDR-G6'!C17</f>
        <v>19997920</v>
      </c>
      <c r="D17" s="15">
        <f>+'RDR-G1'!D17+'RDR-G2'!D17+'RDR-G3'!D17+'RDR-G4'!D17+'RDR-G5'!D17+'RDR-G6'!D17</f>
        <v>25508774</v>
      </c>
      <c r="E17" s="16">
        <f>+'RDR-G1'!E17+'RDR-G2'!E17+'RDR-G3'!E17+'RDR-G4'!E17+'RDR-G5'!E17+'RDR-G6'!E17</f>
        <v>25508774</v>
      </c>
      <c r="F17" s="19">
        <f>+'RDR-G1'!F17+'RDR-G2'!F17+'RDR-G3'!F17+'RDR-G4'!F17+'RDR-G5'!F17+'RDR-G6'!F17</f>
        <v>15280856.97</v>
      </c>
      <c r="G17" s="15">
        <f>+'RDR-G1'!G17+'RDR-G2'!G17+'RDR-G3'!G17+'RDR-G4'!G17+'RDR-G5'!G17+'RDR-G6'!G17</f>
        <v>10316723</v>
      </c>
      <c r="H17" s="15">
        <f>+'RDR-G1'!H17+'RDR-G2'!H17+'RDR-G3'!H17+'RDR-G4'!H17+'RDR-G5'!H17+'RDR-G6'!H17</f>
        <v>9736472</v>
      </c>
      <c r="I17" s="15">
        <f>+'RDR-G1'!I17+'RDR-G2'!I17+'RDR-G3'!I17+'RDR-G4'!I17+'RDR-G5'!I17+'RDR-G6'!I17</f>
        <v>9447049</v>
      </c>
      <c r="J17" s="17">
        <f t="shared" si="2"/>
        <v>0.4044382140827309</v>
      </c>
      <c r="K17" s="17">
        <f t="shared" si="0"/>
        <v>0.38169109969769616</v>
      </c>
      <c r="L17" s="17">
        <f t="shared" si="1"/>
        <v>0.3703450820490236</v>
      </c>
      <c r="M17" s="18">
        <f t="shared" si="3"/>
        <v>15192051</v>
      </c>
      <c r="N17" s="18">
        <f t="shared" si="4"/>
        <v>10227917.03</v>
      </c>
    </row>
    <row r="18" spans="2:14" ht="20.1" customHeight="1">
      <c r="B18" s="14" t="s">
        <v>18</v>
      </c>
      <c r="C18" s="15">
        <f>+'RDR-G1'!C18+'RDR-G2'!C18+'RDR-G3'!C18+'RDR-G4'!C18+'RDR-G5'!C18+'RDR-G6'!C18</f>
        <v>3000000</v>
      </c>
      <c r="D18" s="15">
        <f>+'RDR-G1'!D18+'RDR-G2'!D18+'RDR-G3'!D18+'RDR-G4'!D18+'RDR-G5'!D18+'RDR-G6'!D18</f>
        <v>6637112</v>
      </c>
      <c r="E18" s="16">
        <f>+'RDR-G1'!E18+'RDR-G2'!E18+'RDR-G3'!E18+'RDR-G4'!E18+'RDR-G5'!E18+'RDR-G6'!E18</f>
        <v>6637112</v>
      </c>
      <c r="F18" s="19">
        <f>+'RDR-G1'!F18+'RDR-G2'!F18+'RDR-G3'!F18+'RDR-G4'!F18+'RDR-G5'!F18+'RDR-G6'!F18</f>
        <v>2726934.5300000003</v>
      </c>
      <c r="G18" s="15">
        <f>+'RDR-G1'!G18+'RDR-G2'!G18+'RDR-G3'!G18+'RDR-G4'!G18+'RDR-G5'!G18+'RDR-G6'!G18</f>
        <v>1893801</v>
      </c>
      <c r="H18" s="15">
        <f>+'RDR-G1'!H18+'RDR-G2'!H18+'RDR-G3'!H18+'RDR-G4'!H18+'RDR-G5'!H18+'RDR-G6'!H18</f>
        <v>1802433</v>
      </c>
      <c r="I18" s="15">
        <f>+'RDR-G1'!I18+'RDR-G2'!I18+'RDR-G3'!I18+'RDR-G4'!I18+'RDR-G5'!I18+'RDR-G6'!I18</f>
        <v>1793633</v>
      </c>
      <c r="J18" s="17">
        <f t="shared" si="2"/>
        <v>0.2853350975544785</v>
      </c>
      <c r="K18" s="17">
        <f t="shared" si="0"/>
        <v>0.27156886911054084</v>
      </c>
      <c r="L18" s="17">
        <f t="shared" si="1"/>
        <v>0.27024299122871515</v>
      </c>
      <c r="M18" s="18">
        <f t="shared" si="3"/>
        <v>4743311</v>
      </c>
      <c r="N18" s="18">
        <f t="shared" si="4"/>
        <v>3910177.4699999997</v>
      </c>
    </row>
    <row r="19" spans="2:14" ht="20.1" customHeight="1">
      <c r="B19" s="14" t="s">
        <v>19</v>
      </c>
      <c r="C19" s="15">
        <f>+'RDR-G1'!C19+'RDR-G2'!C19+'RDR-G3'!C19+'RDR-G4'!C19+'RDR-G5'!C19+'RDR-G6'!C19</f>
        <v>23425570</v>
      </c>
      <c r="D19" s="15">
        <f>+'RDR-G1'!D19+'RDR-G2'!D19+'RDR-G3'!D19+'RDR-G4'!D19+'RDR-G5'!D19+'RDR-G6'!D19</f>
        <v>24969688</v>
      </c>
      <c r="E19" s="16">
        <f>+'RDR-G1'!E19+'RDR-G2'!E19+'RDR-G3'!E19+'RDR-G4'!E19+'RDR-G5'!E19+'RDR-G6'!E19</f>
        <v>24969688</v>
      </c>
      <c r="F19" s="19">
        <f>+'RDR-G1'!F19+'RDR-G2'!F19+'RDR-G3'!F19+'RDR-G4'!F19+'RDR-G5'!F19+'RDR-G6'!F19</f>
        <v>19821116.55</v>
      </c>
      <c r="G19" s="15">
        <f>+'RDR-G1'!G19+'RDR-G2'!G19+'RDR-G3'!G19+'RDR-G4'!G19+'RDR-G5'!G19+'RDR-G6'!G19</f>
        <v>13635865</v>
      </c>
      <c r="H19" s="15">
        <f>+'RDR-G1'!H19+'RDR-G2'!H19+'RDR-G3'!H19+'RDR-G4'!H19+'RDR-G5'!H19+'RDR-G6'!H19</f>
        <v>13093404</v>
      </c>
      <c r="I19" s="15">
        <f>+'RDR-G1'!I19+'RDR-G2'!I19+'RDR-G3'!I19+'RDR-G4'!I19+'RDR-G5'!I19+'RDR-G6'!I19</f>
        <v>12999812</v>
      </c>
      <c r="J19" s="17">
        <f t="shared" si="2"/>
        <v>0.5460967313648453</v>
      </c>
      <c r="K19" s="17">
        <f t="shared" si="0"/>
        <v>0.5243719505025454</v>
      </c>
      <c r="L19" s="17">
        <f t="shared" si="1"/>
        <v>0.5206237258551248</v>
      </c>
      <c r="M19" s="18">
        <f t="shared" si="3"/>
        <v>11333823</v>
      </c>
      <c r="N19" s="18">
        <f t="shared" si="4"/>
        <v>5148571.449999999</v>
      </c>
    </row>
    <row r="20" spans="2:14" ht="20.1" customHeight="1">
      <c r="B20" s="14" t="s">
        <v>20</v>
      </c>
      <c r="C20" s="15">
        <f>+'RDR-G1'!C20+'RDR-G2'!C20+'RDR-G3'!C20+'RDR-G4'!C20+'RDR-G5'!C20+'RDR-G6'!C20</f>
        <v>12000000</v>
      </c>
      <c r="D20" s="15">
        <f>+'RDR-G1'!D20+'RDR-G2'!D20+'RDR-G3'!D20+'RDR-G4'!D20+'RDR-G5'!D20+'RDR-G6'!D20</f>
        <v>15473483</v>
      </c>
      <c r="E20" s="16">
        <f>+'RDR-G1'!E20+'RDR-G2'!E20+'RDR-G3'!E20+'RDR-G4'!E20+'RDR-G5'!E20+'RDR-G6'!E20</f>
        <v>15473483</v>
      </c>
      <c r="F20" s="19">
        <f>+'RDR-G1'!F20+'RDR-G2'!F20+'RDR-G3'!F20+'RDR-G4'!F20+'RDR-G5'!F20+'RDR-G6'!F20</f>
        <v>14612497.24</v>
      </c>
      <c r="G20" s="15">
        <f>+'RDR-G1'!G20+'RDR-G2'!G20+'RDR-G3'!G20+'RDR-G4'!G20+'RDR-G5'!G20+'RDR-G6'!G20</f>
        <v>10897722</v>
      </c>
      <c r="H20" s="15">
        <f>+'RDR-G1'!H20+'RDR-G2'!H20+'RDR-G3'!H20+'RDR-G4'!H20+'RDR-G5'!H20+'RDR-G6'!H20</f>
        <v>10677458</v>
      </c>
      <c r="I20" s="15">
        <f>+'RDR-G1'!I20+'RDR-G2'!I20+'RDR-G3'!I20+'RDR-G4'!I20+'RDR-G5'!I20+'RDR-G6'!I20</f>
        <v>10581128</v>
      </c>
      <c r="J20" s="17">
        <f t="shared" si="2"/>
        <v>0.7042837091041494</v>
      </c>
      <c r="K20" s="17">
        <f t="shared" si="0"/>
        <v>0.6900487757022773</v>
      </c>
      <c r="L20" s="17">
        <f t="shared" si="1"/>
        <v>0.6838232865864783</v>
      </c>
      <c r="M20" s="18">
        <f t="shared" si="3"/>
        <v>4575761</v>
      </c>
      <c r="N20" s="18">
        <f t="shared" si="4"/>
        <v>860985.7599999998</v>
      </c>
    </row>
    <row r="21" spans="2:14" ht="20.1" customHeight="1">
      <c r="B21" s="14" t="s">
        <v>21</v>
      </c>
      <c r="C21" s="15">
        <f>+'RDR-G1'!C21+'RDR-G2'!C21+'RDR-G3'!C21+'RDR-G4'!C21+'RDR-G5'!C21+'RDR-G6'!C21</f>
        <v>7249053</v>
      </c>
      <c r="D21" s="15">
        <f>+'RDR-G1'!D21+'RDR-G2'!D21+'RDR-G3'!D21+'RDR-G4'!D21+'RDR-G5'!D21+'RDR-G6'!D21</f>
        <v>7858441</v>
      </c>
      <c r="E21" s="16">
        <f>+'RDR-G1'!E21+'RDR-G2'!E21+'RDR-G3'!E21+'RDR-G4'!E21+'RDR-G5'!E21+'RDR-G6'!E21</f>
        <v>7858441</v>
      </c>
      <c r="F21" s="19">
        <f>+'RDR-G1'!F21+'RDR-G2'!F21+'RDR-G3'!F21+'RDR-G4'!F21+'RDR-G5'!F21+'RDR-G6'!F21</f>
        <v>6035084.71</v>
      </c>
      <c r="G21" s="15">
        <f>+'RDR-G1'!G21+'RDR-G2'!G21+'RDR-G3'!G21+'RDR-G4'!G21+'RDR-G5'!G21+'RDR-G6'!G21</f>
        <v>5455316</v>
      </c>
      <c r="H21" s="15">
        <f>+'RDR-G1'!H21+'RDR-G2'!H21+'RDR-G3'!H21+'RDR-G4'!H21+'RDR-G5'!H21+'RDR-G6'!H21</f>
        <v>5307988</v>
      </c>
      <c r="I21" s="15">
        <f>+'RDR-G1'!I21+'RDR-G2'!I21+'RDR-G3'!I21+'RDR-G4'!I21+'RDR-G5'!I21+'RDR-G6'!I21</f>
        <v>4667370</v>
      </c>
      <c r="J21" s="17">
        <f t="shared" si="2"/>
        <v>0.6941982512816474</v>
      </c>
      <c r="K21" s="17">
        <f t="shared" si="0"/>
        <v>0.6754505123853446</v>
      </c>
      <c r="L21" s="17">
        <f t="shared" si="1"/>
        <v>0.5939307809271585</v>
      </c>
      <c r="M21" s="18">
        <f t="shared" si="3"/>
        <v>2403125</v>
      </c>
      <c r="N21" s="18">
        <f t="shared" si="4"/>
        <v>1823356.29</v>
      </c>
    </row>
    <row r="22" spans="2:14" ht="20.1" customHeight="1">
      <c r="B22" s="14" t="s">
        <v>22</v>
      </c>
      <c r="C22" s="15">
        <f>+'RDR-G1'!C22+'RDR-G2'!C22+'RDR-G3'!C22+'RDR-G4'!C22+'RDR-G5'!C22+'RDR-G6'!C22</f>
        <v>13145819</v>
      </c>
      <c r="D22" s="15">
        <f>+'RDR-G1'!D22+'RDR-G2'!D22+'RDR-G3'!D22+'RDR-G4'!D22+'RDR-G5'!D22+'RDR-G6'!D22</f>
        <v>17231850</v>
      </c>
      <c r="E22" s="16">
        <f>+'RDR-G1'!E22+'RDR-G2'!E22+'RDR-G3'!E22+'RDR-G4'!E22+'RDR-G5'!E22+'RDR-G6'!E22</f>
        <v>17231850</v>
      </c>
      <c r="F22" s="19">
        <f>+'RDR-G1'!F22+'RDR-G2'!F22+'RDR-G3'!F22+'RDR-G4'!F22+'RDR-G5'!F22+'RDR-G6'!F22</f>
        <v>10731753.75</v>
      </c>
      <c r="G22" s="15">
        <f>+'RDR-G1'!G22+'RDR-G2'!G22+'RDR-G3'!G22+'RDR-G4'!G22+'RDR-G5'!G22+'RDR-G6'!G22</f>
        <v>9557278</v>
      </c>
      <c r="H22" s="15">
        <f>+'RDR-G1'!H22+'RDR-G2'!H22+'RDR-G3'!H22+'RDR-G4'!H22+'RDR-G5'!H22+'RDR-G6'!H22</f>
        <v>9270597</v>
      </c>
      <c r="I22" s="15">
        <f>+'RDR-G1'!I22+'RDR-G2'!I22+'RDR-G3'!I22+'RDR-G4'!I22+'RDR-G5'!I22+'RDR-G6'!I22</f>
        <v>9262386</v>
      </c>
      <c r="J22" s="17">
        <f t="shared" si="2"/>
        <v>0.5546286672643971</v>
      </c>
      <c r="K22" s="17">
        <f t="shared" si="0"/>
        <v>0.5379919741641205</v>
      </c>
      <c r="L22" s="17">
        <f t="shared" si="1"/>
        <v>0.5375154728018176</v>
      </c>
      <c r="M22" s="18">
        <f t="shared" si="3"/>
        <v>7674572</v>
      </c>
      <c r="N22" s="18">
        <f t="shared" si="4"/>
        <v>6500096.25</v>
      </c>
    </row>
    <row r="23" spans="2:14" ht="20.1" customHeight="1">
      <c r="B23" s="14" t="s">
        <v>23</v>
      </c>
      <c r="C23" s="15">
        <f>+'RDR-G1'!C23+'RDR-G2'!C23+'RDR-G3'!C23+'RDR-G4'!C23+'RDR-G5'!C23+'RDR-G6'!C23</f>
        <v>4852591</v>
      </c>
      <c r="D23" s="15">
        <f>+'RDR-G1'!D23+'RDR-G2'!D23+'RDR-G3'!D23+'RDR-G4'!D23+'RDR-G5'!D23+'RDR-G6'!D23</f>
        <v>7083423</v>
      </c>
      <c r="E23" s="16">
        <f>+'RDR-G1'!E23+'RDR-G2'!E23+'RDR-G3'!E23+'RDR-G4'!E23+'RDR-G5'!E23+'RDR-G6'!E23</f>
        <v>7083423</v>
      </c>
      <c r="F23" s="19">
        <f>+'RDR-G1'!F23+'RDR-G2'!F23+'RDR-G3'!F23+'RDR-G4'!F23+'RDR-G5'!F23+'RDR-G6'!F23</f>
        <v>3577703.34</v>
      </c>
      <c r="G23" s="15">
        <f>+'RDR-G1'!G23+'RDR-G2'!G23+'RDR-G3'!G23+'RDR-G4'!G23+'RDR-G5'!G23+'RDR-G6'!G23</f>
        <v>2515112</v>
      </c>
      <c r="H23" s="15">
        <f>+'RDR-G1'!H23+'RDR-G2'!H23+'RDR-G3'!H23+'RDR-G4'!H23+'RDR-G5'!H23+'RDR-G6'!H23</f>
        <v>2130173</v>
      </c>
      <c r="I23" s="15">
        <f>+'RDR-G1'!I23+'RDR-G2'!I23+'RDR-G3'!I23+'RDR-G4'!I23+'RDR-G5'!I23+'RDR-G6'!I23</f>
        <v>2130135</v>
      </c>
      <c r="J23" s="17">
        <f t="shared" si="2"/>
        <v>0.3550701405238682</v>
      </c>
      <c r="K23" s="17">
        <f t="shared" si="0"/>
        <v>0.300726499038671</v>
      </c>
      <c r="L23" s="17">
        <f t="shared" si="1"/>
        <v>0.30072113440069864</v>
      </c>
      <c r="M23" s="18">
        <f t="shared" si="3"/>
        <v>4568311</v>
      </c>
      <c r="N23" s="18">
        <f t="shared" si="4"/>
        <v>3505719.66</v>
      </c>
    </row>
    <row r="24" spans="2:14" ht="20.1" customHeight="1">
      <c r="B24" s="14" t="s">
        <v>24</v>
      </c>
      <c r="C24" s="15">
        <f>+'RDR-G1'!C24+'RDR-G2'!C24+'RDR-G3'!C24+'RDR-G4'!C24+'RDR-G5'!C24+'RDR-G6'!C24</f>
        <v>6119114</v>
      </c>
      <c r="D24" s="15">
        <f>+'RDR-G1'!D24+'RDR-G2'!D24+'RDR-G3'!D24+'RDR-G4'!D24+'RDR-G5'!D24+'RDR-G6'!D24</f>
        <v>8189111</v>
      </c>
      <c r="E24" s="16">
        <f>+'RDR-G1'!E24+'RDR-G2'!E24+'RDR-G3'!E24+'RDR-G4'!E24+'RDR-G5'!E24+'RDR-G6'!E24</f>
        <v>8188459</v>
      </c>
      <c r="F24" s="19">
        <f>+'RDR-G1'!F24+'RDR-G2'!F24+'RDR-G3'!F24+'RDR-G4'!F24+'RDR-G5'!F24+'RDR-G6'!F24</f>
        <v>5013178.3100000005</v>
      </c>
      <c r="G24" s="15">
        <f>+'RDR-G1'!G24+'RDR-G2'!G24+'RDR-G3'!G24+'RDR-G4'!G24+'RDR-G5'!G24+'RDR-G6'!G24</f>
        <v>4053963</v>
      </c>
      <c r="H24" s="15">
        <f>+'RDR-G1'!H24+'RDR-G2'!H24+'RDR-G3'!H24+'RDR-G4'!H24+'RDR-G5'!H24+'RDR-G6'!H24</f>
        <v>3964524</v>
      </c>
      <c r="I24" s="15">
        <f>+'RDR-G1'!I24+'RDR-G2'!I24+'RDR-G3'!I24+'RDR-G4'!I24+'RDR-G5'!I24+'RDR-G6'!I24</f>
        <v>3953587</v>
      </c>
      <c r="J24" s="17">
        <f t="shared" si="2"/>
        <v>0.49508253018058707</v>
      </c>
      <c r="K24" s="17">
        <f t="shared" si="0"/>
        <v>0.48415996221022783</v>
      </c>
      <c r="L24" s="17">
        <f t="shared" si="1"/>
        <v>0.48282430186192543</v>
      </c>
      <c r="M24" s="18">
        <f t="shared" si="3"/>
        <v>4134496</v>
      </c>
      <c r="N24" s="18">
        <f t="shared" si="4"/>
        <v>3175280.6899999995</v>
      </c>
    </row>
    <row r="25" spans="2:14" ht="20.1" customHeight="1">
      <c r="B25" s="14" t="s">
        <v>25</v>
      </c>
      <c r="C25" s="15">
        <f>+'RDR-G1'!C25+'RDR-G2'!C25+'RDR-G3'!C25+'RDR-G4'!C25+'RDR-G5'!C25+'RDR-G6'!C25</f>
        <v>15965754</v>
      </c>
      <c r="D25" s="15">
        <f>+'RDR-G1'!D25+'RDR-G2'!D25+'RDR-G3'!D25+'RDR-G4'!D25+'RDR-G5'!D25+'RDR-G6'!D25</f>
        <v>19698020</v>
      </c>
      <c r="E25" s="16">
        <f>+'RDR-G1'!E25+'RDR-G2'!E25+'RDR-G3'!E25+'RDR-G4'!E25+'RDR-G5'!E25+'RDR-G6'!E25</f>
        <v>19698020</v>
      </c>
      <c r="F25" s="19">
        <f>+'RDR-G1'!F25+'RDR-G2'!F25+'RDR-G3'!F25+'RDR-G4'!F25+'RDR-G5'!F25+'RDR-G6'!F25</f>
        <v>15360815.08</v>
      </c>
      <c r="G25" s="15">
        <f>+'RDR-G1'!G25+'RDR-G2'!G25+'RDR-G3'!G25+'RDR-G4'!G25+'RDR-G5'!G25+'RDR-G6'!G25</f>
        <v>13720449</v>
      </c>
      <c r="H25" s="15">
        <f>+'RDR-G1'!H25+'RDR-G2'!H25+'RDR-G3'!H25+'RDR-G4'!H25+'RDR-G5'!H25+'RDR-G6'!H25</f>
        <v>12851737</v>
      </c>
      <c r="I25" s="15">
        <f>+'RDR-G1'!I25+'RDR-G2'!I25+'RDR-G3'!I25+'RDR-G4'!I25+'RDR-G5'!I25+'RDR-G6'!I25</f>
        <v>12159363</v>
      </c>
      <c r="J25" s="17">
        <f t="shared" si="2"/>
        <v>0.6965394999091279</v>
      </c>
      <c r="K25" s="17">
        <f t="shared" si="0"/>
        <v>0.6524380115361849</v>
      </c>
      <c r="L25" s="17">
        <f t="shared" si="1"/>
        <v>0.6172885904268551</v>
      </c>
      <c r="M25" s="18">
        <f t="shared" si="3"/>
        <v>5977571</v>
      </c>
      <c r="N25" s="18">
        <f t="shared" si="4"/>
        <v>4337204.92</v>
      </c>
    </row>
    <row r="26" spans="2:14" ht="20.1" customHeight="1">
      <c r="B26" s="14" t="s">
        <v>26</v>
      </c>
      <c r="C26" s="15">
        <f>+'RDR-G1'!C26+'RDR-G2'!C26+'RDR-G3'!C26+'RDR-G4'!C26+'RDR-G5'!C26+'RDR-G6'!C26</f>
        <v>3687828</v>
      </c>
      <c r="D26" s="15">
        <f>+'RDR-G1'!D26+'RDR-G2'!D26+'RDR-G3'!D26+'RDR-G4'!D26+'RDR-G5'!D26+'RDR-G6'!D26</f>
        <v>5044594</v>
      </c>
      <c r="E26" s="16">
        <f>+'RDR-G1'!E26+'RDR-G2'!E26+'RDR-G3'!E26+'RDR-G4'!E26+'RDR-G5'!E26+'RDR-G6'!E26</f>
        <v>5044594</v>
      </c>
      <c r="F26" s="19">
        <f>+'RDR-G1'!F26+'RDR-G2'!F26+'RDR-G3'!F26+'RDR-G4'!F26+'RDR-G5'!F26+'RDR-G6'!F26</f>
        <v>2056695.63</v>
      </c>
      <c r="G26" s="15">
        <f>+'RDR-G1'!G26+'RDR-G2'!G26+'RDR-G3'!G26+'RDR-G4'!G26+'RDR-G5'!G26+'RDR-G6'!G26</f>
        <v>1889629</v>
      </c>
      <c r="H26" s="15">
        <f>+'RDR-G1'!H26+'RDR-G2'!H26+'RDR-G3'!H26+'RDR-G4'!H26+'RDR-G5'!H26+'RDR-G6'!H26</f>
        <v>865091</v>
      </c>
      <c r="I26" s="15">
        <f>+'RDR-G1'!I26+'RDR-G2'!I26+'RDR-G3'!I26+'RDR-G4'!I26+'RDR-G5'!I26+'RDR-G6'!I26</f>
        <v>864970</v>
      </c>
      <c r="J26" s="17">
        <f t="shared" si="2"/>
        <v>0.3745849517324883</v>
      </c>
      <c r="K26" s="17">
        <f t="shared" si="0"/>
        <v>0.17148872634745235</v>
      </c>
      <c r="L26" s="17">
        <f t="shared" si="1"/>
        <v>0.1714647402744403</v>
      </c>
      <c r="M26" s="18">
        <f t="shared" si="3"/>
        <v>3154965</v>
      </c>
      <c r="N26" s="18">
        <f t="shared" si="4"/>
        <v>2987898.37</v>
      </c>
    </row>
    <row r="27" spans="2:14" ht="20.1" customHeight="1">
      <c r="B27" s="14" t="s">
        <v>27</v>
      </c>
      <c r="C27" s="15">
        <f>+'RDR-G1'!C27+'RDR-G2'!C27+'RDR-G3'!C27+'RDR-G4'!C27+'RDR-G5'!C27+'RDR-G6'!C27</f>
        <v>10000000</v>
      </c>
      <c r="D27" s="15">
        <f>+'RDR-G1'!D27+'RDR-G2'!D27+'RDR-G3'!D27+'RDR-G4'!D27+'RDR-G5'!D27+'RDR-G6'!D27</f>
        <v>10452724</v>
      </c>
      <c r="E27" s="16">
        <f>+'RDR-G1'!E27+'RDR-G2'!E27+'RDR-G3'!E27+'RDR-G4'!E27+'RDR-G5'!E27+'RDR-G6'!E27</f>
        <v>10452724</v>
      </c>
      <c r="F27" s="19">
        <f>+'RDR-G1'!F27+'RDR-G2'!F27+'RDR-G3'!F27+'RDR-G4'!F27+'RDR-G5'!F27+'RDR-G6'!F27</f>
        <v>8498587.91</v>
      </c>
      <c r="G27" s="15">
        <f>+'RDR-G1'!G27+'RDR-G2'!G27+'RDR-G3'!G27+'RDR-G4'!G27+'RDR-G5'!G27+'RDR-G6'!G27</f>
        <v>6341744</v>
      </c>
      <c r="H27" s="15">
        <f>+'RDR-G1'!H27+'RDR-G2'!H27+'RDR-G3'!H27+'RDR-G4'!H27+'RDR-G5'!H27+'RDR-G6'!H27</f>
        <v>5991913</v>
      </c>
      <c r="I27" s="15">
        <f>+'RDR-G1'!I27+'RDR-G2'!I27+'RDR-G3'!I27+'RDR-G4'!I27+'RDR-G5'!I27+'RDR-G6'!I27</f>
        <v>5965854</v>
      </c>
      <c r="J27" s="17">
        <f t="shared" si="2"/>
        <v>0.6067073042395456</v>
      </c>
      <c r="K27" s="17">
        <f t="shared" si="0"/>
        <v>0.573239377601475</v>
      </c>
      <c r="L27" s="17">
        <f t="shared" si="1"/>
        <v>0.5707463432498553</v>
      </c>
      <c r="M27" s="18">
        <f t="shared" si="3"/>
        <v>4110980</v>
      </c>
      <c r="N27" s="18">
        <f t="shared" si="4"/>
        <v>1954136.0899999999</v>
      </c>
    </row>
    <row r="28" spans="2:14" ht="20.1" customHeight="1">
      <c r="B28" s="14" t="s">
        <v>28</v>
      </c>
      <c r="C28" s="15">
        <f>+'RDR-G1'!C28+'RDR-G2'!C28+'RDR-G3'!C28+'RDR-G4'!C28+'RDR-G5'!C28+'RDR-G6'!C28</f>
        <v>3663425</v>
      </c>
      <c r="D28" s="15">
        <f>+'RDR-G1'!D28+'RDR-G2'!D28+'RDR-G3'!D28+'RDR-G4'!D28+'RDR-G5'!D28+'RDR-G6'!D28</f>
        <v>6333192</v>
      </c>
      <c r="E28" s="16">
        <f>+'RDR-G1'!E28+'RDR-G2'!E28+'RDR-G3'!E28+'RDR-G4'!E28+'RDR-G5'!E28+'RDR-G6'!E28</f>
        <v>6333192</v>
      </c>
      <c r="F28" s="19">
        <f>+'RDR-G1'!F28+'RDR-G2'!F28+'RDR-G3'!F28+'RDR-G4'!F28+'RDR-G5'!F28+'RDR-G6'!F28</f>
        <v>3345022.87</v>
      </c>
      <c r="G28" s="15">
        <f>+'RDR-G1'!G28+'RDR-G2'!G28+'RDR-G3'!G28+'RDR-G4'!G28+'RDR-G5'!G28+'RDR-G6'!G28</f>
        <v>2838449</v>
      </c>
      <c r="H28" s="15">
        <f>+'RDR-G1'!H28+'RDR-G2'!H28+'RDR-G3'!H28+'RDR-G4'!H28+'RDR-G5'!H28+'RDR-G6'!H28</f>
        <v>2835601</v>
      </c>
      <c r="I28" s="15">
        <f>+'RDR-G1'!I28+'RDR-G2'!I28+'RDR-G3'!I28+'RDR-G4'!I28+'RDR-G5'!I28+'RDR-G6'!I28</f>
        <v>2833685</v>
      </c>
      <c r="J28" s="17">
        <f t="shared" si="2"/>
        <v>0.4481861595227178</v>
      </c>
      <c r="K28" s="17">
        <f t="shared" si="0"/>
        <v>0.44773646527690936</v>
      </c>
      <c r="L28" s="17">
        <f t="shared" si="1"/>
        <v>0.4474339322098556</v>
      </c>
      <c r="M28" s="18">
        <f t="shared" si="3"/>
        <v>3494743</v>
      </c>
      <c r="N28" s="18">
        <f t="shared" si="4"/>
        <v>2988169.13</v>
      </c>
    </row>
    <row r="29" spans="2:14" ht="20.1" customHeight="1">
      <c r="B29" s="14" t="s">
        <v>29</v>
      </c>
      <c r="C29" s="15">
        <f>+'RDR-G1'!C29+'RDR-G2'!C29+'RDR-G3'!C29+'RDR-G4'!C29+'RDR-G5'!C29+'RDR-G6'!C29</f>
        <v>42000019</v>
      </c>
      <c r="D29" s="15">
        <f>+'RDR-G1'!D29+'RDR-G2'!D29+'RDR-G3'!D29+'RDR-G4'!D29+'RDR-G5'!D29+'RDR-G6'!D29</f>
        <v>52683679</v>
      </c>
      <c r="E29" s="16">
        <f>+'RDR-G1'!E29+'RDR-G2'!E29+'RDR-G3'!E29+'RDR-G4'!E29+'RDR-G5'!E29+'RDR-G6'!E29</f>
        <v>52683679</v>
      </c>
      <c r="F29" s="19">
        <f>+'RDR-G1'!F29+'RDR-G2'!F29+'RDR-G3'!F29+'RDR-G4'!F29+'RDR-G5'!F29+'RDR-G6'!F29</f>
        <v>42022042.67999999</v>
      </c>
      <c r="G29" s="15">
        <f>+'RDR-G1'!G29+'RDR-G2'!G29+'RDR-G3'!G29+'RDR-G4'!G29+'RDR-G5'!G29+'RDR-G6'!G29</f>
        <v>35335016</v>
      </c>
      <c r="H29" s="15">
        <f>+'RDR-G1'!H29+'RDR-G2'!H29+'RDR-G3'!H29+'RDR-G4'!H29+'RDR-G5'!H29+'RDR-G6'!H29</f>
        <v>30745163</v>
      </c>
      <c r="I29" s="15">
        <f>+'RDR-G1'!I29+'RDR-G2'!I29+'RDR-G3'!I29+'RDR-G4'!I29+'RDR-G5'!I29+'RDR-G6'!I29</f>
        <v>29559464</v>
      </c>
      <c r="J29" s="17">
        <f t="shared" si="2"/>
        <v>0.6707013760371594</v>
      </c>
      <c r="K29" s="17">
        <f t="shared" si="0"/>
        <v>0.5835804101683939</v>
      </c>
      <c r="L29" s="17">
        <f t="shared" si="1"/>
        <v>0.5610744078825627</v>
      </c>
      <c r="M29" s="18">
        <f t="shared" si="3"/>
        <v>17348663</v>
      </c>
      <c r="N29" s="18">
        <f t="shared" si="4"/>
        <v>10661636.320000008</v>
      </c>
    </row>
    <row r="30" spans="2:14" ht="20.1" customHeight="1">
      <c r="B30" s="14" t="s">
        <v>30</v>
      </c>
      <c r="C30" s="15">
        <f>+'RDR-G1'!C30+'RDR-G2'!C30+'RDR-G3'!C30+'RDR-G4'!C30+'RDR-G5'!C30+'RDR-G6'!C30</f>
        <v>22106000</v>
      </c>
      <c r="D30" s="15">
        <f>+'RDR-G1'!D30+'RDR-G2'!D30+'RDR-G3'!D30+'RDR-G4'!D30+'RDR-G5'!D30+'RDR-G6'!D30</f>
        <v>23474763</v>
      </c>
      <c r="E30" s="16">
        <f>+'RDR-G1'!E30+'RDR-G2'!E30+'RDR-G3'!E30+'RDR-G4'!E30+'RDR-G5'!E30+'RDR-G6'!E30</f>
        <v>23474763</v>
      </c>
      <c r="F30" s="19">
        <f>+'RDR-G1'!F30+'RDR-G2'!F30+'RDR-G3'!F30+'RDR-G4'!F30+'RDR-G5'!F30+'RDR-G6'!F30</f>
        <v>20160759.65</v>
      </c>
      <c r="G30" s="15">
        <f>+'RDR-G1'!G30+'RDR-G2'!G30+'RDR-G3'!G30+'RDR-G4'!G30+'RDR-G5'!G30+'RDR-G6'!G30</f>
        <v>16516666</v>
      </c>
      <c r="H30" s="15">
        <f>+'RDR-G1'!H30+'RDR-G2'!H30+'RDR-G3'!H30+'RDR-G4'!H30+'RDR-G5'!H30+'RDR-G6'!H30</f>
        <v>14951539</v>
      </c>
      <c r="I30" s="15">
        <f>+'RDR-G1'!I30+'RDR-G2'!I30+'RDR-G3'!I30+'RDR-G4'!I30+'RDR-G5'!I30+'RDR-G6'!I30</f>
        <v>14805461</v>
      </c>
      <c r="J30" s="17">
        <f t="shared" si="2"/>
        <v>0.7035924494743567</v>
      </c>
      <c r="K30" s="17">
        <f t="shared" si="0"/>
        <v>0.6369196996791832</v>
      </c>
      <c r="L30" s="17">
        <f t="shared" si="1"/>
        <v>0.6306969318497486</v>
      </c>
      <c r="M30" s="18">
        <f t="shared" si="3"/>
        <v>6958097</v>
      </c>
      <c r="N30" s="18">
        <f t="shared" si="4"/>
        <v>3314003.3500000015</v>
      </c>
    </row>
    <row r="31" spans="2:14" ht="20.1" customHeight="1">
      <c r="B31" s="14" t="s">
        <v>31</v>
      </c>
      <c r="C31" s="15">
        <f>+'RDR-G1'!C31+'RDR-G2'!C31+'RDR-G3'!C31+'RDR-G4'!C31+'RDR-G5'!C31+'RDR-G6'!C31</f>
        <v>10943748</v>
      </c>
      <c r="D31" s="15">
        <f>+'RDR-G1'!D31+'RDR-G2'!D31+'RDR-G3'!D31+'RDR-G4'!D31+'RDR-G5'!D31+'RDR-G6'!D31</f>
        <v>12647953</v>
      </c>
      <c r="E31" s="16">
        <f>+'RDR-G1'!E31+'RDR-G2'!E31+'RDR-G3'!E31+'RDR-G4'!E31+'RDR-G5'!E31+'RDR-G6'!E31</f>
        <v>12647953</v>
      </c>
      <c r="F31" s="19">
        <f>+'RDR-G1'!F31+'RDR-G2'!F31+'RDR-G3'!F31+'RDR-G4'!F31+'RDR-G5'!F31+'RDR-G6'!F31</f>
        <v>6597829.53</v>
      </c>
      <c r="G31" s="15">
        <f>+'RDR-G1'!G31+'RDR-G2'!G31+'RDR-G3'!G31+'RDR-G4'!G31+'RDR-G5'!G31+'RDR-G6'!G31</f>
        <v>5539967</v>
      </c>
      <c r="H31" s="15">
        <f>+'RDR-G1'!H31+'RDR-G2'!H31+'RDR-G3'!H31+'RDR-G4'!H31+'RDR-G5'!H31+'RDR-G6'!H31</f>
        <v>4661656</v>
      </c>
      <c r="I31" s="15">
        <f>+'RDR-G1'!I31+'RDR-G2'!I31+'RDR-G3'!I31+'RDR-G4'!I31+'RDR-G5'!I31+'RDR-G6'!I31</f>
        <v>4651084</v>
      </c>
      <c r="J31" s="17">
        <f t="shared" si="2"/>
        <v>0.43801293379252754</v>
      </c>
      <c r="K31" s="17">
        <f t="shared" si="0"/>
        <v>0.36856999705802196</v>
      </c>
      <c r="L31" s="17">
        <f t="shared" si="1"/>
        <v>0.3677341305743309</v>
      </c>
      <c r="M31" s="18">
        <f t="shared" si="3"/>
        <v>7107986</v>
      </c>
      <c r="N31" s="18">
        <f t="shared" si="4"/>
        <v>6050123.47</v>
      </c>
    </row>
    <row r="32" spans="2:14" ht="20.1" customHeight="1">
      <c r="B32" s="14" t="s">
        <v>32</v>
      </c>
      <c r="C32" s="15">
        <f>+'RDR-G1'!C32+'RDR-G2'!C32+'RDR-G3'!C32+'RDR-G4'!C32+'RDR-G5'!C32+'RDR-G6'!C32</f>
        <v>8000000</v>
      </c>
      <c r="D32" s="15">
        <f>+'RDR-G1'!D32+'RDR-G2'!D32+'RDR-G3'!D32+'RDR-G4'!D32+'RDR-G5'!D32+'RDR-G6'!D32</f>
        <v>9704586</v>
      </c>
      <c r="E32" s="16">
        <f>+'RDR-G1'!E32+'RDR-G2'!E32+'RDR-G3'!E32+'RDR-G4'!E32+'RDR-G5'!E32+'RDR-G6'!E32</f>
        <v>9610286</v>
      </c>
      <c r="F32" s="19">
        <f>+'RDR-G1'!F32+'RDR-G2'!F32+'RDR-G3'!F32+'RDR-G4'!F32+'RDR-G5'!F32+'RDR-G6'!F32</f>
        <v>6764844.81</v>
      </c>
      <c r="G32" s="15">
        <f>+'RDR-G1'!G32+'RDR-G2'!G32+'RDR-G3'!G32+'RDR-G4'!G32+'RDR-G5'!G32+'RDR-G6'!G32</f>
        <v>6648897</v>
      </c>
      <c r="H32" s="15">
        <f>+'RDR-G1'!H32+'RDR-G2'!H32+'RDR-G3'!H32+'RDR-G4'!H32+'RDR-G5'!H32+'RDR-G6'!H32</f>
        <v>6426893</v>
      </c>
      <c r="I32" s="15">
        <f>+'RDR-G1'!I32+'RDR-G2'!I32+'RDR-G3'!I32+'RDR-G4'!I32+'RDR-G5'!I32+'RDR-G6'!I32</f>
        <v>5990323</v>
      </c>
      <c r="J32" s="17">
        <f t="shared" si="2"/>
        <v>0.6918521467519281</v>
      </c>
      <c r="K32" s="17">
        <f t="shared" si="0"/>
        <v>0.6687514814855666</v>
      </c>
      <c r="L32" s="17">
        <f t="shared" si="1"/>
        <v>0.6233241133510491</v>
      </c>
      <c r="M32" s="18">
        <f t="shared" si="3"/>
        <v>2961389</v>
      </c>
      <c r="N32" s="18">
        <f t="shared" si="4"/>
        <v>2845441.1900000004</v>
      </c>
    </row>
    <row r="33" spans="2:14" ht="20.1" customHeight="1">
      <c r="B33" s="14" t="s">
        <v>33</v>
      </c>
      <c r="C33" s="15">
        <f>+'RDR-G1'!C33+'RDR-G2'!C33+'RDR-G3'!C33+'RDR-G4'!C33+'RDR-G5'!C33+'RDR-G6'!C33</f>
        <v>2104570</v>
      </c>
      <c r="D33" s="15">
        <f>+'RDR-G1'!D33+'RDR-G2'!D33+'RDR-G3'!D33+'RDR-G4'!D33+'RDR-G5'!D33+'RDR-G6'!D33</f>
        <v>2484977</v>
      </c>
      <c r="E33" s="16">
        <f>+'RDR-G1'!E33+'RDR-G2'!E33+'RDR-G3'!E33+'RDR-G4'!E33+'RDR-G5'!E33+'RDR-G6'!E33</f>
        <v>2484977</v>
      </c>
      <c r="F33" s="19">
        <f>+'RDR-G1'!F33+'RDR-G2'!F33+'RDR-G3'!F33+'RDR-G4'!F33+'RDR-G5'!F33+'RDR-G6'!F33</f>
        <v>1943605.5899999999</v>
      </c>
      <c r="G33" s="15">
        <f>+'RDR-G1'!G33+'RDR-G2'!G33+'RDR-G3'!G33+'RDR-G4'!G33+'RDR-G5'!G33+'RDR-G6'!G33</f>
        <v>1371137</v>
      </c>
      <c r="H33" s="15">
        <f>+'RDR-G1'!H33+'RDR-G2'!H33+'RDR-G3'!H33+'RDR-G4'!H33+'RDR-G5'!H33+'RDR-G6'!H33</f>
        <v>1297068</v>
      </c>
      <c r="I33" s="15">
        <f>+'RDR-G1'!I33+'RDR-G2'!I33+'RDR-G3'!I33+'RDR-G4'!I33+'RDR-G5'!I33+'RDR-G6'!I33</f>
        <v>1296781</v>
      </c>
      <c r="J33" s="17">
        <f t="shared" si="2"/>
        <v>0.5517704992842992</v>
      </c>
      <c r="K33" s="17">
        <f t="shared" si="0"/>
        <v>0.5219637847754728</v>
      </c>
      <c r="L33" s="17">
        <f t="shared" si="1"/>
        <v>0.5218482907487675</v>
      </c>
      <c r="M33" s="18">
        <f t="shared" si="3"/>
        <v>1113840</v>
      </c>
      <c r="N33" s="18">
        <f t="shared" si="4"/>
        <v>541371.4100000001</v>
      </c>
    </row>
    <row r="34" spans="2:14" ht="20.1" customHeight="1">
      <c r="B34" s="14" t="s">
        <v>34</v>
      </c>
      <c r="C34" s="15">
        <f>+'RDR-G1'!C34+'RDR-G2'!C34+'RDR-G3'!C34+'RDR-G4'!C34+'RDR-G5'!C34+'RDR-G6'!C34</f>
        <v>3226360</v>
      </c>
      <c r="D34" s="15">
        <f>+'RDR-G1'!D34+'RDR-G2'!D34+'RDR-G3'!D34+'RDR-G4'!D34+'RDR-G5'!D34+'RDR-G6'!D34</f>
        <v>5926603</v>
      </c>
      <c r="E34" s="16">
        <f>+'RDR-G1'!E34+'RDR-G2'!E34+'RDR-G3'!E34+'RDR-G4'!E34+'RDR-G5'!E34+'RDR-G6'!E34</f>
        <v>5850603</v>
      </c>
      <c r="F34" s="19">
        <f>+'RDR-G1'!F34+'RDR-G2'!F34+'RDR-G3'!F34+'RDR-G4'!F34+'RDR-G5'!F34+'RDR-G6'!F34</f>
        <v>2062202.9100000001</v>
      </c>
      <c r="G34" s="15">
        <f>+'RDR-G1'!G34+'RDR-G2'!G34+'RDR-G3'!G34+'RDR-G4'!G34+'RDR-G5'!G34+'RDR-G6'!G34</f>
        <v>1548249</v>
      </c>
      <c r="H34" s="15">
        <f>+'RDR-G1'!H34+'RDR-G2'!H34+'RDR-G3'!H34+'RDR-G4'!H34+'RDR-G5'!H34+'RDR-G6'!H34</f>
        <v>1518294</v>
      </c>
      <c r="I34" s="15">
        <f>+'RDR-G1'!I34+'RDR-G2'!I34+'RDR-G3'!I34+'RDR-G4'!I34+'RDR-G5'!I34+'RDR-G6'!I34</f>
        <v>1513319</v>
      </c>
      <c r="J34" s="17">
        <f t="shared" si="2"/>
        <v>0.2646306714025888</v>
      </c>
      <c r="K34" s="17">
        <f t="shared" si="0"/>
        <v>0.25951068633438296</v>
      </c>
      <c r="L34" s="17">
        <f t="shared" si="1"/>
        <v>0.25866034663435544</v>
      </c>
      <c r="M34" s="18">
        <f t="shared" si="3"/>
        <v>4302354</v>
      </c>
      <c r="N34" s="18">
        <f t="shared" si="4"/>
        <v>3788400.09</v>
      </c>
    </row>
    <row r="35" spans="2:14" ht="20.1" customHeight="1">
      <c r="B35" s="14" t="s">
        <v>35</v>
      </c>
      <c r="C35" s="15">
        <f>+'RDR-G1'!C35+'RDR-G2'!C35+'RDR-G3'!C35+'RDR-G4'!C35+'RDR-G5'!C35+'RDR-G6'!C35</f>
        <v>7179367</v>
      </c>
      <c r="D35" s="15">
        <f>+'RDR-G1'!D35+'RDR-G2'!D35+'RDR-G3'!D35+'RDR-G4'!D35+'RDR-G5'!D35+'RDR-G6'!D35</f>
        <v>8178044</v>
      </c>
      <c r="E35" s="16">
        <f>+'RDR-G1'!E35+'RDR-G2'!E35+'RDR-G3'!E35+'RDR-G4'!E35+'RDR-G5'!E35+'RDR-G6'!E35</f>
        <v>8178044</v>
      </c>
      <c r="F35" s="19">
        <f>+'RDR-G1'!F35+'RDR-G2'!F35+'RDR-G3'!F35+'RDR-G4'!F35+'RDR-G5'!F35+'RDR-G6'!F35</f>
        <v>6510857.0200000005</v>
      </c>
      <c r="G35" s="15">
        <f>+'RDR-G1'!G35+'RDR-G2'!G35+'RDR-G3'!G35+'RDR-G4'!G35+'RDR-G5'!G35+'RDR-G6'!G35</f>
        <v>4146684</v>
      </c>
      <c r="H35" s="15">
        <f>+'RDR-G1'!H35+'RDR-G2'!H35+'RDR-G3'!H35+'RDR-G4'!H35+'RDR-G5'!H35+'RDR-G6'!H35</f>
        <v>3961286</v>
      </c>
      <c r="I35" s="15">
        <f>+'RDR-G1'!I35+'RDR-G2'!I35+'RDR-G3'!I35+'RDR-G4'!I35+'RDR-G5'!I35+'RDR-G6'!I35</f>
        <v>3828326</v>
      </c>
      <c r="J35" s="17">
        <f t="shared" si="2"/>
        <v>0.5070508302474284</v>
      </c>
      <c r="K35" s="17">
        <f t="shared" si="0"/>
        <v>0.4843806171744735</v>
      </c>
      <c r="L35" s="17">
        <f t="shared" si="1"/>
        <v>0.4681224507963029</v>
      </c>
      <c r="M35" s="18">
        <f t="shared" si="3"/>
        <v>4031360</v>
      </c>
      <c r="N35" s="18">
        <f t="shared" si="4"/>
        <v>1667186.9799999995</v>
      </c>
    </row>
    <row r="36" spans="2:14" ht="20.1" customHeight="1">
      <c r="B36" s="14" t="s">
        <v>36</v>
      </c>
      <c r="C36" s="15">
        <f>+'RDR-G1'!C36+'RDR-G2'!C36+'RDR-G3'!C36+'RDR-G4'!C36+'RDR-G5'!C36+'RDR-G6'!C36</f>
        <v>3561852</v>
      </c>
      <c r="D36" s="15">
        <f>+'RDR-G1'!D36+'RDR-G2'!D36+'RDR-G3'!D36+'RDR-G4'!D36+'RDR-G5'!D36+'RDR-G6'!D36</f>
        <v>4424250</v>
      </c>
      <c r="E36" s="16">
        <f>+'RDR-G1'!E36+'RDR-G2'!E36+'RDR-G3'!E36+'RDR-G4'!E36+'RDR-G5'!E36+'RDR-G6'!E36</f>
        <v>4424250</v>
      </c>
      <c r="F36" s="19">
        <f>+'RDR-G1'!F36+'RDR-G2'!F36+'RDR-G3'!F36+'RDR-G4'!F36+'RDR-G5'!F36+'RDR-G6'!F36</f>
        <v>2787202.6399999997</v>
      </c>
      <c r="G36" s="15">
        <f>+'RDR-G1'!G36+'RDR-G2'!G36+'RDR-G3'!G36+'RDR-G4'!G36+'RDR-G5'!G36+'RDR-G6'!G36</f>
        <v>2690367</v>
      </c>
      <c r="H36" s="15">
        <f>+'RDR-G1'!H36+'RDR-G2'!H36+'RDR-G3'!H36+'RDR-G4'!H36+'RDR-G5'!H36+'RDR-G6'!H36</f>
        <v>2646229</v>
      </c>
      <c r="I36" s="15">
        <f>+'RDR-G1'!I36+'RDR-G2'!I36+'RDR-G3'!I36+'RDR-G4'!I36+'RDR-G5'!I36+'RDR-G6'!I36</f>
        <v>2620857</v>
      </c>
      <c r="J36" s="17">
        <f t="shared" si="2"/>
        <v>0.6080956094253264</v>
      </c>
      <c r="K36" s="17">
        <f t="shared" si="0"/>
        <v>0.5981192292478952</v>
      </c>
      <c r="L36" s="17">
        <f t="shared" si="1"/>
        <v>0.5923844719443974</v>
      </c>
      <c r="M36" s="18">
        <f t="shared" si="3"/>
        <v>1733883</v>
      </c>
      <c r="N36" s="18">
        <f t="shared" si="4"/>
        <v>1637047.3600000003</v>
      </c>
    </row>
    <row r="37" spans="2:14" ht="20.1" customHeight="1">
      <c r="B37" s="14" t="s">
        <v>37</v>
      </c>
      <c r="C37" s="15">
        <f>+'RDR-G1'!C37+'RDR-G2'!C37+'RDR-G3'!C37+'RDR-G4'!C37+'RDR-G5'!C37+'RDR-G6'!C37</f>
        <v>3208700</v>
      </c>
      <c r="D37" s="15">
        <f>+'RDR-G1'!D37+'RDR-G2'!D37+'RDR-G3'!D37+'RDR-G4'!D37+'RDR-G5'!D37+'RDR-G6'!D37</f>
        <v>3914308</v>
      </c>
      <c r="E37" s="16">
        <f>+'RDR-G1'!E37+'RDR-G2'!E37+'RDR-G3'!E37+'RDR-G4'!E37+'RDR-G5'!E37+'RDR-G6'!E37</f>
        <v>3914308</v>
      </c>
      <c r="F37" s="19">
        <f>+'RDR-G1'!F37+'RDR-G2'!F37+'RDR-G3'!F37+'RDR-G4'!F37+'RDR-G5'!F37+'RDR-G6'!F37</f>
        <v>2749152.23</v>
      </c>
      <c r="G37" s="15">
        <f>+'RDR-G1'!G37+'RDR-G2'!G37+'RDR-G3'!G37+'RDR-G4'!G37+'RDR-G5'!G37+'RDR-G6'!G37</f>
        <v>1719305</v>
      </c>
      <c r="H37" s="15">
        <f>+'RDR-G1'!H37+'RDR-G2'!H37+'RDR-G3'!H37+'RDR-G4'!H37+'RDR-G5'!H37+'RDR-G6'!H37</f>
        <v>1636751</v>
      </c>
      <c r="I37" s="15">
        <f>+'RDR-G1'!I37+'RDR-G2'!I37+'RDR-G3'!I37+'RDR-G4'!I37+'RDR-G5'!I37+'RDR-G6'!I37</f>
        <v>1621007</v>
      </c>
      <c r="J37" s="17">
        <f t="shared" si="2"/>
        <v>0.43923600288991055</v>
      </c>
      <c r="K37" s="17">
        <f t="shared" si="0"/>
        <v>0.41814568500996857</v>
      </c>
      <c r="L37" s="17">
        <f t="shared" si="1"/>
        <v>0.4141235181288749</v>
      </c>
      <c r="M37" s="18">
        <f t="shared" si="3"/>
        <v>2195003</v>
      </c>
      <c r="N37" s="18">
        <f t="shared" si="4"/>
        <v>1165155.77</v>
      </c>
    </row>
    <row r="38" spans="2:14" ht="20.1" customHeight="1">
      <c r="B38" s="14" t="s">
        <v>38</v>
      </c>
      <c r="C38" s="15">
        <f>+'RDR-G1'!C38+'RDR-G2'!C38+'RDR-G3'!C38+'RDR-G4'!C38+'RDR-G5'!C38+'RDR-G6'!C38</f>
        <v>2404464</v>
      </c>
      <c r="D38" s="15">
        <f>+'RDR-G1'!D38+'RDR-G2'!D38+'RDR-G3'!D38+'RDR-G4'!D38+'RDR-G5'!D38+'RDR-G6'!D38</f>
        <v>2689875</v>
      </c>
      <c r="E38" s="16">
        <f>+'RDR-G1'!E38+'RDR-G2'!E38+'RDR-G3'!E38+'RDR-G4'!E38+'RDR-G5'!E38+'RDR-G6'!E38</f>
        <v>2689875</v>
      </c>
      <c r="F38" s="19">
        <f>+'RDR-G1'!F38+'RDR-G2'!F38+'RDR-G3'!F38+'RDR-G4'!F38+'RDR-G5'!F38+'RDR-G6'!F38</f>
        <v>1934135</v>
      </c>
      <c r="G38" s="15">
        <f>+'RDR-G1'!G38+'RDR-G2'!G38+'RDR-G3'!G38+'RDR-G4'!G38+'RDR-G5'!G38+'RDR-G6'!G38</f>
        <v>1797711</v>
      </c>
      <c r="H38" s="15">
        <f>+'RDR-G1'!H38+'RDR-G2'!H38+'RDR-G3'!H38+'RDR-G4'!H38+'RDR-G5'!H38+'RDR-G6'!H38</f>
        <v>1797211</v>
      </c>
      <c r="I38" s="15">
        <f>+'RDR-G1'!I38+'RDR-G2'!I38+'RDR-G3'!I38+'RDR-G4'!I38+'RDR-G5'!I38+'RDR-G6'!I38</f>
        <v>1796755</v>
      </c>
      <c r="J38" s="17">
        <f t="shared" si="2"/>
        <v>0.6683251080440541</v>
      </c>
      <c r="K38" s="17">
        <f t="shared" si="0"/>
        <v>0.6681392258004554</v>
      </c>
      <c r="L38" s="17">
        <f t="shared" si="1"/>
        <v>0.6679697011942934</v>
      </c>
      <c r="M38" s="18">
        <f t="shared" si="3"/>
        <v>892164</v>
      </c>
      <c r="N38" s="18">
        <f t="shared" si="4"/>
        <v>755740</v>
      </c>
    </row>
    <row r="39" spans="2:14" ht="20.1" customHeight="1">
      <c r="B39" s="14" t="s">
        <v>39</v>
      </c>
      <c r="C39" s="15">
        <f>+'RDR-G1'!C39+'RDR-G2'!C39+'RDR-G3'!C39+'RDR-G4'!C39+'RDR-G5'!C39+'RDR-G6'!C39</f>
        <v>2679600</v>
      </c>
      <c r="D39" s="15">
        <f>+'RDR-G1'!D39+'RDR-G2'!D39+'RDR-G3'!D39+'RDR-G4'!D39+'RDR-G5'!D39+'RDR-G6'!D39</f>
        <v>3873919</v>
      </c>
      <c r="E39" s="16">
        <f>+'RDR-G1'!E39+'RDR-G2'!E39+'RDR-G3'!E39+'RDR-G4'!E39+'RDR-G5'!E39+'RDR-G6'!E39</f>
        <v>3873919</v>
      </c>
      <c r="F39" s="19">
        <f>+'RDR-G1'!F39+'RDR-G2'!F39+'RDR-G3'!F39+'RDR-G4'!F39+'RDR-G5'!F39+'RDR-G6'!F39</f>
        <v>1768836.59</v>
      </c>
      <c r="G39" s="15">
        <f>+'RDR-G1'!G39+'RDR-G2'!G39+'RDR-G3'!G39+'RDR-G4'!G39+'RDR-G5'!G39+'RDR-G6'!G39</f>
        <v>1519879</v>
      </c>
      <c r="H39" s="15">
        <f>+'RDR-G1'!H39+'RDR-G2'!H39+'RDR-G3'!H39+'RDR-G4'!H39+'RDR-G5'!H39+'RDR-G6'!H39</f>
        <v>1476799</v>
      </c>
      <c r="I39" s="15">
        <f>+'RDR-G1'!I39+'RDR-G2'!I39+'RDR-G3'!I39+'RDR-G4'!I39+'RDR-G5'!I39+'RDR-G6'!I39</f>
        <v>1476799</v>
      </c>
      <c r="J39" s="17">
        <f t="shared" si="2"/>
        <v>0.3923362878779861</v>
      </c>
      <c r="K39" s="17">
        <f t="shared" si="0"/>
        <v>0.38121576625634146</v>
      </c>
      <c r="L39" s="17">
        <f t="shared" si="1"/>
        <v>0.38121576625634146</v>
      </c>
      <c r="M39" s="18">
        <f t="shared" si="3"/>
        <v>2354040</v>
      </c>
      <c r="N39" s="18">
        <f t="shared" si="4"/>
        <v>2105082.41</v>
      </c>
    </row>
    <row r="40" spans="2:14" ht="20.1" customHeight="1">
      <c r="B40" s="14" t="s">
        <v>40</v>
      </c>
      <c r="C40" s="15">
        <f>+'RDR-G1'!C40+'RDR-G2'!C40+'RDR-G3'!C40+'RDR-G4'!C40+'RDR-G5'!C40+'RDR-G6'!C40</f>
        <v>2250238</v>
      </c>
      <c r="D40" s="15">
        <f>+'RDR-G1'!D40+'RDR-G2'!D40+'RDR-G3'!D40+'RDR-G4'!D40+'RDR-G5'!D40+'RDR-G6'!D40</f>
        <v>2386334</v>
      </c>
      <c r="E40" s="16">
        <f>+'RDR-G1'!E40+'RDR-G2'!E40+'RDR-G3'!E40+'RDR-G4'!E40+'RDR-G5'!E40+'RDR-G6'!E40</f>
        <v>2325714</v>
      </c>
      <c r="F40" s="19">
        <f>+'RDR-G1'!F40+'RDR-G2'!F40+'RDR-G3'!F40+'RDR-G4'!F40+'RDR-G5'!F40+'RDR-G6'!F40</f>
        <v>1870443.59</v>
      </c>
      <c r="G40" s="15">
        <f>+'RDR-G1'!G40+'RDR-G2'!G40+'RDR-G3'!G40+'RDR-G4'!G40+'RDR-G5'!G40+'RDR-G6'!G40</f>
        <v>1804015</v>
      </c>
      <c r="H40" s="15">
        <f>+'RDR-G1'!H40+'RDR-G2'!H40+'RDR-G3'!H40+'RDR-G4'!H40+'RDR-G5'!H40+'RDR-G6'!H40</f>
        <v>1796295</v>
      </c>
      <c r="I40" s="15">
        <f>+'RDR-G1'!I40+'RDR-G2'!I40+'RDR-G3'!I40+'RDR-G4'!I40+'RDR-G5'!I40+'RDR-G6'!I40</f>
        <v>1785878</v>
      </c>
      <c r="J40" s="17">
        <f t="shared" si="2"/>
        <v>0.7756822205997814</v>
      </c>
      <c r="K40" s="17">
        <f t="shared" si="0"/>
        <v>0.7723628098725811</v>
      </c>
      <c r="L40" s="17">
        <f t="shared" si="1"/>
        <v>0.7678837552682746</v>
      </c>
      <c r="M40" s="18">
        <f t="shared" si="3"/>
        <v>521699</v>
      </c>
      <c r="N40" s="18">
        <f t="shared" si="4"/>
        <v>455270.4099999999</v>
      </c>
    </row>
    <row r="41" spans="2:14" ht="20.1" customHeight="1">
      <c r="B41" s="14" t="s">
        <v>41</v>
      </c>
      <c r="C41" s="15">
        <f>+'RDR-G1'!C41+'RDR-G2'!C41+'RDR-G3'!C41+'RDR-G4'!C41+'RDR-G5'!C41+'RDR-G6'!C41</f>
        <v>2160000</v>
      </c>
      <c r="D41" s="15">
        <f>+'RDR-G1'!D41+'RDR-G2'!D41+'RDR-G3'!D41+'RDR-G4'!D41+'RDR-G5'!D41+'RDR-G6'!D41</f>
        <v>2455087</v>
      </c>
      <c r="E41" s="16">
        <f>+'RDR-G1'!E41+'RDR-G2'!E41+'RDR-G3'!E41+'RDR-G4'!E41+'RDR-G5'!E41+'RDR-G6'!E41</f>
        <v>2455087</v>
      </c>
      <c r="F41" s="19">
        <f>+'RDR-G1'!F41+'RDR-G2'!F41+'RDR-G3'!F41+'RDR-G4'!F41+'RDR-G5'!F41+'RDR-G6'!F41</f>
        <v>1611269.83</v>
      </c>
      <c r="G41" s="15">
        <f>+'RDR-G1'!G41+'RDR-G2'!G41+'RDR-G3'!G41+'RDR-G4'!G41+'RDR-G5'!G41+'RDR-G6'!G41</f>
        <v>1093640</v>
      </c>
      <c r="H41" s="15">
        <f>+'RDR-G1'!H41+'RDR-G2'!H41+'RDR-G3'!H41+'RDR-G4'!H41+'RDR-G5'!H41+'RDR-G6'!H41</f>
        <v>1093640</v>
      </c>
      <c r="I41" s="15">
        <f>+'RDR-G1'!I41+'RDR-G2'!I41+'RDR-G3'!I41+'RDR-G4'!I41+'RDR-G5'!I41+'RDR-G6'!I41</f>
        <v>1093640</v>
      </c>
      <c r="J41" s="17">
        <f t="shared" si="2"/>
        <v>0.4454587556367656</v>
      </c>
      <c r="K41" s="17">
        <f t="shared" si="0"/>
        <v>0.4454587556367656</v>
      </c>
      <c r="L41" s="17">
        <f t="shared" si="1"/>
        <v>0.4454587556367656</v>
      </c>
      <c r="M41" s="18">
        <f t="shared" si="3"/>
        <v>1361447</v>
      </c>
      <c r="N41" s="18">
        <f t="shared" si="4"/>
        <v>843817.1699999999</v>
      </c>
    </row>
    <row r="42" spans="2:14" ht="20.1" customHeight="1">
      <c r="B42" s="14" t="s">
        <v>42</v>
      </c>
      <c r="C42" s="15">
        <f>+'RDR-G1'!C42+'RDR-G2'!C42+'RDR-G3'!C42+'RDR-G4'!C42+'RDR-G5'!C42+'RDR-G6'!C42</f>
        <v>3121815</v>
      </c>
      <c r="D42" s="15">
        <f>+'RDR-G1'!D42+'RDR-G2'!D42+'RDR-G3'!D42+'RDR-G4'!D42+'RDR-G5'!D42+'RDR-G6'!D42</f>
        <v>4310321</v>
      </c>
      <c r="E42" s="16">
        <f>+'RDR-G1'!E42+'RDR-G2'!E42+'RDR-G3'!E42+'RDR-G4'!E42+'RDR-G5'!E42+'RDR-G6'!E42</f>
        <v>4210321</v>
      </c>
      <c r="F42" s="19">
        <f>+'RDR-G1'!F42+'RDR-G2'!F42+'RDR-G3'!F42+'RDR-G4'!F42+'RDR-G5'!F42+'RDR-G6'!F42</f>
        <v>2475896.29</v>
      </c>
      <c r="G42" s="15">
        <f>+'RDR-G1'!G42+'RDR-G2'!G42+'RDR-G3'!G42+'RDR-G4'!G42+'RDR-G5'!G42+'RDR-G6'!G42</f>
        <v>1725937</v>
      </c>
      <c r="H42" s="15">
        <f>+'RDR-G1'!H42+'RDR-G2'!H42+'RDR-G3'!H42+'RDR-G4'!H42+'RDR-G5'!H42+'RDR-G6'!H42</f>
        <v>1725937</v>
      </c>
      <c r="I42" s="15">
        <f>+'RDR-G1'!I42+'RDR-G2'!I42+'RDR-G3'!I42+'RDR-G4'!I42+'RDR-G5'!I42+'RDR-G6'!I42</f>
        <v>1725937</v>
      </c>
      <c r="J42" s="17">
        <f t="shared" si="2"/>
        <v>0.4099300267129276</v>
      </c>
      <c r="K42" s="17">
        <f t="shared" si="0"/>
        <v>0.4099300267129276</v>
      </c>
      <c r="L42" s="17">
        <f t="shared" si="1"/>
        <v>0.4099300267129276</v>
      </c>
      <c r="M42" s="18">
        <f t="shared" si="3"/>
        <v>2484384</v>
      </c>
      <c r="N42" s="18">
        <f t="shared" si="4"/>
        <v>1734424.71</v>
      </c>
    </row>
    <row r="43" spans="2:14" ht="20.1" customHeight="1">
      <c r="B43" s="14" t="s">
        <v>43</v>
      </c>
      <c r="C43" s="15">
        <f>+'RDR-G1'!C43+'RDR-G2'!C43+'RDR-G3'!C43+'RDR-G4'!C43+'RDR-G5'!C43+'RDR-G6'!C43</f>
        <v>3116400</v>
      </c>
      <c r="D43" s="15">
        <f>+'RDR-G1'!D43+'RDR-G2'!D43+'RDR-G3'!D43+'RDR-G4'!D43+'RDR-G5'!D43+'RDR-G6'!D43</f>
        <v>3875248</v>
      </c>
      <c r="E43" s="16">
        <f>+'RDR-G1'!E43+'RDR-G2'!E43+'RDR-G3'!E43+'RDR-G4'!E43+'RDR-G5'!E43+'RDR-G6'!E43</f>
        <v>3875248</v>
      </c>
      <c r="F43" s="19">
        <f>+'RDR-G1'!F43+'RDR-G2'!F43+'RDR-G3'!F43+'RDR-G4'!F43+'RDR-G5'!F43+'RDR-G6'!F43</f>
        <v>2302172.3200000003</v>
      </c>
      <c r="G43" s="15">
        <f>+'RDR-G1'!G43+'RDR-G2'!G43+'RDR-G3'!G43+'RDR-G4'!G43+'RDR-G5'!G43+'RDR-G6'!G43</f>
        <v>1647271</v>
      </c>
      <c r="H43" s="15">
        <f>+'RDR-G1'!H43+'RDR-G2'!H43+'RDR-G3'!H43+'RDR-G4'!H43+'RDR-G5'!H43+'RDR-G6'!H43</f>
        <v>1643071</v>
      </c>
      <c r="I43" s="15">
        <f>+'RDR-G1'!I43+'RDR-G2'!I43+'RDR-G3'!I43+'RDR-G4'!I43+'RDR-G5'!I43+'RDR-G6'!I43</f>
        <v>1629821</v>
      </c>
      <c r="J43" s="17">
        <f t="shared" si="2"/>
        <v>0.42507498874910715</v>
      </c>
      <c r="K43" s="17">
        <f t="shared" si="0"/>
        <v>0.4239911871446679</v>
      </c>
      <c r="L43" s="17">
        <f t="shared" si="1"/>
        <v>0.4205720511306631</v>
      </c>
      <c r="M43" s="18">
        <f t="shared" si="3"/>
        <v>2227977</v>
      </c>
      <c r="N43" s="18">
        <f t="shared" si="4"/>
        <v>1573075.6799999997</v>
      </c>
    </row>
    <row r="44" spans="2:14" ht="20.1" customHeight="1">
      <c r="B44" s="14" t="s">
        <v>44</v>
      </c>
      <c r="C44" s="15">
        <f>+'RDR-G1'!C44+'RDR-G2'!C44+'RDR-G3'!C44+'RDR-G4'!C44+'RDR-G5'!C44+'RDR-G6'!C44</f>
        <v>4000000</v>
      </c>
      <c r="D44" s="15">
        <f>+'RDR-G1'!D44+'RDR-G2'!D44+'RDR-G3'!D44+'RDR-G4'!D44+'RDR-G5'!D44+'RDR-G6'!D44</f>
        <v>5504849</v>
      </c>
      <c r="E44" s="16">
        <f>+'RDR-G1'!E44+'RDR-G2'!E44+'RDR-G3'!E44+'RDR-G4'!E44+'RDR-G5'!E44+'RDR-G6'!E44</f>
        <v>5451998</v>
      </c>
      <c r="F44" s="19">
        <f>+'RDR-G1'!F44+'RDR-G2'!F44+'RDR-G3'!F44+'RDR-G4'!F44+'RDR-G5'!F44+'RDR-G6'!F44</f>
        <v>4129667.53</v>
      </c>
      <c r="G44" s="15">
        <f>+'RDR-G1'!G44+'RDR-G2'!G44+'RDR-G3'!G44+'RDR-G4'!G44+'RDR-G5'!G44+'RDR-G6'!G44</f>
        <v>4124089</v>
      </c>
      <c r="H44" s="15">
        <f>+'RDR-G1'!H44+'RDR-G2'!H44+'RDR-G3'!H44+'RDR-G4'!H44+'RDR-G5'!H44+'RDR-G6'!H44</f>
        <v>4056441</v>
      </c>
      <c r="I44" s="15">
        <f>+'RDR-G1'!I44+'RDR-G2'!I44+'RDR-G3'!I44+'RDR-G4'!I44+'RDR-G5'!I44+'RDR-G6'!I44</f>
        <v>3961180</v>
      </c>
      <c r="J44" s="17">
        <f t="shared" si="2"/>
        <v>0.7564362642832958</v>
      </c>
      <c r="K44" s="17">
        <f t="shared" si="0"/>
        <v>0.7440283360338723</v>
      </c>
      <c r="L44" s="17">
        <f t="shared" si="1"/>
        <v>0.7265556590446292</v>
      </c>
      <c r="M44" s="18">
        <f t="shared" si="3"/>
        <v>1327909</v>
      </c>
      <c r="N44" s="18">
        <f t="shared" si="4"/>
        <v>1322330.4700000002</v>
      </c>
    </row>
    <row r="45" spans="2:14" ht="20.1" customHeight="1">
      <c r="B45" s="14" t="s">
        <v>45</v>
      </c>
      <c r="C45" s="15">
        <f>+'RDR-G1'!C45+'RDR-G2'!C45+'RDR-G3'!C45+'RDR-G4'!C45+'RDR-G5'!C45+'RDR-G6'!C45</f>
        <v>5431500</v>
      </c>
      <c r="D45" s="15">
        <f>+'RDR-G1'!D45+'RDR-G2'!D45+'RDR-G3'!D45+'RDR-G4'!D45+'RDR-G5'!D45+'RDR-G6'!D45</f>
        <v>6516952</v>
      </c>
      <c r="E45" s="16">
        <f>+'RDR-G1'!E45+'RDR-G2'!E45+'RDR-G3'!E45+'RDR-G4'!E45+'RDR-G5'!E45+'RDR-G6'!E45</f>
        <v>6516952</v>
      </c>
      <c r="F45" s="19">
        <f>+'RDR-G1'!F45+'RDR-G2'!F45+'RDR-G3'!F45+'RDR-G4'!F45+'RDR-G5'!F45+'RDR-G6'!F45</f>
        <v>5457146.7299999995</v>
      </c>
      <c r="G45" s="15">
        <f>+'RDR-G1'!G45+'RDR-G2'!G45+'RDR-G3'!G45+'RDR-G4'!G45+'RDR-G5'!G45+'RDR-G6'!G45</f>
        <v>4987623</v>
      </c>
      <c r="H45" s="15">
        <f>+'RDR-G1'!H45+'RDR-G2'!H45+'RDR-G3'!H45+'RDR-G4'!H45+'RDR-G5'!H45+'RDR-G6'!H45</f>
        <v>4961198</v>
      </c>
      <c r="I45" s="15">
        <f>+'RDR-G1'!I45+'RDR-G2'!I45+'RDR-G3'!I45+'RDR-G4'!I45+'RDR-G5'!I45+'RDR-G6'!I45</f>
        <v>4891015</v>
      </c>
      <c r="J45" s="17">
        <f t="shared" si="2"/>
        <v>0.7653306330935075</v>
      </c>
      <c r="K45" s="17">
        <f t="shared" si="0"/>
        <v>0.7612758234217468</v>
      </c>
      <c r="L45" s="17">
        <f t="shared" si="1"/>
        <v>0.7505065251362907</v>
      </c>
      <c r="M45" s="18">
        <f t="shared" si="3"/>
        <v>1529329</v>
      </c>
      <c r="N45" s="18">
        <f t="shared" si="4"/>
        <v>1059805.2700000005</v>
      </c>
    </row>
    <row r="46" spans="2:14" ht="20.1" customHeight="1">
      <c r="B46" s="14" t="s">
        <v>46</v>
      </c>
      <c r="C46" s="15">
        <f>+'RDR-G1'!C46+'RDR-G2'!C46+'RDR-G3'!C46+'RDR-G4'!C46+'RDR-G5'!C46+'RDR-G6'!C46</f>
        <v>4572084</v>
      </c>
      <c r="D46" s="15">
        <f>+'RDR-G1'!D46+'RDR-G2'!D46+'RDR-G3'!D46+'RDR-G4'!D46+'RDR-G5'!D46+'RDR-G6'!D46</f>
        <v>5403990</v>
      </c>
      <c r="E46" s="16">
        <f>+'RDR-G1'!E46+'RDR-G2'!E46+'RDR-G3'!E46+'RDR-G4'!E46+'RDR-G5'!E46+'RDR-G6'!E46</f>
        <v>5403990</v>
      </c>
      <c r="F46" s="19">
        <f>+'RDR-G1'!F46+'RDR-G2'!F46+'RDR-G3'!F46+'RDR-G4'!F46+'RDR-G5'!F46+'RDR-G6'!F46</f>
        <v>4949306.49</v>
      </c>
      <c r="G46" s="15">
        <f>+'RDR-G1'!G46+'RDR-G2'!G46+'RDR-G3'!G46+'RDR-G4'!G46+'RDR-G5'!G46+'RDR-G6'!G46</f>
        <v>2729258</v>
      </c>
      <c r="H46" s="15">
        <f>+'RDR-G1'!H46+'RDR-G2'!H46+'RDR-G3'!H46+'RDR-G4'!H46+'RDR-G5'!H46+'RDR-G6'!H46</f>
        <v>2660819</v>
      </c>
      <c r="I46" s="15">
        <f>+'RDR-G1'!I46+'RDR-G2'!I46+'RDR-G3'!I46+'RDR-G4'!I46+'RDR-G5'!I46+'RDR-G6'!I46</f>
        <v>2647902</v>
      </c>
      <c r="J46" s="17">
        <f t="shared" si="2"/>
        <v>0.5050449760269726</v>
      </c>
      <c r="K46" s="17">
        <f t="shared" si="0"/>
        <v>0.49238044481947596</v>
      </c>
      <c r="L46" s="17">
        <f t="shared" si="1"/>
        <v>0.4899901739270428</v>
      </c>
      <c r="M46" s="18">
        <f t="shared" si="3"/>
        <v>2674732</v>
      </c>
      <c r="N46" s="18">
        <f t="shared" si="4"/>
        <v>454683.5099999998</v>
      </c>
    </row>
    <row r="47" spans="2:14" ht="20.1" customHeight="1">
      <c r="B47" s="14" t="s">
        <v>47</v>
      </c>
      <c r="C47" s="15">
        <f>+'RDR-G1'!C47+'RDR-G2'!C47+'RDR-G3'!C47+'RDR-G4'!C47+'RDR-G5'!C47+'RDR-G6'!C47</f>
        <v>6940</v>
      </c>
      <c r="D47" s="15">
        <f>+'RDR-G1'!D47+'RDR-G2'!D47+'RDR-G3'!D47+'RDR-G4'!D47+'RDR-G5'!D47+'RDR-G6'!D47</f>
        <v>371522</v>
      </c>
      <c r="E47" s="16">
        <f>+'RDR-G1'!E47+'RDR-G2'!E47+'RDR-G3'!E47+'RDR-G4'!E47+'RDR-G5'!E47+'RDR-G6'!E47</f>
        <v>371522</v>
      </c>
      <c r="F47" s="19">
        <f>+'RDR-G1'!F47+'RDR-G2'!F47+'RDR-G3'!F47+'RDR-G4'!F47+'RDR-G5'!F47+'RDR-G6'!F47</f>
        <v>36500</v>
      </c>
      <c r="G47" s="15">
        <f>+'RDR-G1'!G47+'RDR-G2'!G47+'RDR-G3'!G47+'RDR-G4'!G47+'RDR-G5'!G47+'RDR-G6'!G47</f>
        <v>32513</v>
      </c>
      <c r="H47" s="15">
        <f>+'RDR-G1'!H47+'RDR-G2'!H47+'RDR-G3'!H47+'RDR-G4'!H47+'RDR-G5'!H47+'RDR-G6'!H47</f>
        <v>26013</v>
      </c>
      <c r="I47" s="15">
        <f>+'RDR-G1'!I47+'RDR-G2'!I47+'RDR-G3'!I47+'RDR-G4'!I47+'RDR-G5'!I47+'RDR-G6'!I47</f>
        <v>26013</v>
      </c>
      <c r="J47" s="17">
        <f t="shared" si="2"/>
        <v>0.08751298711785574</v>
      </c>
      <c r="K47" s="17">
        <f t="shared" si="0"/>
        <v>0.07001738793395815</v>
      </c>
      <c r="L47" s="17">
        <f t="shared" si="1"/>
        <v>0.07001738793395815</v>
      </c>
      <c r="M47" s="18">
        <f t="shared" si="3"/>
        <v>339009</v>
      </c>
      <c r="N47" s="18">
        <f t="shared" si="4"/>
        <v>335022</v>
      </c>
    </row>
    <row r="48" spans="2:14" ht="20.1" customHeight="1">
      <c r="B48" s="20" t="s">
        <v>48</v>
      </c>
      <c r="C48" s="21">
        <f>+'RDR-G1'!C48+'RDR-G2'!C48+'RDR-G3'!C48+'RDR-G4'!C48+'RDR-G5'!C48+'RDR-G6'!C48</f>
        <v>0</v>
      </c>
      <c r="D48" s="21">
        <f>+'RDR-G1'!D48+'RDR-G2'!D48+'RDR-G3'!D48+'RDR-G4'!D48+'RDR-G5'!D48+'RDR-G6'!D48</f>
        <v>3000</v>
      </c>
      <c r="E48" s="22">
        <f>+'RDR-G1'!E48+'RDR-G2'!E48+'RDR-G3'!E48+'RDR-G4'!E48+'RDR-G5'!E48+'RDR-G6'!E48</f>
        <v>3000</v>
      </c>
      <c r="F48" s="33">
        <f>+'RDR-G1'!F48+'RDR-G2'!F48+'RDR-G3'!F48+'RDR-G4'!F48+'RDR-G5'!F48+'RDR-G6'!F48</f>
        <v>0</v>
      </c>
      <c r="G48" s="21">
        <f>+'RDR-G1'!G48+'RDR-G2'!G48+'RDR-G3'!G48+'RDR-G4'!G48+'RDR-G5'!G48+'RDR-G6'!G48</f>
        <v>0</v>
      </c>
      <c r="H48" s="21">
        <f>+'RDR-G1'!H48+'RDR-G2'!H48+'RDR-G3'!H48+'RDR-G4'!H48+'RDR-G5'!H48+'RDR-G6'!H48</f>
        <v>0</v>
      </c>
      <c r="I48" s="21">
        <f>+'RDR-G1'!I48+'RDR-G2'!I48+'RDR-G3'!I48+'RDR-G4'!I48+'RDR-G5'!I48+'RDR-G6'!I48</f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3000</v>
      </c>
      <c r="N48" s="26">
        <f t="shared" si="4"/>
        <v>3000</v>
      </c>
    </row>
    <row r="49" spans="2:14" ht="23.25" customHeight="1">
      <c r="B49" s="27" t="s">
        <v>49</v>
      </c>
      <c r="C49" s="27">
        <f>SUM(C14:C48)</f>
        <v>304430122</v>
      </c>
      <c r="D49" s="27">
        <f aca="true" t="shared" si="5" ref="D49:I49">SUM(D14:D48)</f>
        <v>407640904</v>
      </c>
      <c r="E49" s="28">
        <f t="shared" si="5"/>
        <v>386464472</v>
      </c>
      <c r="F49" s="28">
        <f t="shared" si="5"/>
        <v>259930003.07999998</v>
      </c>
      <c r="G49" s="27">
        <f t="shared" si="5"/>
        <v>204115525</v>
      </c>
      <c r="H49" s="27">
        <f t="shared" si="5"/>
        <v>189342172</v>
      </c>
      <c r="I49" s="27">
        <f t="shared" si="5"/>
        <v>184058010</v>
      </c>
      <c r="J49" s="29">
        <f t="shared" si="2"/>
        <v>0.5281611630266494</v>
      </c>
      <c r="K49" s="29">
        <f t="shared" si="0"/>
        <v>0.4899342260884462</v>
      </c>
      <c r="L49" s="29">
        <f t="shared" si="1"/>
        <v>0.4762611399890855</v>
      </c>
      <c r="M49" s="30">
        <f aca="true" t="shared" si="6" ref="M49">SUM(M14:M48)</f>
        <v>182348947</v>
      </c>
      <c r="N49" s="30">
        <f t="shared" si="4"/>
        <v>126534468.92000002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41" bottom="0.49" header="0.31496062992125984" footer="0.31496062992125984"/>
  <pageSetup fitToHeight="1" fitToWidth="1" horizontalDpi="600" verticalDpi="600" orientation="landscape" paperSize="9" scale="56" r:id="rId1"/>
  <headerFooter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B2:N51"/>
  <sheetViews>
    <sheetView showGridLines="0" zoomScale="85" zoomScaleNormal="85" workbookViewId="0" topLeftCell="A1">
      <pane xSplit="2" ySplit="13" topLeftCell="C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E34" sqref="E34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3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ht="15.75">
      <c r="B8" s="2" t="s">
        <v>51</v>
      </c>
    </row>
    <row r="9" ht="15">
      <c r="B9" s="1" t="s">
        <v>60</v>
      </c>
    </row>
    <row r="10" ht="15">
      <c r="B10" s="4" t="s">
        <v>1</v>
      </c>
    </row>
    <row r="11" spans="2:12" ht="15">
      <c r="B11" s="5"/>
      <c r="J11" s="48"/>
      <c r="K11" s="48"/>
      <c r="L11" s="48"/>
    </row>
    <row r="12" spans="2:14" s="6" customFormat="1" ht="15" customHeight="1">
      <c r="B12" s="49" t="s">
        <v>2</v>
      </c>
      <c r="C12" s="51" t="s">
        <v>3</v>
      </c>
      <c r="D12" s="51"/>
      <c r="E12" s="43" t="s">
        <v>4</v>
      </c>
      <c r="F12" s="43" t="s">
        <v>5</v>
      </c>
      <c r="G12" s="43" t="s">
        <v>56</v>
      </c>
      <c r="H12" s="43" t="s">
        <v>57</v>
      </c>
      <c r="I12" s="43" t="s">
        <v>58</v>
      </c>
      <c r="J12" s="52" t="s">
        <v>6</v>
      </c>
      <c r="K12" s="52"/>
      <c r="L12" s="52"/>
      <c r="M12" s="43" t="s">
        <v>7</v>
      </c>
      <c r="N12" s="45" t="s">
        <v>8</v>
      </c>
    </row>
    <row r="13" spans="2:14" s="6" customFormat="1" ht="40.5" customHeight="1">
      <c r="B13" s="50"/>
      <c r="C13" s="7" t="s">
        <v>9</v>
      </c>
      <c r="D13" s="7" t="s">
        <v>10</v>
      </c>
      <c r="E13" s="44"/>
      <c r="F13" s="44"/>
      <c r="G13" s="44"/>
      <c r="H13" s="44"/>
      <c r="I13" s="44"/>
      <c r="J13" s="7" t="s">
        <v>11</v>
      </c>
      <c r="K13" s="7" t="s">
        <v>12</v>
      </c>
      <c r="L13" s="8" t="s">
        <v>13</v>
      </c>
      <c r="M13" s="44"/>
      <c r="N13" s="46"/>
    </row>
    <row r="14" spans="2:14" ht="20.1" customHeight="1">
      <c r="B14" s="9" t="s">
        <v>14</v>
      </c>
      <c r="C14" s="10">
        <v>0</v>
      </c>
      <c r="D14" s="10">
        <v>250000</v>
      </c>
      <c r="E14" s="11">
        <v>0</v>
      </c>
      <c r="F14" s="11">
        <v>0</v>
      </c>
      <c r="G14" s="10">
        <v>0</v>
      </c>
      <c r="H14" s="10">
        <v>0</v>
      </c>
      <c r="I14" s="10">
        <v>0</v>
      </c>
      <c r="J14" s="12">
        <f>IF(ISERROR(+G14/E14)=TRUE,0,++G14/E14)</f>
        <v>0</v>
      </c>
      <c r="K14" s="12">
        <f aca="true" t="shared" si="0" ref="K14:K49">IF(ISERROR(+H14/E14)=TRUE,0,++H14/E14)</f>
        <v>0</v>
      </c>
      <c r="L14" s="12">
        <f aca="true" t="shared" si="1" ref="L14:L49">IF(ISERROR(+I14/E14)=TRUE,0,++I14/E14)</f>
        <v>0</v>
      </c>
      <c r="M14" s="13">
        <f>IF(ISERROR(+E14-G14)=TRUE,0,++E14-G14)</f>
        <v>0</v>
      </c>
      <c r="N14" s="13">
        <f>IF(ISERROR(+E14-F14)=TRUE,0,++E14-F14)</f>
        <v>0</v>
      </c>
    </row>
    <row r="15" spans="2:14" ht="20.1" customHeight="1">
      <c r="B15" s="14" t="s">
        <v>15</v>
      </c>
      <c r="C15" s="15">
        <v>166320</v>
      </c>
      <c r="D15" s="15">
        <v>166320</v>
      </c>
      <c r="E15" s="16">
        <v>166320</v>
      </c>
      <c r="F15" s="16">
        <v>89100</v>
      </c>
      <c r="G15" s="15">
        <v>42180</v>
      </c>
      <c r="H15" s="15">
        <v>42180</v>
      </c>
      <c r="I15" s="15">
        <v>42180</v>
      </c>
      <c r="J15" s="17">
        <f aca="true" t="shared" si="2" ref="J15:J49">IF(ISERROR(+G15/E15)=TRUE,0,++G15/E15)</f>
        <v>0.2536075036075036</v>
      </c>
      <c r="K15" s="17">
        <f t="shared" si="0"/>
        <v>0.2536075036075036</v>
      </c>
      <c r="L15" s="17">
        <f t="shared" si="1"/>
        <v>0.2536075036075036</v>
      </c>
      <c r="M15" s="18">
        <f aca="true" t="shared" si="3" ref="M15:M48">IF(ISERROR(+E15-G15)=TRUE,0,++E15-G15)</f>
        <v>124140</v>
      </c>
      <c r="N15" s="18">
        <f aca="true" t="shared" si="4" ref="N15:N49">IF(ISERROR(+E15-F15)=TRUE,0,++E15-F15)</f>
        <v>77220</v>
      </c>
    </row>
    <row r="16" spans="2:14" ht="20.1" customHeight="1">
      <c r="B16" s="14" t="s">
        <v>16</v>
      </c>
      <c r="C16" s="15">
        <v>0</v>
      </c>
      <c r="D16" s="15">
        <v>36158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7">
        <f t="shared" si="2"/>
        <v>0</v>
      </c>
      <c r="K16" s="17">
        <f t="shared" si="0"/>
        <v>0</v>
      </c>
      <c r="L16" s="17">
        <f t="shared" si="1"/>
        <v>0</v>
      </c>
      <c r="M16" s="18">
        <f t="shared" si="3"/>
        <v>0</v>
      </c>
      <c r="N16" s="18">
        <f t="shared" si="4"/>
        <v>0</v>
      </c>
    </row>
    <row r="17" spans="2:14" ht="20.1" customHeight="1">
      <c r="B17" s="14" t="s">
        <v>17</v>
      </c>
      <c r="C17" s="15">
        <v>2297920</v>
      </c>
      <c r="D17" s="15">
        <v>2297920</v>
      </c>
      <c r="E17" s="16">
        <v>2297920</v>
      </c>
      <c r="F17" s="16">
        <v>2297920</v>
      </c>
      <c r="G17" s="15">
        <v>1413950</v>
      </c>
      <c r="H17" s="15">
        <v>1413950</v>
      </c>
      <c r="I17" s="15">
        <v>1413950</v>
      </c>
      <c r="J17" s="17">
        <f t="shared" si="2"/>
        <v>0.6153173304553683</v>
      </c>
      <c r="K17" s="17">
        <f t="shared" si="0"/>
        <v>0.6153173304553683</v>
      </c>
      <c r="L17" s="17">
        <f t="shared" si="1"/>
        <v>0.6153173304553683</v>
      </c>
      <c r="M17" s="18">
        <f t="shared" si="3"/>
        <v>883970</v>
      </c>
      <c r="N17" s="18">
        <f t="shared" si="4"/>
        <v>0</v>
      </c>
    </row>
    <row r="18" spans="2:14" ht="20.1" customHeight="1">
      <c r="B18" s="14" t="s">
        <v>18</v>
      </c>
      <c r="C18" s="15">
        <v>1845920</v>
      </c>
      <c r="D18" s="15">
        <v>1845920</v>
      </c>
      <c r="E18" s="16">
        <v>1845920</v>
      </c>
      <c r="F18" s="16">
        <v>1845815</v>
      </c>
      <c r="G18" s="15">
        <v>1089535</v>
      </c>
      <c r="H18" s="15">
        <v>1089535</v>
      </c>
      <c r="I18" s="15">
        <v>1089535</v>
      </c>
      <c r="J18" s="17">
        <f t="shared" si="2"/>
        <v>0.5902395553436769</v>
      </c>
      <c r="K18" s="17">
        <f t="shared" si="0"/>
        <v>0.5902395553436769</v>
      </c>
      <c r="L18" s="17">
        <f t="shared" si="1"/>
        <v>0.5902395553436769</v>
      </c>
      <c r="M18" s="18">
        <f t="shared" si="3"/>
        <v>756385</v>
      </c>
      <c r="N18" s="18">
        <f t="shared" si="4"/>
        <v>105</v>
      </c>
    </row>
    <row r="19" spans="2:14" ht="20.1" customHeight="1">
      <c r="B19" s="14" t="s">
        <v>19</v>
      </c>
      <c r="C19" s="15">
        <v>6773010</v>
      </c>
      <c r="D19" s="15">
        <v>6773010</v>
      </c>
      <c r="E19" s="16">
        <v>6773010</v>
      </c>
      <c r="F19" s="16">
        <v>6732710</v>
      </c>
      <c r="G19" s="15">
        <v>2731555</v>
      </c>
      <c r="H19" s="15">
        <v>2731555</v>
      </c>
      <c r="I19" s="15">
        <v>2731555</v>
      </c>
      <c r="J19" s="17">
        <f t="shared" si="2"/>
        <v>0.4033000098922045</v>
      </c>
      <c r="K19" s="17">
        <f t="shared" si="0"/>
        <v>0.4033000098922045</v>
      </c>
      <c r="L19" s="17">
        <f t="shared" si="1"/>
        <v>0.4033000098922045</v>
      </c>
      <c r="M19" s="18">
        <f t="shared" si="3"/>
        <v>4041455</v>
      </c>
      <c r="N19" s="18">
        <f t="shared" si="4"/>
        <v>40300</v>
      </c>
    </row>
    <row r="20" spans="2:14" ht="20.1" customHeight="1">
      <c r="B20" s="14" t="s">
        <v>20</v>
      </c>
      <c r="C20" s="15">
        <v>2678385</v>
      </c>
      <c r="D20" s="15">
        <v>2678385</v>
      </c>
      <c r="E20" s="16">
        <v>2678385</v>
      </c>
      <c r="F20" s="16">
        <v>2678385</v>
      </c>
      <c r="G20" s="15">
        <v>1614518</v>
      </c>
      <c r="H20" s="15">
        <v>1614518</v>
      </c>
      <c r="I20" s="15">
        <v>1614518</v>
      </c>
      <c r="J20" s="17">
        <f t="shared" si="2"/>
        <v>0.6027953412224157</v>
      </c>
      <c r="K20" s="17">
        <f t="shared" si="0"/>
        <v>0.6027953412224157</v>
      </c>
      <c r="L20" s="17">
        <f t="shared" si="1"/>
        <v>0.6027953412224157</v>
      </c>
      <c r="M20" s="18">
        <f t="shared" si="3"/>
        <v>1063867</v>
      </c>
      <c r="N20" s="18">
        <f t="shared" si="4"/>
        <v>0</v>
      </c>
    </row>
    <row r="21" spans="2:14" ht="20.1" customHeight="1">
      <c r="B21" s="14" t="s">
        <v>21</v>
      </c>
      <c r="C21" s="15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15">
        <v>0</v>
      </c>
      <c r="J21" s="17">
        <f t="shared" si="2"/>
        <v>0</v>
      </c>
      <c r="K21" s="17">
        <f t="shared" si="0"/>
        <v>0</v>
      </c>
      <c r="L21" s="17">
        <f t="shared" si="1"/>
        <v>0</v>
      </c>
      <c r="M21" s="18">
        <f t="shared" si="3"/>
        <v>0</v>
      </c>
      <c r="N21" s="18">
        <f t="shared" si="4"/>
        <v>0</v>
      </c>
    </row>
    <row r="22" spans="2:14" ht="20.1" customHeight="1">
      <c r="B22" s="14" t="s">
        <v>22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7">
        <f t="shared" si="2"/>
        <v>0</v>
      </c>
      <c r="K22" s="17">
        <f t="shared" si="0"/>
        <v>0</v>
      </c>
      <c r="L22" s="17">
        <f t="shared" si="1"/>
        <v>0</v>
      </c>
      <c r="M22" s="18">
        <f t="shared" si="3"/>
        <v>0</v>
      </c>
      <c r="N22" s="18">
        <f t="shared" si="4"/>
        <v>0</v>
      </c>
    </row>
    <row r="23" spans="2:14" ht="20.1" customHeight="1">
      <c r="B23" s="14" t="s">
        <v>23</v>
      </c>
      <c r="C23" s="15">
        <v>1232991</v>
      </c>
      <c r="D23" s="15">
        <v>1232991</v>
      </c>
      <c r="E23" s="16">
        <v>1232991</v>
      </c>
      <c r="F23" s="16">
        <v>1232991</v>
      </c>
      <c r="G23" s="15">
        <v>513572</v>
      </c>
      <c r="H23" s="15">
        <v>513572</v>
      </c>
      <c r="I23" s="15">
        <v>513572</v>
      </c>
      <c r="J23" s="17">
        <f t="shared" si="2"/>
        <v>0.41652534365619864</v>
      </c>
      <c r="K23" s="17">
        <f t="shared" si="0"/>
        <v>0.41652534365619864</v>
      </c>
      <c r="L23" s="17">
        <f t="shared" si="1"/>
        <v>0.41652534365619864</v>
      </c>
      <c r="M23" s="18">
        <f t="shared" si="3"/>
        <v>719419</v>
      </c>
      <c r="N23" s="18">
        <f t="shared" si="4"/>
        <v>0</v>
      </c>
    </row>
    <row r="24" spans="2:14" ht="20.1" customHeight="1">
      <c r="B24" s="14" t="s">
        <v>24</v>
      </c>
      <c r="C24" s="15">
        <v>3099114</v>
      </c>
      <c r="D24" s="15">
        <v>3099114</v>
      </c>
      <c r="E24" s="16">
        <v>3099114</v>
      </c>
      <c r="F24" s="16">
        <v>3099114</v>
      </c>
      <c r="G24" s="15">
        <v>2239942</v>
      </c>
      <c r="H24" s="15">
        <v>2239942</v>
      </c>
      <c r="I24" s="15">
        <v>2236291</v>
      </c>
      <c r="J24" s="17">
        <f t="shared" si="2"/>
        <v>0.7227685073863046</v>
      </c>
      <c r="K24" s="17">
        <f t="shared" si="0"/>
        <v>0.7227685073863046</v>
      </c>
      <c r="L24" s="17">
        <f t="shared" si="1"/>
        <v>0.7215904287483454</v>
      </c>
      <c r="M24" s="18">
        <f t="shared" si="3"/>
        <v>859172</v>
      </c>
      <c r="N24" s="18">
        <f t="shared" si="4"/>
        <v>0</v>
      </c>
    </row>
    <row r="25" spans="2:14" ht="20.1" customHeight="1">
      <c r="B25" s="14" t="s">
        <v>25</v>
      </c>
      <c r="C25" s="15">
        <v>1706500</v>
      </c>
      <c r="D25" s="15">
        <v>1706500</v>
      </c>
      <c r="E25" s="16">
        <v>1706500</v>
      </c>
      <c r="F25" s="16">
        <v>1706500</v>
      </c>
      <c r="G25" s="15">
        <v>824600</v>
      </c>
      <c r="H25" s="15">
        <v>824600</v>
      </c>
      <c r="I25" s="15">
        <v>824600</v>
      </c>
      <c r="J25" s="17">
        <f t="shared" si="2"/>
        <v>0.48321125109874014</v>
      </c>
      <c r="K25" s="17">
        <f t="shared" si="0"/>
        <v>0.48321125109874014</v>
      </c>
      <c r="L25" s="17">
        <f t="shared" si="1"/>
        <v>0.48321125109874014</v>
      </c>
      <c r="M25" s="18">
        <f t="shared" si="3"/>
        <v>881900</v>
      </c>
      <c r="N25" s="18">
        <f t="shared" si="4"/>
        <v>0</v>
      </c>
    </row>
    <row r="26" spans="2:14" ht="20.1" customHeight="1">
      <c r="B26" s="14" t="s">
        <v>26</v>
      </c>
      <c r="C26" s="15">
        <v>0</v>
      </c>
      <c r="D26" s="15">
        <v>0</v>
      </c>
      <c r="E26" s="16">
        <v>0</v>
      </c>
      <c r="F26" s="16">
        <v>0</v>
      </c>
      <c r="G26" s="15">
        <v>0</v>
      </c>
      <c r="H26" s="15">
        <v>0</v>
      </c>
      <c r="I26" s="15">
        <v>0</v>
      </c>
      <c r="J26" s="17">
        <f t="shared" si="2"/>
        <v>0</v>
      </c>
      <c r="K26" s="17">
        <f t="shared" si="0"/>
        <v>0</v>
      </c>
      <c r="L26" s="17">
        <f t="shared" si="1"/>
        <v>0</v>
      </c>
      <c r="M26" s="18">
        <f t="shared" si="3"/>
        <v>0</v>
      </c>
      <c r="N26" s="18">
        <f t="shared" si="4"/>
        <v>0</v>
      </c>
    </row>
    <row r="27" spans="2:14" ht="20.1" customHeight="1">
      <c r="B27" s="14" t="s">
        <v>27</v>
      </c>
      <c r="C27" s="15">
        <v>4655200</v>
      </c>
      <c r="D27" s="15">
        <v>4655200</v>
      </c>
      <c r="E27" s="16">
        <v>4655200</v>
      </c>
      <c r="F27" s="19">
        <v>4655200</v>
      </c>
      <c r="G27" s="15">
        <v>2999314</v>
      </c>
      <c r="H27" s="15">
        <v>2999314</v>
      </c>
      <c r="I27" s="15">
        <v>2999314</v>
      </c>
      <c r="J27" s="17">
        <f t="shared" si="2"/>
        <v>0.6442932634473277</v>
      </c>
      <c r="K27" s="17">
        <f t="shared" si="0"/>
        <v>0.6442932634473277</v>
      </c>
      <c r="L27" s="17">
        <f t="shared" si="1"/>
        <v>0.6442932634473277</v>
      </c>
      <c r="M27" s="18">
        <f t="shared" si="3"/>
        <v>1655886</v>
      </c>
      <c r="N27" s="18">
        <f t="shared" si="4"/>
        <v>0</v>
      </c>
    </row>
    <row r="28" spans="2:14" ht="20.1" customHeight="1">
      <c r="B28" s="14" t="s">
        <v>28</v>
      </c>
      <c r="C28" s="15">
        <v>0</v>
      </c>
      <c r="D28" s="15">
        <v>0</v>
      </c>
      <c r="E28" s="16">
        <v>0</v>
      </c>
      <c r="F28" s="19">
        <v>0</v>
      </c>
      <c r="G28" s="15">
        <v>0</v>
      </c>
      <c r="H28" s="15">
        <v>0</v>
      </c>
      <c r="I28" s="15">
        <v>0</v>
      </c>
      <c r="J28" s="17">
        <f t="shared" si="2"/>
        <v>0</v>
      </c>
      <c r="K28" s="17">
        <f t="shared" si="0"/>
        <v>0</v>
      </c>
      <c r="L28" s="17">
        <f t="shared" si="1"/>
        <v>0</v>
      </c>
      <c r="M28" s="18">
        <f t="shared" si="3"/>
        <v>0</v>
      </c>
      <c r="N28" s="18">
        <f t="shared" si="4"/>
        <v>0</v>
      </c>
    </row>
    <row r="29" spans="2:14" ht="20.1" customHeight="1">
      <c r="B29" s="14" t="s">
        <v>29</v>
      </c>
      <c r="C29" s="15">
        <v>15831570</v>
      </c>
      <c r="D29" s="15">
        <v>15831570</v>
      </c>
      <c r="E29" s="16">
        <v>15831570</v>
      </c>
      <c r="F29" s="19">
        <v>15827146</v>
      </c>
      <c r="G29" s="15">
        <v>10869450</v>
      </c>
      <c r="H29" s="15">
        <v>10869450</v>
      </c>
      <c r="I29" s="15">
        <v>10869450</v>
      </c>
      <c r="J29" s="17">
        <f t="shared" si="2"/>
        <v>0.6865680409460337</v>
      </c>
      <c r="K29" s="17">
        <f t="shared" si="0"/>
        <v>0.6865680409460337</v>
      </c>
      <c r="L29" s="17">
        <f t="shared" si="1"/>
        <v>0.6865680409460337</v>
      </c>
      <c r="M29" s="18">
        <f t="shared" si="3"/>
        <v>4962120</v>
      </c>
      <c r="N29" s="18">
        <f t="shared" si="4"/>
        <v>4424</v>
      </c>
    </row>
    <row r="30" spans="2:14" ht="20.1" customHeight="1">
      <c r="B30" s="14" t="s">
        <v>30</v>
      </c>
      <c r="C30" s="15">
        <v>7935406</v>
      </c>
      <c r="D30" s="15">
        <v>7935406</v>
      </c>
      <c r="E30" s="16">
        <v>7935406</v>
      </c>
      <c r="F30" s="19">
        <v>7935406</v>
      </c>
      <c r="G30" s="15">
        <v>4519228</v>
      </c>
      <c r="H30" s="15">
        <v>4519228</v>
      </c>
      <c r="I30" s="15">
        <v>4519228</v>
      </c>
      <c r="J30" s="17">
        <f t="shared" si="2"/>
        <v>0.5695017999079064</v>
      </c>
      <c r="K30" s="17">
        <f t="shared" si="0"/>
        <v>0.5695017999079064</v>
      </c>
      <c r="L30" s="17">
        <f t="shared" si="1"/>
        <v>0.5695017999079064</v>
      </c>
      <c r="M30" s="18">
        <f t="shared" si="3"/>
        <v>3416178</v>
      </c>
      <c r="N30" s="18">
        <f t="shared" si="4"/>
        <v>0</v>
      </c>
    </row>
    <row r="31" spans="2:14" ht="20.1" customHeight="1">
      <c r="B31" s="14" t="s">
        <v>31</v>
      </c>
      <c r="C31" s="15">
        <v>3559248</v>
      </c>
      <c r="D31" s="15">
        <v>3559248</v>
      </c>
      <c r="E31" s="16">
        <v>3559248</v>
      </c>
      <c r="F31" s="19">
        <v>2397830</v>
      </c>
      <c r="G31" s="15">
        <v>2397830</v>
      </c>
      <c r="H31" s="15">
        <v>1977986</v>
      </c>
      <c r="I31" s="15">
        <v>1977986</v>
      </c>
      <c r="J31" s="17">
        <f t="shared" si="2"/>
        <v>0.6736900603723034</v>
      </c>
      <c r="K31" s="17">
        <f t="shared" si="0"/>
        <v>0.5557314354043326</v>
      </c>
      <c r="L31" s="17">
        <f t="shared" si="1"/>
        <v>0.5557314354043326</v>
      </c>
      <c r="M31" s="18">
        <f t="shared" si="3"/>
        <v>1161418</v>
      </c>
      <c r="N31" s="18">
        <f t="shared" si="4"/>
        <v>1161418</v>
      </c>
    </row>
    <row r="32" spans="2:14" ht="20.1" customHeight="1">
      <c r="B32" s="14" t="s">
        <v>32</v>
      </c>
      <c r="C32" s="15">
        <v>2064000</v>
      </c>
      <c r="D32" s="15">
        <v>2138300</v>
      </c>
      <c r="E32" s="16">
        <v>2064000</v>
      </c>
      <c r="F32" s="19">
        <v>1394320</v>
      </c>
      <c r="G32" s="15">
        <v>1394320</v>
      </c>
      <c r="H32" s="15">
        <v>1394320</v>
      </c>
      <c r="I32" s="15">
        <v>1394320</v>
      </c>
      <c r="J32" s="17">
        <f t="shared" si="2"/>
        <v>0.6755426356589147</v>
      </c>
      <c r="K32" s="17">
        <f t="shared" si="0"/>
        <v>0.6755426356589147</v>
      </c>
      <c r="L32" s="17">
        <f t="shared" si="1"/>
        <v>0.6755426356589147</v>
      </c>
      <c r="M32" s="18">
        <f t="shared" si="3"/>
        <v>669680</v>
      </c>
      <c r="N32" s="18">
        <f t="shared" si="4"/>
        <v>669680</v>
      </c>
    </row>
    <row r="33" spans="2:14" ht="20.1" customHeight="1">
      <c r="B33" s="14" t="s">
        <v>33</v>
      </c>
      <c r="C33" s="15">
        <v>935920</v>
      </c>
      <c r="D33" s="15">
        <v>935920</v>
      </c>
      <c r="E33" s="16">
        <v>935920</v>
      </c>
      <c r="F33" s="19">
        <v>935920</v>
      </c>
      <c r="G33" s="15">
        <v>547063</v>
      </c>
      <c r="H33" s="15">
        <v>547063</v>
      </c>
      <c r="I33" s="15">
        <v>547063</v>
      </c>
      <c r="J33" s="17">
        <f t="shared" si="2"/>
        <v>0.5845189759808531</v>
      </c>
      <c r="K33" s="17">
        <f t="shared" si="0"/>
        <v>0.5845189759808531</v>
      </c>
      <c r="L33" s="17">
        <f t="shared" si="1"/>
        <v>0.5845189759808531</v>
      </c>
      <c r="M33" s="18">
        <f t="shared" si="3"/>
        <v>388857</v>
      </c>
      <c r="N33" s="18">
        <f t="shared" si="4"/>
        <v>0</v>
      </c>
    </row>
    <row r="34" spans="2:14" ht="20.1" customHeight="1">
      <c r="B34" s="14" t="s">
        <v>34</v>
      </c>
      <c r="C34" s="15">
        <v>677360</v>
      </c>
      <c r="D34" s="15">
        <v>753360</v>
      </c>
      <c r="E34" s="16">
        <v>677360</v>
      </c>
      <c r="F34" s="19">
        <v>282672.5</v>
      </c>
      <c r="G34" s="15">
        <v>282673</v>
      </c>
      <c r="H34" s="15">
        <v>282673</v>
      </c>
      <c r="I34" s="15">
        <v>282673</v>
      </c>
      <c r="J34" s="17">
        <f t="shared" si="2"/>
        <v>0.41731575528522497</v>
      </c>
      <c r="K34" s="17">
        <f t="shared" si="0"/>
        <v>0.41731575528522497</v>
      </c>
      <c r="L34" s="17">
        <f t="shared" si="1"/>
        <v>0.41731575528522497</v>
      </c>
      <c r="M34" s="18">
        <f t="shared" si="3"/>
        <v>394687</v>
      </c>
      <c r="N34" s="18">
        <f t="shared" si="4"/>
        <v>394687.5</v>
      </c>
    </row>
    <row r="35" spans="2:14" ht="20.1" customHeight="1">
      <c r="B35" s="14" t="s">
        <v>35</v>
      </c>
      <c r="C35" s="15">
        <v>3402240</v>
      </c>
      <c r="D35" s="15">
        <v>3402240</v>
      </c>
      <c r="E35" s="16">
        <v>3402240</v>
      </c>
      <c r="F35" s="16">
        <v>3402240</v>
      </c>
      <c r="G35" s="15">
        <v>1911369</v>
      </c>
      <c r="H35" s="15">
        <v>1911369</v>
      </c>
      <c r="I35" s="15">
        <v>1911369</v>
      </c>
      <c r="J35" s="17">
        <f t="shared" si="2"/>
        <v>0.5617972277088036</v>
      </c>
      <c r="K35" s="17">
        <f t="shared" si="0"/>
        <v>0.5617972277088036</v>
      </c>
      <c r="L35" s="17">
        <f t="shared" si="1"/>
        <v>0.5617972277088036</v>
      </c>
      <c r="M35" s="18">
        <f t="shared" si="3"/>
        <v>1490871</v>
      </c>
      <c r="N35" s="18">
        <f t="shared" si="4"/>
        <v>0</v>
      </c>
    </row>
    <row r="36" spans="2:14" ht="20.1" customHeight="1">
      <c r="B36" s="14" t="s">
        <v>36</v>
      </c>
      <c r="C36" s="15">
        <v>1175000</v>
      </c>
      <c r="D36" s="15">
        <v>1175000</v>
      </c>
      <c r="E36" s="16">
        <v>1175000</v>
      </c>
      <c r="F36" s="19">
        <v>870814.01</v>
      </c>
      <c r="G36" s="15">
        <v>829283</v>
      </c>
      <c r="H36" s="15">
        <v>829283</v>
      </c>
      <c r="I36" s="15">
        <v>828788</v>
      </c>
      <c r="J36" s="17">
        <f t="shared" si="2"/>
        <v>0.7057727659574468</v>
      </c>
      <c r="K36" s="17">
        <f t="shared" si="0"/>
        <v>0.7057727659574468</v>
      </c>
      <c r="L36" s="17">
        <f t="shared" si="1"/>
        <v>0.7053514893617021</v>
      </c>
      <c r="M36" s="18">
        <f t="shared" si="3"/>
        <v>345717</v>
      </c>
      <c r="N36" s="18">
        <f t="shared" si="4"/>
        <v>304185.99</v>
      </c>
    </row>
    <row r="37" spans="2:14" ht="20.1" customHeight="1">
      <c r="B37" s="14" t="s">
        <v>37</v>
      </c>
      <c r="C37" s="15">
        <v>788700</v>
      </c>
      <c r="D37" s="15">
        <v>788700</v>
      </c>
      <c r="E37" s="16">
        <v>788700</v>
      </c>
      <c r="F37" s="19">
        <v>788700</v>
      </c>
      <c r="G37" s="15">
        <v>158000</v>
      </c>
      <c r="H37" s="15">
        <v>158000</v>
      </c>
      <c r="I37" s="15">
        <v>158000</v>
      </c>
      <c r="J37" s="17">
        <f t="shared" si="2"/>
        <v>0.200329656396602</v>
      </c>
      <c r="K37" s="17">
        <f t="shared" si="0"/>
        <v>0.200329656396602</v>
      </c>
      <c r="L37" s="17">
        <f t="shared" si="1"/>
        <v>0.200329656396602</v>
      </c>
      <c r="M37" s="18">
        <f t="shared" si="3"/>
        <v>630700</v>
      </c>
      <c r="N37" s="18">
        <f t="shared" si="4"/>
        <v>0</v>
      </c>
    </row>
    <row r="38" spans="2:14" ht="20.1" customHeight="1">
      <c r="B38" s="14" t="s">
        <v>38</v>
      </c>
      <c r="C38" s="15">
        <v>0</v>
      </c>
      <c r="D38" s="15">
        <v>0</v>
      </c>
      <c r="E38" s="16">
        <v>0</v>
      </c>
      <c r="F38" s="19">
        <v>0</v>
      </c>
      <c r="G38" s="15">
        <v>0</v>
      </c>
      <c r="H38" s="15">
        <v>0</v>
      </c>
      <c r="I38" s="15">
        <v>0</v>
      </c>
      <c r="J38" s="17">
        <f t="shared" si="2"/>
        <v>0</v>
      </c>
      <c r="K38" s="17">
        <f t="shared" si="0"/>
        <v>0</v>
      </c>
      <c r="L38" s="17">
        <f t="shared" si="1"/>
        <v>0</v>
      </c>
      <c r="M38" s="18">
        <f t="shared" si="3"/>
        <v>0</v>
      </c>
      <c r="N38" s="18">
        <f t="shared" si="4"/>
        <v>0</v>
      </c>
    </row>
    <row r="39" spans="2:14" ht="20.1" customHeight="1">
      <c r="B39" s="14" t="s">
        <v>39</v>
      </c>
      <c r="C39" s="15">
        <v>521600</v>
      </c>
      <c r="D39" s="15">
        <v>521600</v>
      </c>
      <c r="E39" s="16">
        <v>521600</v>
      </c>
      <c r="F39" s="19">
        <v>521600</v>
      </c>
      <c r="G39" s="15">
        <v>273942</v>
      </c>
      <c r="H39" s="15">
        <v>273942</v>
      </c>
      <c r="I39" s="15">
        <v>273942</v>
      </c>
      <c r="J39" s="17">
        <f t="shared" si="2"/>
        <v>0.5251955521472392</v>
      </c>
      <c r="K39" s="17">
        <f t="shared" si="0"/>
        <v>0.5251955521472392</v>
      </c>
      <c r="L39" s="17">
        <f t="shared" si="1"/>
        <v>0.5251955521472392</v>
      </c>
      <c r="M39" s="18">
        <f t="shared" si="3"/>
        <v>247658</v>
      </c>
      <c r="N39" s="18">
        <f t="shared" si="4"/>
        <v>0</v>
      </c>
    </row>
    <row r="40" spans="2:14" ht="20.1" customHeight="1">
      <c r="B40" s="14" t="s">
        <v>40</v>
      </c>
      <c r="C40" s="15">
        <v>1038600</v>
      </c>
      <c r="D40" s="15">
        <v>1038600</v>
      </c>
      <c r="E40" s="16">
        <v>1038600</v>
      </c>
      <c r="F40" s="19">
        <v>813714.49</v>
      </c>
      <c r="G40" s="15">
        <v>777514</v>
      </c>
      <c r="H40" s="15">
        <v>777514</v>
      </c>
      <c r="I40" s="15">
        <v>777514</v>
      </c>
      <c r="J40" s="17">
        <f t="shared" si="2"/>
        <v>0.7486173695359137</v>
      </c>
      <c r="K40" s="17">
        <f t="shared" si="0"/>
        <v>0.7486173695359137</v>
      </c>
      <c r="L40" s="17">
        <f t="shared" si="1"/>
        <v>0.7486173695359137</v>
      </c>
      <c r="M40" s="18">
        <f t="shared" si="3"/>
        <v>261086</v>
      </c>
      <c r="N40" s="18">
        <f t="shared" si="4"/>
        <v>224885.51</v>
      </c>
    </row>
    <row r="41" spans="2:14" ht="20.1" customHeight="1">
      <c r="B41" s="14" t="s">
        <v>41</v>
      </c>
      <c r="C41" s="15">
        <v>1068000</v>
      </c>
      <c r="D41" s="15">
        <v>1068000</v>
      </c>
      <c r="E41" s="16">
        <v>1068000</v>
      </c>
      <c r="F41" s="19">
        <v>1068000</v>
      </c>
      <c r="G41" s="15">
        <v>625623</v>
      </c>
      <c r="H41" s="15">
        <v>625623</v>
      </c>
      <c r="I41" s="15">
        <v>625623</v>
      </c>
      <c r="J41" s="17">
        <f t="shared" si="2"/>
        <v>0.5857893258426966</v>
      </c>
      <c r="K41" s="17">
        <f t="shared" si="0"/>
        <v>0.5857893258426966</v>
      </c>
      <c r="L41" s="17">
        <f t="shared" si="1"/>
        <v>0.5857893258426966</v>
      </c>
      <c r="M41" s="18">
        <f t="shared" si="3"/>
        <v>442377</v>
      </c>
      <c r="N41" s="18">
        <f t="shared" si="4"/>
        <v>0</v>
      </c>
    </row>
    <row r="42" spans="2:14" ht="20.1" customHeight="1">
      <c r="B42" s="14" t="s">
        <v>42</v>
      </c>
      <c r="C42" s="15">
        <v>1067015</v>
      </c>
      <c r="D42" s="15">
        <v>1167015</v>
      </c>
      <c r="E42" s="16">
        <v>1067015</v>
      </c>
      <c r="F42" s="19">
        <v>1052915</v>
      </c>
      <c r="G42" s="15">
        <v>668280</v>
      </c>
      <c r="H42" s="15">
        <v>668280</v>
      </c>
      <c r="I42" s="15">
        <v>668280</v>
      </c>
      <c r="J42" s="17">
        <f t="shared" si="2"/>
        <v>0.6263079713031213</v>
      </c>
      <c r="K42" s="17">
        <f t="shared" si="0"/>
        <v>0.6263079713031213</v>
      </c>
      <c r="L42" s="17">
        <f t="shared" si="1"/>
        <v>0.6263079713031213</v>
      </c>
      <c r="M42" s="18">
        <f t="shared" si="3"/>
        <v>398735</v>
      </c>
      <c r="N42" s="18">
        <f t="shared" si="4"/>
        <v>14100</v>
      </c>
    </row>
    <row r="43" spans="2:14" ht="20.1" customHeight="1">
      <c r="B43" s="14" t="s">
        <v>43</v>
      </c>
      <c r="C43" s="15">
        <v>884350</v>
      </c>
      <c r="D43" s="15">
        <v>884350</v>
      </c>
      <c r="E43" s="16">
        <v>884350</v>
      </c>
      <c r="F43" s="19">
        <v>884350</v>
      </c>
      <c r="G43" s="15">
        <v>332200</v>
      </c>
      <c r="H43" s="15">
        <v>332200</v>
      </c>
      <c r="I43" s="15">
        <v>332200</v>
      </c>
      <c r="J43" s="17">
        <f t="shared" si="2"/>
        <v>0.37564312772092495</v>
      </c>
      <c r="K43" s="17">
        <f t="shared" si="0"/>
        <v>0.37564312772092495</v>
      </c>
      <c r="L43" s="17">
        <f t="shared" si="1"/>
        <v>0.37564312772092495</v>
      </c>
      <c r="M43" s="18">
        <f t="shared" si="3"/>
        <v>552150</v>
      </c>
      <c r="N43" s="18">
        <f t="shared" si="4"/>
        <v>0</v>
      </c>
    </row>
    <row r="44" spans="2:14" ht="20.1" customHeight="1">
      <c r="B44" s="14" t="s">
        <v>44</v>
      </c>
      <c r="C44" s="15">
        <v>0</v>
      </c>
      <c r="D44" s="15">
        <v>0</v>
      </c>
      <c r="E44" s="16">
        <v>0</v>
      </c>
      <c r="F44" s="19">
        <v>0</v>
      </c>
      <c r="G44" s="15">
        <v>0</v>
      </c>
      <c r="H44" s="15">
        <v>0</v>
      </c>
      <c r="I44" s="15">
        <v>0</v>
      </c>
      <c r="J44" s="17">
        <f t="shared" si="2"/>
        <v>0</v>
      </c>
      <c r="K44" s="17">
        <f t="shared" si="0"/>
        <v>0</v>
      </c>
      <c r="L44" s="17">
        <f t="shared" si="1"/>
        <v>0</v>
      </c>
      <c r="M44" s="18">
        <f t="shared" si="3"/>
        <v>0</v>
      </c>
      <c r="N44" s="18">
        <f t="shared" si="4"/>
        <v>0</v>
      </c>
    </row>
    <row r="45" spans="2:14" ht="20.1" customHeight="1">
      <c r="B45" s="14" t="s">
        <v>45</v>
      </c>
      <c r="C45" s="15">
        <v>0</v>
      </c>
      <c r="D45" s="15">
        <v>0</v>
      </c>
      <c r="E45" s="16">
        <v>0</v>
      </c>
      <c r="F45" s="19">
        <v>0</v>
      </c>
      <c r="G45" s="15">
        <v>0</v>
      </c>
      <c r="H45" s="15">
        <v>0</v>
      </c>
      <c r="I45" s="15">
        <v>0</v>
      </c>
      <c r="J45" s="17">
        <f t="shared" si="2"/>
        <v>0</v>
      </c>
      <c r="K45" s="17">
        <f t="shared" si="0"/>
        <v>0</v>
      </c>
      <c r="L45" s="17">
        <f t="shared" si="1"/>
        <v>0</v>
      </c>
      <c r="M45" s="18">
        <f t="shared" si="3"/>
        <v>0</v>
      </c>
      <c r="N45" s="18">
        <f t="shared" si="4"/>
        <v>0</v>
      </c>
    </row>
    <row r="46" spans="2:14" ht="20.1" customHeight="1">
      <c r="B46" s="14" t="s">
        <v>46</v>
      </c>
      <c r="C46" s="15">
        <v>2423896</v>
      </c>
      <c r="D46" s="15">
        <v>2423896</v>
      </c>
      <c r="E46" s="16">
        <v>2423896</v>
      </c>
      <c r="F46" s="19">
        <v>2423896</v>
      </c>
      <c r="G46" s="15">
        <v>939953</v>
      </c>
      <c r="H46" s="15">
        <v>939953</v>
      </c>
      <c r="I46" s="15">
        <v>939953</v>
      </c>
      <c r="J46" s="17">
        <f t="shared" si="2"/>
        <v>0.3877860271232759</v>
      </c>
      <c r="K46" s="17">
        <f t="shared" si="0"/>
        <v>0.3877860271232759</v>
      </c>
      <c r="L46" s="17">
        <f t="shared" si="1"/>
        <v>0.3877860271232759</v>
      </c>
      <c r="M46" s="18">
        <f t="shared" si="3"/>
        <v>1483943</v>
      </c>
      <c r="N46" s="18">
        <f t="shared" si="4"/>
        <v>0</v>
      </c>
    </row>
    <row r="47" spans="2:14" ht="20.1" customHeight="1">
      <c r="B47" s="14" t="s">
        <v>47</v>
      </c>
      <c r="C47" s="15">
        <v>0</v>
      </c>
      <c r="D47" s="15">
        <v>0</v>
      </c>
      <c r="E47" s="16">
        <v>0</v>
      </c>
      <c r="F47" s="19">
        <v>0</v>
      </c>
      <c r="G47" s="15">
        <v>0</v>
      </c>
      <c r="H47" s="15">
        <v>0</v>
      </c>
      <c r="I47" s="15">
        <v>0</v>
      </c>
      <c r="J47" s="17">
        <f t="shared" si="2"/>
        <v>0</v>
      </c>
      <c r="K47" s="17">
        <f t="shared" si="0"/>
        <v>0</v>
      </c>
      <c r="L47" s="17">
        <f t="shared" si="1"/>
        <v>0</v>
      </c>
      <c r="M47" s="18">
        <f t="shared" si="3"/>
        <v>0</v>
      </c>
      <c r="N47" s="18">
        <f t="shared" si="4"/>
        <v>0</v>
      </c>
    </row>
    <row r="48" spans="2:14" ht="20.1" customHeight="1">
      <c r="B48" s="20" t="s">
        <v>48</v>
      </c>
      <c r="C48" s="21">
        <v>0</v>
      </c>
      <c r="D48" s="21">
        <v>0</v>
      </c>
      <c r="E48" s="22">
        <v>0</v>
      </c>
      <c r="F48" s="23">
        <v>0</v>
      </c>
      <c r="G48" s="21">
        <v>0</v>
      </c>
      <c r="H48" s="21">
        <v>0</v>
      </c>
      <c r="I48" s="21">
        <v>0</v>
      </c>
      <c r="J48" s="24">
        <f t="shared" si="2"/>
        <v>0</v>
      </c>
      <c r="K48" s="24">
        <f t="shared" si="0"/>
        <v>0</v>
      </c>
      <c r="L48" s="25">
        <f t="shared" si="1"/>
        <v>0</v>
      </c>
      <c r="M48" s="26">
        <f t="shared" si="3"/>
        <v>0</v>
      </c>
      <c r="N48" s="26">
        <f t="shared" si="4"/>
        <v>0</v>
      </c>
    </row>
    <row r="49" spans="2:14" ht="23.25" customHeight="1">
      <c r="B49" s="27" t="s">
        <v>49</v>
      </c>
      <c r="C49" s="27">
        <f>SUM(C14:C48)</f>
        <v>67828265</v>
      </c>
      <c r="D49" s="27">
        <f aca="true" t="shared" si="5" ref="D49:I49">SUM(D14:D48)</f>
        <v>68364723</v>
      </c>
      <c r="E49" s="28">
        <f t="shared" si="5"/>
        <v>67828265</v>
      </c>
      <c r="F49" s="28">
        <f t="shared" si="5"/>
        <v>64937259</v>
      </c>
      <c r="G49" s="27">
        <f t="shared" si="5"/>
        <v>39995894</v>
      </c>
      <c r="H49" s="27">
        <f t="shared" si="5"/>
        <v>39576050</v>
      </c>
      <c r="I49" s="27">
        <f t="shared" si="5"/>
        <v>39571904</v>
      </c>
      <c r="J49" s="29">
        <f t="shared" si="2"/>
        <v>0.589664117164135</v>
      </c>
      <c r="K49" s="29">
        <f t="shared" si="0"/>
        <v>0.5834743082400825</v>
      </c>
      <c r="L49" s="29">
        <f t="shared" si="1"/>
        <v>0.5834131832798612</v>
      </c>
      <c r="M49" s="30">
        <f aca="true" t="shared" si="6" ref="M49">SUM(M14:M48)</f>
        <v>27832371</v>
      </c>
      <c r="N49" s="30">
        <f t="shared" si="4"/>
        <v>2891006</v>
      </c>
    </row>
    <row r="51" ht="15">
      <c r="B51" s="31" t="s">
        <v>50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7086614173228347" right="0.7086614173228347" top="0.43" bottom="0.51" header="0.31496062992125984" footer="0.31496062992125984"/>
  <pageSetup fitToHeight="1" fitToWidth="1" horizontalDpi="600" verticalDpi="600" orientation="landscape" paperSize="9" scale="56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dvicente</dc:creator>
  <cp:keywords/>
  <dc:description/>
  <cp:lastModifiedBy>dvicente</cp:lastModifiedBy>
  <cp:lastPrinted>2011-10-10T17:19:52Z</cp:lastPrinted>
  <dcterms:created xsi:type="dcterms:W3CDTF">2011-10-07T13:55:02Z</dcterms:created>
  <dcterms:modified xsi:type="dcterms:W3CDTF">2011-10-10T17:26:01Z</dcterms:modified>
  <cp:category/>
  <cp:version/>
  <cp:contentType/>
  <cp:contentStatus/>
</cp:coreProperties>
</file>