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6480" firstSheet="1" activeTab="1"/>
  </bookViews>
  <sheets>
    <sheet name="Ejec_03_03_RO" sheetId="1" r:id="rId1"/>
    <sheet name="Ejec_03_03_RDR" sheetId="2" r:id="rId2"/>
    <sheet name="Ejec_03_03_ROCE" sheetId="3" r:id="rId3"/>
    <sheet name="Ejec_03_03_DONA" sheetId="4" r:id="rId4"/>
    <sheet name="Ejec_03_03_RPOCP" sheetId="5" r:id="rId5"/>
  </sheets>
  <definedNames>
    <definedName name="_xlnm.Print_Area" localSheetId="3">'Ejec_03_03_DONA'!$A$1:$P$33</definedName>
    <definedName name="_xlnm.Print_Area" localSheetId="1">'Ejec_03_03_RDR'!$A$1:$P$104</definedName>
    <definedName name="_xlnm.Print_Area" localSheetId="0">'Ejec_03_03_RO'!$A$1:$P$275</definedName>
    <definedName name="_xlnm.Print_Area" localSheetId="2">'Ejec_03_03_ROCE'!$A$1:$P$10</definedName>
    <definedName name="_xlnm.Print_Area" localSheetId="4">'Ejec_03_03_RPOCP'!$A$1:$P$11</definedName>
    <definedName name="Ejec_03_03_TF" localSheetId="3">'Ejec_03_03_DONA'!$A$1:$P$32</definedName>
    <definedName name="Ejec_03_03_TF" localSheetId="1">'Ejec_03_03_RDR'!$A$1:$P$121</definedName>
    <definedName name="Ejec_03_03_TF" localSheetId="2">'Ejec_03_03_ROCE'!$A$1:$P$23</definedName>
    <definedName name="Ejec_03_03_TF" localSheetId="4">'Ejec_03_03_RPOCP'!$A$1:$P$10</definedName>
    <definedName name="Ejec_03_03_TF">'Ejec_03_03_RO'!$A$1:$P$274</definedName>
    <definedName name="_xlnm.Print_Titles" localSheetId="3">'Ejec_03_03_DONA'!$1:$1</definedName>
    <definedName name="_xlnm.Print_Titles" localSheetId="1">'Ejec_03_03_RDR'!$1:$1</definedName>
    <definedName name="_xlnm.Print_Titles" localSheetId="0">'Ejec_03_03_RO'!$1:$1</definedName>
    <definedName name="_xlnm.Print_Titles" localSheetId="2">'Ejec_03_03_ROCE'!$1:$1</definedName>
    <definedName name="_xlnm.Print_Titles" localSheetId="4">'Ejec_03_03_RPOCP'!$1:$1</definedName>
  </definedNames>
  <calcPr fullCalcOnLoad="1"/>
</workbook>
</file>

<file path=xl/sharedStrings.xml><?xml version="1.0" encoding="utf-8"?>
<sst xmlns="http://schemas.openxmlformats.org/spreadsheetml/2006/main" count="1287" uniqueCount="366">
  <si>
    <t>COD_FUNC</t>
  </si>
  <si>
    <t>FUNCION</t>
  </si>
  <si>
    <t>COD_PROG</t>
  </si>
  <si>
    <t>PROGRAMA</t>
  </si>
  <si>
    <t>COD_SUBP</t>
  </si>
  <si>
    <t>SUBPROGR</t>
  </si>
  <si>
    <t>TIPO_AP</t>
  </si>
  <si>
    <t>COD_ACTI</t>
  </si>
  <si>
    <t>ACT_PROY</t>
  </si>
  <si>
    <t>TIPO_COM</t>
  </si>
  <si>
    <t>COD_COMP</t>
  </si>
  <si>
    <t>COMPONEN</t>
  </si>
  <si>
    <t>05</t>
  </si>
  <si>
    <t>ASISTENCIA Y PREVISION SOCIAL</t>
  </si>
  <si>
    <t>015</t>
  </si>
  <si>
    <t>PREVISION</t>
  </si>
  <si>
    <t>0052</t>
  </si>
  <si>
    <t>PREVISION SOCIAL AL CESANTE Y JUBILADO</t>
  </si>
  <si>
    <t>1</t>
  </si>
  <si>
    <t>00347</t>
  </si>
  <si>
    <t>OBLIGACIONES PREVISIONALES</t>
  </si>
  <si>
    <t>3</t>
  </si>
  <si>
    <t>0938</t>
  </si>
  <si>
    <t>PAGO DE PENSIONES</t>
  </si>
  <si>
    <t>14</t>
  </si>
  <si>
    <t>SALUD Y SANEAMIENTO</t>
  </si>
  <si>
    <t>003</t>
  </si>
  <si>
    <t>ADMINISTRACION</t>
  </si>
  <si>
    <t>0006</t>
  </si>
  <si>
    <t>ADMINISTRACION GENERAL</t>
  </si>
  <si>
    <t>00240</t>
  </si>
  <si>
    <t>EQUIPAMIENTO Y REEQUIPAMIENTO BASICO</t>
  </si>
  <si>
    <t>0584</t>
  </si>
  <si>
    <t>EQUIPAMIENTO DE ESTABLECIMIENTOS DE SALUD</t>
  </si>
  <si>
    <t>00267</t>
  </si>
  <si>
    <t>GESTION ADMINISTRATIVA</t>
  </si>
  <si>
    <t>0693</t>
  </si>
  <si>
    <t>00328</t>
  </si>
  <si>
    <t>MANTENIMIENTO DE ESTABLECIMIENTOS</t>
  </si>
  <si>
    <t>0202</t>
  </si>
  <si>
    <t>ATENCION DE SERVICIOS BASICOS</t>
  </si>
  <si>
    <t>0829</t>
  </si>
  <si>
    <t>MANTENIMIENTO DE INFRAESTRUCTURA</t>
  </si>
  <si>
    <t>0842</t>
  </si>
  <si>
    <t>MANTENIMIENTO Y REPARACION DE MAQUINARIA Y EQUIPO</t>
  </si>
  <si>
    <t>00471</t>
  </si>
  <si>
    <t>SERVICIOS GENERALES</t>
  </si>
  <si>
    <t>0200</t>
  </si>
  <si>
    <t>ATENCION DE LOS SERVICIOS DE APOYO</t>
  </si>
  <si>
    <t>0013</t>
  </si>
  <si>
    <t>ASISTENCIA FINANCIERA</t>
  </si>
  <si>
    <t>00060</t>
  </si>
  <si>
    <t>ASISTENCIA A LAS INSTITUCIONES PRIVADAS Y PUBLICAS</t>
  </si>
  <si>
    <t>0179</t>
  </si>
  <si>
    <t>ASISTENCIA A INSTITUCIONES PRIVADAS</t>
  </si>
  <si>
    <t>006</t>
  </si>
  <si>
    <t>PLANEAMIENTO GUBERNAMENTAL</t>
  </si>
  <si>
    <t>0003</t>
  </si>
  <si>
    <t>DEFENSA DE LOS DERECHOS CONSTITUCIONALES Y LEGALES</t>
  </si>
  <si>
    <t>00169</t>
  </si>
  <si>
    <t>DEFENSA JUDICIAL DEL ESTADO</t>
  </si>
  <si>
    <t>0472</t>
  </si>
  <si>
    <t>0005</t>
  </si>
  <si>
    <t>SUPERVISION Y COORDINACION SUPERIOR</t>
  </si>
  <si>
    <t>00110</t>
  </si>
  <si>
    <t>CONDUCCION Y ORIENTACION SUPERIOR</t>
  </si>
  <si>
    <t>0007</t>
  </si>
  <si>
    <t>ACCIONES DE COOPERACION TECNICA Y/O FINANCIAMIENTO INTERNACIONAL</t>
  </si>
  <si>
    <t>0010</t>
  </si>
  <si>
    <t>ACCIONES DE LA ALTA DIRECCION</t>
  </si>
  <si>
    <t>0170</t>
  </si>
  <si>
    <t>ASESORAMIENTO DE NATURALEZA JURIDICA</t>
  </si>
  <si>
    <t>0173</t>
  </si>
  <si>
    <t>ASESORAMIENTO TECNICO</t>
  </si>
  <si>
    <t>0014</t>
  </si>
  <si>
    <t>CONTROL INTERNO</t>
  </si>
  <si>
    <t>00485</t>
  </si>
  <si>
    <t>SUPERVISION Y CONTROL</t>
  </si>
  <si>
    <t>ACCIONES DE CONTROL Y AUDITORIA</t>
  </si>
  <si>
    <t>024</t>
  </si>
  <si>
    <t>DEFENSA CONTRA SINIESTROS</t>
  </si>
  <si>
    <t>0066</t>
  </si>
  <si>
    <t>DEFENSA CIVIL</t>
  </si>
  <si>
    <t>00775</t>
  </si>
  <si>
    <t>PREVENCION - FENOMENO EL NIÑO 2002 - 2003</t>
  </si>
  <si>
    <t>0765</t>
  </si>
  <si>
    <t>INTERVENCIONES MEDIANTE BRIGADAS EN CASOS DE EMERGENCIAS O DESASTRES</t>
  </si>
  <si>
    <t>1010</t>
  </si>
  <si>
    <t>PREVENCION DE DESASTRES</t>
  </si>
  <si>
    <t>2</t>
  </si>
  <si>
    <t>00776</t>
  </si>
  <si>
    <t>0563</t>
  </si>
  <si>
    <t>ELABORACION DE EXPEDIENTES TECNICOS</t>
  </si>
  <si>
    <t>1187</t>
  </si>
  <si>
    <t>REHABILITACION DE ESTABLECIMIENTOS DE SALUD</t>
  </si>
  <si>
    <t>1292</t>
  </si>
  <si>
    <t>SUPERVISION Y ASESORAMIENTO</t>
  </si>
  <si>
    <t>02482</t>
  </si>
  <si>
    <t>EMERGENCIAS DEL SUR</t>
  </si>
  <si>
    <t>063</t>
  </si>
  <si>
    <t>SALUD COLECTIVA</t>
  </si>
  <si>
    <t>0025</t>
  </si>
  <si>
    <t>INVESTIGACION APLICADA</t>
  </si>
  <si>
    <t>00179</t>
  </si>
  <si>
    <t>DESARROLLO DE ESTUDIOS, INVESTIGACION Y ESTADISTICAS</t>
  </si>
  <si>
    <t>0492</t>
  </si>
  <si>
    <t>DESARROLLO DE INVESTIGACIONES</t>
  </si>
  <si>
    <t>0049</t>
  </si>
  <si>
    <t>PROMOCION Y ASISTENCIA SOCIAL</t>
  </si>
  <si>
    <t>00029</t>
  </si>
  <si>
    <t>APOYO A LA COMUNIDAD EN CASO DE EMERGENCIA</t>
  </si>
  <si>
    <t>02469</t>
  </si>
  <si>
    <t>PROMOCION DE LA SALUD</t>
  </si>
  <si>
    <t>3170</t>
  </si>
  <si>
    <t>GESTION SANITARIA</t>
  </si>
  <si>
    <t>0081</t>
  </si>
  <si>
    <t>CAPACITACION, ENTRENAMIENTO Y PERFECCIONAMIENTO DE LOS RECURSOS HUMANOS</t>
  </si>
  <si>
    <t>00097</t>
  </si>
  <si>
    <t>CAPACITACION Y PERFECCIONAMIENTO</t>
  </si>
  <si>
    <t>0239</t>
  </si>
  <si>
    <t>CAPACITACION DE AGENTES COMUNITARIOS</t>
  </si>
  <si>
    <t>0243</t>
  </si>
  <si>
    <t>CAPACITACION DE RECURSOS HUMANOS</t>
  </si>
  <si>
    <t>00256</t>
  </si>
  <si>
    <t>FORMACION PROFESIONAL Y PERFECCIONAMIENTO</t>
  </si>
  <si>
    <t>0598</t>
  </si>
  <si>
    <t>ESPECIALIZACION Y PERFECCIONAMIENTO</t>
  </si>
  <si>
    <t>0673</t>
  </si>
  <si>
    <t>FORMACION DE PROFESIONALES DE LA SALUD</t>
  </si>
  <si>
    <t>0121</t>
  </si>
  <si>
    <t>CONTROL DE RIESGOS Y DAÐOS PARA LA SALUD</t>
  </si>
  <si>
    <t>00226</t>
  </si>
  <si>
    <t>EDUCACION, INFORMACION Y COMUNICACION DE SALUD</t>
  </si>
  <si>
    <t>0308</t>
  </si>
  <si>
    <t>COMUNICACION SOCIAL</t>
  </si>
  <si>
    <t>0555</t>
  </si>
  <si>
    <t>EDUCACION Y DIFUSION EN POBLACION</t>
  </si>
  <si>
    <t>00613</t>
  </si>
  <si>
    <t>PREVENCION DE RIESGOS Y DAÑOS PARA LA SALUD</t>
  </si>
  <si>
    <t>0235</t>
  </si>
  <si>
    <t>CAMPAÑA DE SALUD INTEGRAL</t>
  </si>
  <si>
    <t>0124</t>
  </si>
  <si>
    <t>REGULACION Y CONTROL SANITARIO</t>
  </si>
  <si>
    <t>00158</t>
  </si>
  <si>
    <t>CONTROL SANITARIO</t>
  </si>
  <si>
    <t>0659</t>
  </si>
  <si>
    <t>FISCALIZACION DEL CUMPLIMIENTO DE NORMAS SANITARIAS</t>
  </si>
  <si>
    <t>0753</t>
  </si>
  <si>
    <t>INSPECCIONES SANITARIAS</t>
  </si>
  <si>
    <t>1161</t>
  </si>
  <si>
    <t>REGISTRO Y ACREDITACION</t>
  </si>
  <si>
    <t>1162</t>
  </si>
  <si>
    <t>REGISTRO Y AUTORIZACION DE MEDICAMENTOS, DROGAS E INSUMOS</t>
  </si>
  <si>
    <t>00259</t>
  </si>
  <si>
    <t>FORMULACION DE NORMAS Y REGULACION SANITARIA</t>
  </si>
  <si>
    <t>0897</t>
  </si>
  <si>
    <t>NORMAS DE SALUD AMBIENTAL</t>
  </si>
  <si>
    <t>0898</t>
  </si>
  <si>
    <t>NORMAS DE SALUD DE LAS PERSONAS</t>
  </si>
  <si>
    <t>0176</t>
  </si>
  <si>
    <t>CONTROL EPIDEMIOLOGICO</t>
  </si>
  <si>
    <t>00625</t>
  </si>
  <si>
    <t>VIGILANCIA DE LOS RIESGOS PARA LA SALUD</t>
  </si>
  <si>
    <t>0433</t>
  </si>
  <si>
    <t>CONTROL DE RIESGOS OCUPACIONALES</t>
  </si>
  <si>
    <t>1333</t>
  </si>
  <si>
    <t>TRATAMIENTO Y CONTROL DE ZOONOSIS</t>
  </si>
  <si>
    <t>1358</t>
  </si>
  <si>
    <t>VIGILANCIA Y CONTROL DE LA CALIDAD DEL AGUA DE CONSUMO HUMANO</t>
  </si>
  <si>
    <t>1359</t>
  </si>
  <si>
    <t>VIGILANCIA Y CONTROL DEL MEDIO AMBIENTE</t>
  </si>
  <si>
    <t>1360</t>
  </si>
  <si>
    <t>VIGILANCIA Y CONTROL EPIDEMIOLOGICO</t>
  </si>
  <si>
    <t>2189</t>
  </si>
  <si>
    <t>CONTROL DE HIGIENE ALIMENTARIA</t>
  </si>
  <si>
    <t>01931</t>
  </si>
  <si>
    <t>PROYECTOS EN PROCESO DE VIABILIDAD</t>
  </si>
  <si>
    <t>2890</t>
  </si>
  <si>
    <t>PROCESO DE VIABILIDAD</t>
  </si>
  <si>
    <t>064</t>
  </si>
  <si>
    <t>SALUD INDIVIDUAL</t>
  </si>
  <si>
    <t>0011</t>
  </si>
  <si>
    <t>EDIFICACIONES PUBLICAS</t>
  </si>
  <si>
    <t>01008</t>
  </si>
  <si>
    <t>AMPLIACION CENTRO QUIRURGICO OBSTETRICO DANIEL CARRION</t>
  </si>
  <si>
    <t>0591</t>
  </si>
  <si>
    <t>EQUIPOS</t>
  </si>
  <si>
    <t>01025</t>
  </si>
  <si>
    <t>AMPLIACION ESTRUCTURA FISICA DEL CLAS VILLA ALEJANDRO</t>
  </si>
  <si>
    <t>0634</t>
  </si>
  <si>
    <t>ESTUDIOS</t>
  </si>
  <si>
    <t>0903</t>
  </si>
  <si>
    <t>OBRAS</t>
  </si>
  <si>
    <t>1290</t>
  </si>
  <si>
    <t>SUPERVISION</t>
  </si>
  <si>
    <t>01030</t>
  </si>
  <si>
    <t>AMPLIACION Y CONSTRUCCION EQUIPAMIENTO HOSPITAL SANTA MARIA DEL SOCORRO ICA</t>
  </si>
  <si>
    <t>01091</t>
  </si>
  <si>
    <t>CAPACIDAD DE RESPUESTA SERVICIO DE EMERGENCIA MIGUEL GRAU</t>
  </si>
  <si>
    <t>01092</t>
  </si>
  <si>
    <t>CAPACIDAD DE RESPUESTA UNIDAD EMERGENCIA HOSPITAL HIPOLITO UNANUE</t>
  </si>
  <si>
    <t>01132</t>
  </si>
  <si>
    <t>COBERTURA DE SERVICIOS DE SALUD ASENTAMIENTO HUMANO CESAR VALLEJO S.J.LURIGANCHO</t>
  </si>
  <si>
    <t>01134</t>
  </si>
  <si>
    <t>COBERTURA DE SERVICIOS DE SALUD CIUDAD MARISCAL CACERES</t>
  </si>
  <si>
    <t>01152</t>
  </si>
  <si>
    <t>CONSTRUCCION AMPLIACION CENTRO SALUD MATERNO INFANTIL PAMPLONA ALTA LIMA</t>
  </si>
  <si>
    <t>01253</t>
  </si>
  <si>
    <t>CONSTRUCCION DE CONSULTORIOS EXTERNOS DEL HOSPITAL JOSE AGUSTO DE CHOSICA</t>
  </si>
  <si>
    <t>01285</t>
  </si>
  <si>
    <t>CONSTRUCCION DE NUEVO PUESTO DE SALUD BAHIA BLANCA DIRECCION DE SALUD I CALLAO</t>
  </si>
  <si>
    <t>01286</t>
  </si>
  <si>
    <t>CONSTRUCCION DE NUEVO PUESTO SALUD HUAMPARA DIRECCION DE SALUD II LIMA SUR</t>
  </si>
  <si>
    <t>01362</t>
  </si>
  <si>
    <t>CONSTRUCCION PUESTO SALUD DEFENSORES DE LA PATRIA DIRECCION DE SALUD CALLAO</t>
  </si>
  <si>
    <t>01548</t>
  </si>
  <si>
    <t>EQUIPAMIENTO COMPLEMENTARIO HOSPITAL HIPOLITO UNANUE - EMERGENCIA</t>
  </si>
  <si>
    <t>01567</t>
  </si>
  <si>
    <t>EQUIPAMIENTO HOSPITAL HUAYCAN</t>
  </si>
  <si>
    <t>01573</t>
  </si>
  <si>
    <t>EQUIPAMIENTO MEDICO DEL CMI CHANCAS ANDAHUAYLAS DIRECCION DE SALUD IV -LIMA ESTE</t>
  </si>
  <si>
    <t>01608</t>
  </si>
  <si>
    <t>ESTUDIO MEJORAMIENTO AHORRO ENERGIA INSTITUTO NACIONAL DE REHABILITACION</t>
  </si>
  <si>
    <t>0631</t>
  </si>
  <si>
    <t>ESTUDIO PROYECTO INTEGRAL ILAVE - HUENQUE</t>
  </si>
  <si>
    <t>01643</t>
  </si>
  <si>
    <t>FORTALECIMIENTO DE LOS SERVICIOS DE SALUD DEL CENTRO DE SALUD EL PROGRESO</t>
  </si>
  <si>
    <t>01648</t>
  </si>
  <si>
    <t>FORTALECIMIENTO Y MEJORA DE SERVICIOS EN LA COMUNIDAD AYAVIRI</t>
  </si>
  <si>
    <t>01656</t>
  </si>
  <si>
    <t>IMPLEMENTACION CENTRO QUIRURGICO HOSPITAL BELEN TRUJILLO</t>
  </si>
  <si>
    <t>01658</t>
  </si>
  <si>
    <t>IMPLEMENTACION DE HOSPITAL DOMINGO OLAVEGOYA JAUJA</t>
  </si>
  <si>
    <t>01734</t>
  </si>
  <si>
    <t>MEJORAMIENTO CALIDAD ATENCION SALA OPERACIONES PABELLON 6 HOSPITAL LOAYZA.</t>
  </si>
  <si>
    <t>01735</t>
  </si>
  <si>
    <t>MEJORAMIENTO CALIDAD CAPACIDAD SERVICIO DE PRENDAS HOSPITALARIAS CENTRO DE SALUD</t>
  </si>
  <si>
    <t>01737</t>
  </si>
  <si>
    <t>MEJORAMIENTO CAPACIDAD DE RESPUESTA SERVICIO DE EMERGENCIA MIGUEL GRAU</t>
  </si>
  <si>
    <t>01749</t>
  </si>
  <si>
    <t>MEJORAMIENTO CENTRO SALUD SAN MARTIN DE PORRAS</t>
  </si>
  <si>
    <t>01755</t>
  </si>
  <si>
    <t>MEJORAMIENTO DE LA CALIDAD ATENCION SERVICIO GASTROENTEROLOGIA HOSPITAL LOAYZA</t>
  </si>
  <si>
    <t>01773</t>
  </si>
  <si>
    <t>MEJORAMIENTO DE SERVICIO ELECTRICO HOSPITAL MATERNO INFANTIL SANTA ROSA</t>
  </si>
  <si>
    <t>01785</t>
  </si>
  <si>
    <t>MEJORAMIENTO DEL SISTEMA DE NUTRICION DEL HOSPITAL SAN BARTOLOME</t>
  </si>
  <si>
    <t>01788</t>
  </si>
  <si>
    <t>MEJORAMIENTO EN LA PRESTACION SALUD EDILBERTO RAMOS</t>
  </si>
  <si>
    <t>01789</t>
  </si>
  <si>
    <t>MEJORAMIENTO ENERGIA ELECTRICA HOSPITAL ARZOBISPO LOAYZA</t>
  </si>
  <si>
    <t>01791</t>
  </si>
  <si>
    <t>MEJORAMIENTO INFRAESTRUCTURA CLAS JULIO C.TELLO</t>
  </si>
  <si>
    <t>01794</t>
  </si>
  <si>
    <t>MEJORAMIENTO PRESTACION DE SERVICIO DE SALUD PUESTO SALUD VILLA SOLIDARIDAD</t>
  </si>
  <si>
    <t>01798</t>
  </si>
  <si>
    <t>MEJORAMIENTO SERVICIO NEFROLOGIA HOSPITAL LOAYZA</t>
  </si>
  <si>
    <t>01809</t>
  </si>
  <si>
    <t>MODERNIZACION DE EQUIPO BIOMEDICO HOSPITAL DANIEL A CARRION</t>
  </si>
  <si>
    <t>0839</t>
  </si>
  <si>
    <t>MANTENIMIENTO ESPECIALIZADO DE INSTALACIONES</t>
  </si>
  <si>
    <t>01810</t>
  </si>
  <si>
    <t>MODERNIZACION DE LOS EQUIPOS BIOMEDICOS CUIDADOS INTENSIVOS NEONATOLOGIA HOSPITA</t>
  </si>
  <si>
    <t>01815</t>
  </si>
  <si>
    <t>MODERNIZACION DEL EQUIPO BIOMEDICO HOSPITAL HIPOLITO UNANUE</t>
  </si>
  <si>
    <t>01816</t>
  </si>
  <si>
    <t>MODERNIZACION DEL SERVICIO RADIODIAGNOSTICO HOSPITAL HIPOLITO UNANUE</t>
  </si>
  <si>
    <t>01847</t>
  </si>
  <si>
    <t>OPTIMIZACION DE ABASTECIMIENTO DE ENERGIA ELECTRICA HOSPITAL CASIMIRO ULLOA</t>
  </si>
  <si>
    <t>01850</t>
  </si>
  <si>
    <t>OPTIMIZACION SISTEMA ELECTRICO INSTITUTO NACIONAL DE SALUD DEL NIÑO</t>
  </si>
  <si>
    <t>02617</t>
  </si>
  <si>
    <t>CENTRO SALUD VILLA VICTORIA PORVENIR-AMPLIACION</t>
  </si>
  <si>
    <t>02618</t>
  </si>
  <si>
    <t>REMODELACION Y AMPLIACION CENTRO SALUD JUAN PABLO II</t>
  </si>
  <si>
    <t>02619</t>
  </si>
  <si>
    <t>AMPLIACION CENTRO SALUD SANTIAGO APOSTOL</t>
  </si>
  <si>
    <t>02620</t>
  </si>
  <si>
    <t>CONSTRUCCION I ETAPA C.M.I.CHANCAS DE ANDAHUAYLAS</t>
  </si>
  <si>
    <t>00541</t>
  </si>
  <si>
    <t>APOYO AL CIUDADANO, A LA FAMILIA Y DISCAPACITADO</t>
  </si>
  <si>
    <t>0155</t>
  </si>
  <si>
    <t>APOYO COMUNITARIO AL CIUDADANO, A LA FAMILIA Y AL DISCAPACITADO</t>
  </si>
  <si>
    <t>0122</t>
  </si>
  <si>
    <t>ALIMENTACION Y NUTRICION BASICA</t>
  </si>
  <si>
    <t>00537</t>
  </si>
  <si>
    <t>APOYO ALIMENTARIO PARA GRUPOS EN RIESGO</t>
  </si>
  <si>
    <t>0106</t>
  </si>
  <si>
    <t>ALIMENTACION PARA GRUPOS EN RIESGO</t>
  </si>
  <si>
    <t>0109</t>
  </si>
  <si>
    <t>ALIMENTOS PARA ENFERMOS</t>
  </si>
  <si>
    <t>0123</t>
  </si>
  <si>
    <t>ATENCION MEDICA ESPECIALIZADA</t>
  </si>
  <si>
    <t>00540</t>
  </si>
  <si>
    <t>ATENCION ESPECIALIZADA DE LA SALUD</t>
  </si>
  <si>
    <t>0195</t>
  </si>
  <si>
    <t>ATENCION DE CONSULTAS EXTERNAS</t>
  </si>
  <si>
    <t>0196</t>
  </si>
  <si>
    <t>ATENCION DE EMERGENCIAS Y URGENCIAS</t>
  </si>
  <si>
    <t>0462</t>
  </si>
  <si>
    <t>CUIDADOS INTENSIVOS</t>
  </si>
  <si>
    <t>0703</t>
  </si>
  <si>
    <t>HOSPITALIZACION</t>
  </si>
  <si>
    <t>0766</t>
  </si>
  <si>
    <t>INTERVENCIONES QUIRURGICAS, ESPECIALIDADES E INTERMEDIOS</t>
  </si>
  <si>
    <t>0845</t>
  </si>
  <si>
    <t>MEDICINA FISICA Y REHABILITACION</t>
  </si>
  <si>
    <t>00765</t>
  </si>
  <si>
    <t>SEGURO INTEGRAL DE SALUD</t>
  </si>
  <si>
    <t>2188</t>
  </si>
  <si>
    <t>PLAN BASICO DE SALUD</t>
  </si>
  <si>
    <t>0178</t>
  </si>
  <si>
    <t>ATENCION MEDICA BASICA</t>
  </si>
  <si>
    <t>00538</t>
  </si>
  <si>
    <t>ATENCION BASICA DE SALUD</t>
  </si>
  <si>
    <t>2343</t>
  </si>
  <si>
    <t>PAQUETES PREVENTIVOS</t>
  </si>
  <si>
    <t>2344</t>
  </si>
  <si>
    <t>PAQUETES CURATIVOS</t>
  </si>
  <si>
    <t>00539</t>
  </si>
  <si>
    <t>ATENCION A TRAVES DE ACUERDOS</t>
  </si>
  <si>
    <t>0039</t>
  </si>
  <si>
    <t>ACUERDOS DE GESTION DE REDES DE SERVICIO</t>
  </si>
  <si>
    <t>0137</t>
  </si>
  <si>
    <t>APOYO A LOS CLAS</t>
  </si>
  <si>
    <t>00422</t>
  </si>
  <si>
    <t>PROYECTO 2000</t>
  </si>
  <si>
    <t>0991</t>
  </si>
  <si>
    <t>PLANIFICACION FAMILIAR</t>
  </si>
  <si>
    <t>00564</t>
  </si>
  <si>
    <t>APOYO A LA MODERNIZACION</t>
  </si>
  <si>
    <t>0131</t>
  </si>
  <si>
    <t>00652</t>
  </si>
  <si>
    <t>PROGRAMA DE APOYO A LA REFORMA DEL SECTOR SALUD PAR-SALUD</t>
  </si>
  <si>
    <t>0883</t>
  </si>
  <si>
    <t>MODERNIZACION ADMINISTRATIVA</t>
  </si>
  <si>
    <t>0055</t>
  </si>
  <si>
    <t>ADMINISTRACION FINANCIERA</t>
  </si>
  <si>
    <t>0884</t>
  </si>
  <si>
    <t>MODERNIZACION DE LA OFERTA PUBLICA</t>
  </si>
  <si>
    <t>0184</t>
  </si>
  <si>
    <t>SERVICIOS DE DIAGNOSTICO Y TRATAMIENTO</t>
  </si>
  <si>
    <t>00469</t>
  </si>
  <si>
    <t>SERVICIOS DE APOYO AL DIAGNOSTICO Y TRATAMIENTO</t>
  </si>
  <si>
    <t>ANATOMIA PATOLOGICA</t>
  </si>
  <si>
    <t>0216</t>
  </si>
  <si>
    <t>BANCOS DE SANGRE, ORGANOS Y TEJIDOS</t>
  </si>
  <si>
    <t>0302</t>
  </si>
  <si>
    <t>COMERCIALIZACION DE BIOLOGICOS Y OTROS</t>
  </si>
  <si>
    <t>0523</t>
  </si>
  <si>
    <t>DIAGNOSTICO POR IMAGENES</t>
  </si>
  <si>
    <t>0653</t>
  </si>
  <si>
    <t>FARMACIA</t>
  </si>
  <si>
    <t>0791</t>
  </si>
  <si>
    <t>LABORATORIO</t>
  </si>
  <si>
    <t>1019</t>
  </si>
  <si>
    <t>PROCEDIMIENTOS ESPECIALIZADOS</t>
  </si>
  <si>
    <t>1053</t>
  </si>
  <si>
    <t>PRODUCCION DE BIOLOGICOS</t>
  </si>
  <si>
    <t>1056</t>
  </si>
  <si>
    <t>PRODUCCION DE PROTESIS PARA REHABILITACION FISICA</t>
  </si>
  <si>
    <t>PIA</t>
  </si>
  <si>
    <t>EJE_ENE_03</t>
  </si>
  <si>
    <t>EJE_FEB_03</t>
  </si>
  <si>
    <t>EJE_MAR_03</t>
  </si>
  <si>
    <t>TOTALES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</si>
</sst>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4" fontId="6" fillId="0" borderId="0" xfId="0" applyNumberFormat="1" applyFont="1" applyAlignment="1" quotePrefix="1">
      <alignment/>
    </xf>
    <xf numFmtId="0" fontId="7" fillId="2" borderId="0" xfId="0" applyNumberFormat="1" applyFont="1" applyFill="1" applyAlignment="1" quotePrefix="1">
      <alignment/>
    </xf>
    <xf numFmtId="3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7" fillId="2" borderId="1" xfId="0" applyNumberFormat="1" applyFont="1" applyFill="1" applyBorder="1" applyAlignment="1" quotePrefix="1">
      <alignment/>
    </xf>
    <xf numFmtId="0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 quotePrefix="1">
      <alignment/>
    </xf>
    <xf numFmtId="4" fontId="7" fillId="2" borderId="1" xfId="0" applyNumberFormat="1" applyFont="1" applyFill="1" applyBorder="1" applyAlignment="1" quotePrefix="1">
      <alignment/>
    </xf>
    <xf numFmtId="0" fontId="7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4" customWidth="1"/>
    <col min="3" max="3" width="3.7109375" style="4" customWidth="1"/>
    <col min="4" max="4" width="2.7109375" style="4" customWidth="1"/>
    <col min="5" max="5" width="4.140625" style="4" customWidth="1"/>
    <col min="6" max="6" width="2.7109375" style="4" customWidth="1"/>
    <col min="7" max="7" width="1.8515625" style="4" customWidth="1"/>
    <col min="8" max="8" width="4.8515625" style="4" customWidth="1"/>
    <col min="9" max="9" width="2.7109375" style="4" customWidth="1"/>
    <col min="10" max="10" width="2.28125" style="4" customWidth="1"/>
    <col min="11" max="11" width="4.7109375" style="4" customWidth="1"/>
    <col min="12" max="12" width="45.7109375" style="4" customWidth="1"/>
    <col min="13" max="13" width="10.8515625" style="2" bestFit="1" customWidth="1"/>
    <col min="14" max="15" width="11.7109375" style="3" bestFit="1" customWidth="1"/>
    <col min="16" max="16" width="11.8515625" style="3" bestFit="1" customWidth="1"/>
    <col min="17" max="16384" width="9.140625" style="4" customWidth="1"/>
  </cols>
  <sheetData>
    <row r="1" spans="1:1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361</v>
      </c>
      <c r="N1" s="9" t="s">
        <v>362</v>
      </c>
      <c r="O1" s="9" t="s">
        <v>363</v>
      </c>
      <c r="P1" s="9" t="s">
        <v>364</v>
      </c>
    </row>
    <row r="2" spans="1:16" ht="12.75">
      <c r="A2" s="1" t="s">
        <v>12</v>
      </c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5">
        <f>+M3</f>
        <v>172408494</v>
      </c>
      <c r="N2" s="6">
        <f aca="true" t="shared" si="0" ref="N2:P4">+N3</f>
        <v>13334343.639999999</v>
      </c>
      <c r="O2" s="6">
        <f t="shared" si="0"/>
        <v>13333721.449999997</v>
      </c>
      <c r="P2" s="6">
        <f t="shared" si="0"/>
        <v>13310034.549999999</v>
      </c>
    </row>
    <row r="3" spans="1:16" ht="12.75">
      <c r="A3" s="1"/>
      <c r="B3" s="1"/>
      <c r="C3" s="1" t="s">
        <v>14</v>
      </c>
      <c r="D3" s="1" t="s">
        <v>15</v>
      </c>
      <c r="E3" s="1"/>
      <c r="F3" s="1"/>
      <c r="G3" s="1"/>
      <c r="H3" s="1"/>
      <c r="I3" s="1"/>
      <c r="J3" s="1"/>
      <c r="K3" s="1"/>
      <c r="L3" s="1"/>
      <c r="M3" s="5">
        <f>+M4</f>
        <v>172408494</v>
      </c>
      <c r="N3" s="6">
        <f t="shared" si="0"/>
        <v>13334343.639999999</v>
      </c>
      <c r="O3" s="6">
        <f t="shared" si="0"/>
        <v>13333721.449999997</v>
      </c>
      <c r="P3" s="6">
        <f t="shared" si="0"/>
        <v>13310034.549999999</v>
      </c>
    </row>
    <row r="4" spans="1:16" ht="12.75">
      <c r="A4" s="1"/>
      <c r="B4" s="1"/>
      <c r="C4" s="1"/>
      <c r="D4" s="1"/>
      <c r="E4" s="1" t="s">
        <v>16</v>
      </c>
      <c r="F4" s="1" t="s">
        <v>17</v>
      </c>
      <c r="G4" s="1"/>
      <c r="H4" s="1"/>
      <c r="I4" s="1"/>
      <c r="J4" s="1"/>
      <c r="K4" s="1"/>
      <c r="L4" s="1"/>
      <c r="M4" s="5">
        <f>+M5</f>
        <v>172408494</v>
      </c>
      <c r="N4" s="6">
        <f t="shared" si="0"/>
        <v>13334343.639999999</v>
      </c>
      <c r="O4" s="6">
        <f t="shared" si="0"/>
        <v>13333721.449999997</v>
      </c>
      <c r="P4" s="6">
        <f t="shared" si="0"/>
        <v>13310034.549999999</v>
      </c>
    </row>
    <row r="5" spans="1:16" ht="12.75">
      <c r="A5" s="1"/>
      <c r="B5" s="1"/>
      <c r="C5" s="1"/>
      <c r="D5" s="1"/>
      <c r="E5" s="1"/>
      <c r="F5" s="1"/>
      <c r="G5" s="1" t="s">
        <v>18</v>
      </c>
      <c r="H5" s="1" t="s">
        <v>19</v>
      </c>
      <c r="I5" s="1" t="s">
        <v>20</v>
      </c>
      <c r="J5" s="1"/>
      <c r="K5" s="1"/>
      <c r="L5" s="1"/>
      <c r="M5" s="5">
        <f>+M6</f>
        <v>172408494</v>
      </c>
      <c r="N5" s="6">
        <f>+N6</f>
        <v>13334343.639999999</v>
      </c>
      <c r="O5" s="6">
        <f>+O6</f>
        <v>13333721.449999997</v>
      </c>
      <c r="P5" s="6">
        <f>+P6</f>
        <v>13310034.549999999</v>
      </c>
    </row>
    <row r="6" spans="10:16" ht="12.75">
      <c r="J6" s="1" t="s">
        <v>21</v>
      </c>
      <c r="K6" s="1" t="s">
        <v>22</v>
      </c>
      <c r="L6" s="1" t="s">
        <v>23</v>
      </c>
      <c r="M6" s="5">
        <v>172408494</v>
      </c>
      <c r="N6" s="6">
        <v>13334343.639999999</v>
      </c>
      <c r="O6" s="6">
        <v>13333721.449999997</v>
      </c>
      <c r="P6" s="6">
        <v>13310034.549999999</v>
      </c>
    </row>
    <row r="7" spans="1:16" ht="12.75">
      <c r="A7" s="1" t="s">
        <v>24</v>
      </c>
      <c r="B7" s="1" t="s">
        <v>25</v>
      </c>
      <c r="J7" s="1"/>
      <c r="K7" s="1"/>
      <c r="L7" s="1"/>
      <c r="M7" s="5">
        <f>+M8+M23+M36+M49+M89</f>
        <v>1210146023</v>
      </c>
      <c r="N7" s="6">
        <f>+N8+N23+N36+N49+N89</f>
        <v>105601483.28</v>
      </c>
      <c r="O7" s="6">
        <f>+O8+O23+O36+O49+O89</f>
        <v>111571501.44999999</v>
      </c>
      <c r="P7" s="6">
        <f>+P8+P23+P36+P49+P89</f>
        <v>105555750.83</v>
      </c>
    </row>
    <row r="8" spans="3:16" ht="12.75">
      <c r="C8" s="1" t="s">
        <v>26</v>
      </c>
      <c r="D8" s="1" t="s">
        <v>27</v>
      </c>
      <c r="J8" s="1"/>
      <c r="K8" s="1"/>
      <c r="L8" s="1"/>
      <c r="M8" s="5">
        <f>+M9+M20</f>
        <v>230853255</v>
      </c>
      <c r="N8" s="6">
        <f>+N9+N20</f>
        <v>18829432.07</v>
      </c>
      <c r="O8" s="6">
        <f>+O9+O20</f>
        <v>28498122.820000008</v>
      </c>
      <c r="P8" s="6">
        <f>+P9+P20</f>
        <v>26316364.509999998</v>
      </c>
    </row>
    <row r="9" spans="5:16" ht="12.75">
      <c r="E9" s="1" t="s">
        <v>28</v>
      </c>
      <c r="F9" s="1" t="s">
        <v>29</v>
      </c>
      <c r="J9" s="1"/>
      <c r="K9" s="1"/>
      <c r="L9" s="1"/>
      <c r="M9" s="5">
        <f>+M10+M12+M14+M18</f>
        <v>223353255</v>
      </c>
      <c r="N9" s="6">
        <f>+N10+N12+N14+N18</f>
        <v>18136099.07</v>
      </c>
      <c r="O9" s="6">
        <f>+O10+O12+O14+O18</f>
        <v>27872822.820000008</v>
      </c>
      <c r="P9" s="6">
        <f>+P10+P12+P14+P18</f>
        <v>25691403.509999998</v>
      </c>
    </row>
    <row r="10" spans="7:16" ht="12.75">
      <c r="G10" s="1" t="s">
        <v>18</v>
      </c>
      <c r="H10" s="1" t="s">
        <v>30</v>
      </c>
      <c r="I10" s="1" t="s">
        <v>31</v>
      </c>
      <c r="J10" s="1"/>
      <c r="K10" s="1"/>
      <c r="L10" s="1"/>
      <c r="M10" s="5">
        <f>+M11</f>
        <v>2726877</v>
      </c>
      <c r="N10" s="6">
        <f>+N11</f>
        <v>146396.87</v>
      </c>
      <c r="O10" s="6">
        <f>+O11</f>
        <v>1099954.22</v>
      </c>
      <c r="P10" s="6">
        <f>+P11</f>
        <v>6723.98</v>
      </c>
    </row>
    <row r="11" spans="10:16" ht="12.75">
      <c r="J11" s="1" t="s">
        <v>21</v>
      </c>
      <c r="K11" s="1" t="s">
        <v>32</v>
      </c>
      <c r="L11" s="1" t="s">
        <v>33</v>
      </c>
      <c r="M11" s="5">
        <v>2726877</v>
      </c>
      <c r="N11" s="6">
        <v>146396.87</v>
      </c>
      <c r="O11" s="6">
        <v>1099954.22</v>
      </c>
      <c r="P11" s="6">
        <v>6723.98</v>
      </c>
    </row>
    <row r="12" spans="7:16" ht="12.75">
      <c r="G12" s="1" t="s">
        <v>18</v>
      </c>
      <c r="H12" s="1" t="s">
        <v>34</v>
      </c>
      <c r="I12" s="1" t="s">
        <v>35</v>
      </c>
      <c r="J12" s="1"/>
      <c r="K12" s="1"/>
      <c r="L12" s="1"/>
      <c r="M12" s="5">
        <f>+M13</f>
        <v>113827336</v>
      </c>
      <c r="N12" s="6">
        <f>+N13</f>
        <v>9658842.92</v>
      </c>
      <c r="O12" s="6">
        <f>+O13</f>
        <v>15709480.200000005</v>
      </c>
      <c r="P12" s="6">
        <f>+P13</f>
        <v>15329837.169999998</v>
      </c>
    </row>
    <row r="13" spans="1:16" ht="12.75">
      <c r="A13" s="1"/>
      <c r="B13" s="1"/>
      <c r="C13" s="1"/>
      <c r="D13" s="1"/>
      <c r="E13" s="1"/>
      <c r="F13" s="1"/>
      <c r="J13" s="1" t="s">
        <v>21</v>
      </c>
      <c r="K13" s="1" t="s">
        <v>36</v>
      </c>
      <c r="L13" s="1" t="s">
        <v>35</v>
      </c>
      <c r="M13" s="5">
        <v>113827336</v>
      </c>
      <c r="N13" s="6">
        <v>9658842.92</v>
      </c>
      <c r="O13" s="6">
        <v>15709480.200000005</v>
      </c>
      <c r="P13" s="6">
        <v>15329837.169999998</v>
      </c>
    </row>
    <row r="14" spans="1:16" ht="12.75">
      <c r="A14" s="1"/>
      <c r="B14" s="1"/>
      <c r="C14" s="1"/>
      <c r="D14" s="1"/>
      <c r="E14" s="1"/>
      <c r="F14" s="1"/>
      <c r="G14" s="1" t="s">
        <v>18</v>
      </c>
      <c r="H14" s="1" t="s">
        <v>37</v>
      </c>
      <c r="I14" s="1" t="s">
        <v>38</v>
      </c>
      <c r="J14" s="1"/>
      <c r="K14" s="1"/>
      <c r="L14" s="1"/>
      <c r="M14" s="5">
        <f>SUM(M15:M17)</f>
        <v>54311048</v>
      </c>
      <c r="N14" s="6">
        <f>SUM(N15:N17)</f>
        <v>3834959.0700000003</v>
      </c>
      <c r="O14" s="6">
        <f>SUM(O15:O17)</f>
        <v>5884050.890000001</v>
      </c>
      <c r="P14" s="6">
        <f>SUM(P15:P17)</f>
        <v>5038616.800000001</v>
      </c>
    </row>
    <row r="15" spans="1:16" ht="12.75">
      <c r="A15" s="1"/>
      <c r="B15" s="1"/>
      <c r="C15" s="1"/>
      <c r="D15" s="1"/>
      <c r="E15" s="1"/>
      <c r="F15" s="1"/>
      <c r="J15" s="1" t="s">
        <v>21</v>
      </c>
      <c r="K15" s="1" t="s">
        <v>39</v>
      </c>
      <c r="L15" s="1" t="s">
        <v>40</v>
      </c>
      <c r="M15" s="5">
        <v>26260779</v>
      </c>
      <c r="N15" s="6">
        <v>2633119.4</v>
      </c>
      <c r="O15" s="6">
        <v>3182806.08</v>
      </c>
      <c r="P15" s="6">
        <v>2554613.74</v>
      </c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 t="s">
        <v>21</v>
      </c>
      <c r="K16" s="1" t="s">
        <v>41</v>
      </c>
      <c r="L16" s="1" t="s">
        <v>42</v>
      </c>
      <c r="M16" s="5">
        <v>12968699</v>
      </c>
      <c r="N16" s="6">
        <v>381704.47</v>
      </c>
      <c r="O16" s="6">
        <v>1256185.79</v>
      </c>
      <c r="P16" s="6">
        <v>1366355.06</v>
      </c>
    </row>
    <row r="17" spans="1:16" ht="12.75">
      <c r="A17" s="1"/>
      <c r="B17" s="1"/>
      <c r="C17" s="1"/>
      <c r="D17" s="1"/>
      <c r="E17" s="1"/>
      <c r="F17" s="1"/>
      <c r="J17" s="1" t="s">
        <v>21</v>
      </c>
      <c r="K17" s="1" t="s">
        <v>43</v>
      </c>
      <c r="L17" s="1" t="s">
        <v>44</v>
      </c>
      <c r="M17" s="5">
        <v>15081570</v>
      </c>
      <c r="N17" s="6">
        <v>820135.2</v>
      </c>
      <c r="O17" s="6">
        <v>1445059.02</v>
      </c>
      <c r="P17" s="6">
        <v>1117648</v>
      </c>
    </row>
    <row r="18" spans="1:16" ht="12.75">
      <c r="A18" s="1"/>
      <c r="B18" s="1"/>
      <c r="C18" s="1"/>
      <c r="D18" s="1"/>
      <c r="E18" s="1"/>
      <c r="F18" s="1"/>
      <c r="G18" s="1" t="s">
        <v>18</v>
      </c>
      <c r="H18" s="1" t="s">
        <v>45</v>
      </c>
      <c r="I18" s="1" t="s">
        <v>46</v>
      </c>
      <c r="J18" s="1"/>
      <c r="K18" s="1"/>
      <c r="L18" s="1"/>
      <c r="M18" s="5">
        <f>+M19</f>
        <v>52487994</v>
      </c>
      <c r="N18" s="6">
        <f>+N19</f>
        <v>4495900.21</v>
      </c>
      <c r="O18" s="6">
        <f>+O19</f>
        <v>5179337.51</v>
      </c>
      <c r="P18" s="6">
        <f>+P19</f>
        <v>5316225.56</v>
      </c>
    </row>
    <row r="19" spans="1:16" ht="12.75">
      <c r="A19" s="1"/>
      <c r="B19" s="1"/>
      <c r="C19" s="1"/>
      <c r="D19" s="1"/>
      <c r="E19" s="1"/>
      <c r="F19" s="1"/>
      <c r="J19" s="1" t="s">
        <v>21</v>
      </c>
      <c r="K19" s="1" t="s">
        <v>47</v>
      </c>
      <c r="L19" s="1" t="s">
        <v>48</v>
      </c>
      <c r="M19" s="5">
        <v>52487994</v>
      </c>
      <c r="N19" s="6">
        <v>4495900.21</v>
      </c>
      <c r="O19" s="6">
        <v>5179337.51</v>
      </c>
      <c r="P19" s="6">
        <v>5316225.56</v>
      </c>
    </row>
    <row r="20" spans="1:16" ht="12.75">
      <c r="A20" s="1"/>
      <c r="B20" s="1"/>
      <c r="C20" s="1"/>
      <c r="D20" s="1"/>
      <c r="E20" s="1" t="s">
        <v>49</v>
      </c>
      <c r="F20" s="1" t="s">
        <v>50</v>
      </c>
      <c r="G20" s="1"/>
      <c r="H20" s="1"/>
      <c r="I20" s="1"/>
      <c r="J20" s="1"/>
      <c r="K20" s="1"/>
      <c r="L20" s="1"/>
      <c r="M20" s="5">
        <f aca="true" t="shared" si="1" ref="M20:P21">+M21</f>
        <v>7500000</v>
      </c>
      <c r="N20" s="6">
        <f t="shared" si="1"/>
        <v>693333</v>
      </c>
      <c r="O20" s="6">
        <f t="shared" si="1"/>
        <v>625300</v>
      </c>
      <c r="P20" s="6">
        <f t="shared" si="1"/>
        <v>624961</v>
      </c>
    </row>
    <row r="21" spans="1:16" ht="12.75">
      <c r="A21" s="1"/>
      <c r="B21" s="1"/>
      <c r="C21" s="1"/>
      <c r="D21" s="1"/>
      <c r="E21" s="1"/>
      <c r="F21" s="1"/>
      <c r="G21" s="4" t="s">
        <v>18</v>
      </c>
      <c r="H21" s="4" t="s">
        <v>51</v>
      </c>
      <c r="I21" s="4" t="s">
        <v>52</v>
      </c>
      <c r="J21" s="1"/>
      <c r="K21" s="1"/>
      <c r="L21" s="1"/>
      <c r="M21" s="5">
        <f t="shared" si="1"/>
        <v>7500000</v>
      </c>
      <c r="N21" s="6">
        <f t="shared" si="1"/>
        <v>693333</v>
      </c>
      <c r="O21" s="6">
        <f t="shared" si="1"/>
        <v>625300</v>
      </c>
      <c r="P21" s="6">
        <f t="shared" si="1"/>
        <v>624961</v>
      </c>
    </row>
    <row r="22" spans="1:16" ht="12.75">
      <c r="A22" s="1"/>
      <c r="B22" s="1"/>
      <c r="C22" s="1"/>
      <c r="D22" s="1"/>
      <c r="E22" s="1"/>
      <c r="F22" s="1"/>
      <c r="J22" s="1" t="s">
        <v>21</v>
      </c>
      <c r="K22" s="1" t="s">
        <v>53</v>
      </c>
      <c r="L22" s="1" t="s">
        <v>54</v>
      </c>
      <c r="M22" s="5">
        <v>7500000</v>
      </c>
      <c r="N22" s="6">
        <v>693333</v>
      </c>
      <c r="O22" s="6">
        <v>625300</v>
      </c>
      <c r="P22" s="6">
        <v>624961</v>
      </c>
    </row>
    <row r="23" spans="1:16" ht="12.75">
      <c r="A23" s="1"/>
      <c r="B23" s="1"/>
      <c r="C23" s="1" t="s">
        <v>55</v>
      </c>
      <c r="D23" s="1" t="s">
        <v>56</v>
      </c>
      <c r="E23" s="1"/>
      <c r="F23" s="1"/>
      <c r="G23" s="1"/>
      <c r="H23" s="1"/>
      <c r="I23" s="1"/>
      <c r="J23" s="1"/>
      <c r="K23" s="1"/>
      <c r="L23" s="1"/>
      <c r="M23" s="5">
        <f>+M24+M27+M33</f>
        <v>12671367</v>
      </c>
      <c r="N23" s="6">
        <f>+N24+N27+N33</f>
        <v>686571.19</v>
      </c>
      <c r="O23" s="6">
        <f>+O24+O27+O33</f>
        <v>897743.6599999999</v>
      </c>
      <c r="P23" s="6">
        <f>+P24+P27+P33</f>
        <v>796588.31</v>
      </c>
    </row>
    <row r="24" spans="1:16" ht="12.75">
      <c r="A24" s="1"/>
      <c r="B24" s="1"/>
      <c r="C24" s="1"/>
      <c r="D24" s="1"/>
      <c r="E24" s="4" t="s">
        <v>57</v>
      </c>
      <c r="F24" s="4" t="s">
        <v>58</v>
      </c>
      <c r="J24" s="1"/>
      <c r="K24" s="1"/>
      <c r="L24" s="1"/>
      <c r="M24" s="5">
        <f>+M25</f>
        <v>965657</v>
      </c>
      <c r="N24" s="6">
        <f aca="true" t="shared" si="2" ref="N24:P25">+N25</f>
        <v>21929</v>
      </c>
      <c r="O24" s="6">
        <f t="shared" si="2"/>
        <v>68469.54</v>
      </c>
      <c r="P24" s="6">
        <f t="shared" si="2"/>
        <v>71684.99</v>
      </c>
    </row>
    <row r="25" spans="1:16" ht="12.75">
      <c r="A25" s="1"/>
      <c r="B25" s="1"/>
      <c r="C25" s="1"/>
      <c r="D25" s="1"/>
      <c r="G25" s="4" t="s">
        <v>18</v>
      </c>
      <c r="H25" s="4" t="s">
        <v>59</v>
      </c>
      <c r="I25" s="4" t="s">
        <v>60</v>
      </c>
      <c r="J25" s="1"/>
      <c r="K25" s="1"/>
      <c r="L25" s="1"/>
      <c r="M25" s="5">
        <f>+M26</f>
        <v>965657</v>
      </c>
      <c r="N25" s="6">
        <f t="shared" si="2"/>
        <v>21929</v>
      </c>
      <c r="O25" s="6">
        <f t="shared" si="2"/>
        <v>68469.54</v>
      </c>
      <c r="P25" s="6">
        <f t="shared" si="2"/>
        <v>71684.99</v>
      </c>
    </row>
    <row r="26" spans="1:16" ht="12.75">
      <c r="A26" s="1"/>
      <c r="B26" s="1"/>
      <c r="C26" s="1"/>
      <c r="D26" s="1"/>
      <c r="E26" s="1"/>
      <c r="F26" s="1"/>
      <c r="J26" s="1" t="s">
        <v>21</v>
      </c>
      <c r="K26" s="1" t="s">
        <v>61</v>
      </c>
      <c r="L26" s="1" t="s">
        <v>60</v>
      </c>
      <c r="M26" s="5">
        <v>965657</v>
      </c>
      <c r="N26" s="6">
        <v>21929</v>
      </c>
      <c r="O26" s="6">
        <v>68469.54</v>
      </c>
      <c r="P26" s="6">
        <v>71684.99</v>
      </c>
    </row>
    <row r="27" spans="1:16" ht="12.75">
      <c r="A27" s="1"/>
      <c r="B27" s="1"/>
      <c r="C27" s="1"/>
      <c r="D27" s="1"/>
      <c r="E27" s="4" t="s">
        <v>62</v>
      </c>
      <c r="F27" s="4" t="s">
        <v>63</v>
      </c>
      <c r="G27" s="1"/>
      <c r="H27" s="1"/>
      <c r="I27" s="1"/>
      <c r="J27" s="1"/>
      <c r="K27" s="1"/>
      <c r="L27" s="1"/>
      <c r="M27" s="5">
        <f>+M28</f>
        <v>7890449</v>
      </c>
      <c r="N27" s="6">
        <f>+N28</f>
        <v>420476.85</v>
      </c>
      <c r="O27" s="6">
        <f>+O28</f>
        <v>574496.8099999999</v>
      </c>
      <c r="P27" s="6">
        <f>+P28</f>
        <v>498966.92000000004</v>
      </c>
    </row>
    <row r="28" spans="1:16" ht="12.75">
      <c r="A28" s="1"/>
      <c r="B28" s="1"/>
      <c r="G28" s="4" t="s">
        <v>18</v>
      </c>
      <c r="H28" s="4" t="s">
        <v>64</v>
      </c>
      <c r="I28" s="4" t="s">
        <v>65</v>
      </c>
      <c r="J28" s="1"/>
      <c r="K28" s="1"/>
      <c r="L28" s="1"/>
      <c r="M28" s="5">
        <f>SUM(M29:M32)</f>
        <v>7890449</v>
      </c>
      <c r="N28" s="6">
        <f>SUM(N29:N32)</f>
        <v>420476.85</v>
      </c>
      <c r="O28" s="6">
        <f>SUM(O29:O32)</f>
        <v>574496.8099999999</v>
      </c>
      <c r="P28" s="6">
        <f>SUM(P29:P32)</f>
        <v>498966.92000000004</v>
      </c>
    </row>
    <row r="29" spans="1:16" ht="12.75">
      <c r="A29" s="1"/>
      <c r="B29" s="1"/>
      <c r="E29" s="1"/>
      <c r="F29" s="1"/>
      <c r="J29" s="1" t="s">
        <v>21</v>
      </c>
      <c r="K29" s="1" t="s">
        <v>66</v>
      </c>
      <c r="L29" s="1" t="s">
        <v>67</v>
      </c>
      <c r="M29" s="5">
        <v>507032</v>
      </c>
      <c r="N29" s="6">
        <v>12270.7</v>
      </c>
      <c r="O29" s="6">
        <v>71897.66</v>
      </c>
      <c r="P29" s="6">
        <v>33147.58</v>
      </c>
    </row>
    <row r="30" spans="1:16" ht="12.75">
      <c r="A30" s="1"/>
      <c r="B30" s="1"/>
      <c r="G30" s="1"/>
      <c r="H30" s="1"/>
      <c r="I30" s="1"/>
      <c r="J30" s="1" t="s">
        <v>21</v>
      </c>
      <c r="K30" s="1" t="s">
        <v>68</v>
      </c>
      <c r="L30" s="1" t="s">
        <v>69</v>
      </c>
      <c r="M30" s="5">
        <v>4585747</v>
      </c>
      <c r="N30" s="6">
        <v>218360.5</v>
      </c>
      <c r="O30" s="6">
        <v>284416.79</v>
      </c>
      <c r="P30" s="6">
        <v>261514.29</v>
      </c>
    </row>
    <row r="31" spans="1:16" ht="12.75">
      <c r="A31" s="1"/>
      <c r="B31" s="1"/>
      <c r="C31" s="1"/>
      <c r="D31" s="1"/>
      <c r="J31" s="1" t="s">
        <v>21</v>
      </c>
      <c r="K31" s="1" t="s">
        <v>70</v>
      </c>
      <c r="L31" s="1" t="s">
        <v>71</v>
      </c>
      <c r="M31" s="5">
        <v>871229</v>
      </c>
      <c r="N31" s="6">
        <v>82265.41</v>
      </c>
      <c r="O31" s="6">
        <v>59945.26</v>
      </c>
      <c r="P31" s="6">
        <v>61358.14</v>
      </c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 t="s">
        <v>21</v>
      </c>
      <c r="K32" s="1" t="s">
        <v>72</v>
      </c>
      <c r="L32" s="1" t="s">
        <v>73</v>
      </c>
      <c r="M32" s="5">
        <v>1926441</v>
      </c>
      <c r="N32" s="6">
        <v>107580.24</v>
      </c>
      <c r="O32" s="6">
        <v>158237.1</v>
      </c>
      <c r="P32" s="6">
        <v>142946.91</v>
      </c>
    </row>
    <row r="33" spans="1:16" ht="12.75">
      <c r="A33" s="1"/>
      <c r="B33" s="1"/>
      <c r="C33" s="1"/>
      <c r="D33" s="1"/>
      <c r="E33" s="1" t="s">
        <v>74</v>
      </c>
      <c r="F33" s="1" t="s">
        <v>75</v>
      </c>
      <c r="G33" s="1"/>
      <c r="H33" s="1"/>
      <c r="I33" s="1"/>
      <c r="J33" s="1"/>
      <c r="K33" s="1"/>
      <c r="L33" s="1"/>
      <c r="M33" s="5">
        <f>+M34</f>
        <v>3815261</v>
      </c>
      <c r="N33" s="6">
        <f aca="true" t="shared" si="3" ref="N33:P34">+N34</f>
        <v>244165.34</v>
      </c>
      <c r="O33" s="6">
        <f t="shared" si="3"/>
        <v>254777.31</v>
      </c>
      <c r="P33" s="6">
        <f t="shared" si="3"/>
        <v>225936.4</v>
      </c>
    </row>
    <row r="34" spans="1:16" ht="12.75">
      <c r="A34" s="1"/>
      <c r="B34" s="1"/>
      <c r="C34" s="1"/>
      <c r="D34" s="1"/>
      <c r="E34" s="1"/>
      <c r="F34" s="1"/>
      <c r="G34" s="1" t="s">
        <v>18</v>
      </c>
      <c r="H34" s="1" t="s">
        <v>76</v>
      </c>
      <c r="I34" s="1" t="s">
        <v>77</v>
      </c>
      <c r="J34" s="1"/>
      <c r="K34" s="1"/>
      <c r="L34" s="1"/>
      <c r="M34" s="5">
        <f>+M35</f>
        <v>3815261</v>
      </c>
      <c r="N34" s="6">
        <f t="shared" si="3"/>
        <v>244165.34</v>
      </c>
      <c r="O34" s="6">
        <f t="shared" si="3"/>
        <v>254777.31</v>
      </c>
      <c r="P34" s="6">
        <f t="shared" si="3"/>
        <v>225936.4</v>
      </c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 t="s">
        <v>21</v>
      </c>
      <c r="K35" s="1" t="s">
        <v>28</v>
      </c>
      <c r="L35" s="1" t="s">
        <v>78</v>
      </c>
      <c r="M35" s="5">
        <v>3815261</v>
      </c>
      <c r="N35" s="6">
        <v>244165.34</v>
      </c>
      <c r="O35" s="6">
        <v>254777.31</v>
      </c>
      <c r="P35" s="6">
        <v>225936.4</v>
      </c>
    </row>
    <row r="36" spans="1:16" ht="12.75">
      <c r="A36" s="1"/>
      <c r="B36" s="1"/>
      <c r="C36" s="1" t="s">
        <v>79</v>
      </c>
      <c r="D36" s="1" t="s">
        <v>80</v>
      </c>
      <c r="E36" s="1"/>
      <c r="F36" s="1"/>
      <c r="G36" s="1"/>
      <c r="H36" s="1"/>
      <c r="I36" s="1"/>
      <c r="J36" s="1"/>
      <c r="K36" s="1"/>
      <c r="L36" s="1"/>
      <c r="M36" s="5">
        <f>+M37</f>
        <v>0</v>
      </c>
      <c r="N36" s="6">
        <f>+N37</f>
        <v>27534.83</v>
      </c>
      <c r="O36" s="6">
        <f>+O37</f>
        <v>3893460.79</v>
      </c>
      <c r="P36" s="6">
        <f>+P37</f>
        <v>209960.3</v>
      </c>
    </row>
    <row r="37" spans="1:16" ht="12.75">
      <c r="A37" s="1"/>
      <c r="B37" s="1"/>
      <c r="C37" s="1"/>
      <c r="D37" s="1"/>
      <c r="E37" s="4" t="s">
        <v>81</v>
      </c>
      <c r="F37" s="4" t="s">
        <v>82</v>
      </c>
      <c r="J37" s="1"/>
      <c r="K37" s="1"/>
      <c r="L37" s="1"/>
      <c r="M37" s="5">
        <f>+M38+M41+M45</f>
        <v>0</v>
      </c>
      <c r="N37" s="6">
        <f>+N38+N41+N45</f>
        <v>27534.83</v>
      </c>
      <c r="O37" s="6">
        <f>+O38+O41+O45</f>
        <v>3893460.79</v>
      </c>
      <c r="P37" s="6">
        <f>+P38+P41+P45</f>
        <v>209960.3</v>
      </c>
    </row>
    <row r="38" spans="1:16" ht="12.75">
      <c r="A38" s="1"/>
      <c r="B38" s="1"/>
      <c r="C38" s="1"/>
      <c r="D38" s="1"/>
      <c r="G38" s="4" t="s">
        <v>18</v>
      </c>
      <c r="H38" s="4" t="s">
        <v>83</v>
      </c>
      <c r="I38" s="4" t="s">
        <v>84</v>
      </c>
      <c r="J38" s="1"/>
      <c r="K38" s="1"/>
      <c r="L38" s="1"/>
      <c r="M38" s="5">
        <f>SUM(M39:M40)</f>
        <v>0</v>
      </c>
      <c r="N38" s="6">
        <f>SUM(N39:N40)</f>
        <v>0</v>
      </c>
      <c r="O38" s="6">
        <f>SUM(O39:O40)</f>
        <v>1729849.87</v>
      </c>
      <c r="P38" s="6">
        <f>SUM(P39:P40)</f>
        <v>0</v>
      </c>
    </row>
    <row r="39" spans="1:16" ht="12.75">
      <c r="A39" s="1"/>
      <c r="B39" s="1"/>
      <c r="C39" s="1"/>
      <c r="D39" s="1"/>
      <c r="E39" s="1"/>
      <c r="F39" s="1"/>
      <c r="J39" s="1" t="s">
        <v>21</v>
      </c>
      <c r="K39" s="1" t="s">
        <v>85</v>
      </c>
      <c r="L39" s="1" t="s">
        <v>86</v>
      </c>
      <c r="M39" s="5">
        <v>0</v>
      </c>
      <c r="N39" s="6">
        <v>0</v>
      </c>
      <c r="O39" s="6">
        <v>0</v>
      </c>
      <c r="P39" s="6">
        <v>0</v>
      </c>
    </row>
    <row r="40" spans="1:16" ht="12.75">
      <c r="A40" s="1"/>
      <c r="B40" s="1"/>
      <c r="C40" s="1"/>
      <c r="D40" s="1"/>
      <c r="G40" s="1"/>
      <c r="H40" s="1"/>
      <c r="I40" s="1"/>
      <c r="J40" s="1" t="s">
        <v>21</v>
      </c>
      <c r="K40" s="1" t="s">
        <v>87</v>
      </c>
      <c r="L40" s="1" t="s">
        <v>88</v>
      </c>
      <c r="M40" s="5">
        <v>0</v>
      </c>
      <c r="N40" s="6">
        <v>0</v>
      </c>
      <c r="O40" s="6">
        <v>1729849.87</v>
      </c>
      <c r="P40" s="6">
        <v>0</v>
      </c>
    </row>
    <row r="41" spans="1:16" ht="12.75">
      <c r="A41" s="1"/>
      <c r="B41" s="1"/>
      <c r="G41" s="4" t="s">
        <v>89</v>
      </c>
      <c r="H41" s="4" t="s">
        <v>90</v>
      </c>
      <c r="I41" s="4" t="s">
        <v>84</v>
      </c>
      <c r="J41" s="1"/>
      <c r="K41" s="1"/>
      <c r="L41" s="1"/>
      <c r="M41" s="5">
        <f>SUM(M42:M44)</f>
        <v>0</v>
      </c>
      <c r="N41" s="6">
        <f>SUM(N42:N44)</f>
        <v>27534.83</v>
      </c>
      <c r="O41" s="6">
        <f>SUM(O42:O44)</f>
        <v>2163610.92</v>
      </c>
      <c r="P41" s="6">
        <f>SUM(P42:P44)</f>
        <v>209960.3</v>
      </c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 t="s">
        <v>18</v>
      </c>
      <c r="K42" s="1" t="s">
        <v>91</v>
      </c>
      <c r="L42" s="1" t="s">
        <v>92</v>
      </c>
      <c r="M42" s="5">
        <v>0</v>
      </c>
      <c r="N42" s="6">
        <v>0</v>
      </c>
      <c r="O42" s="6">
        <v>9950</v>
      </c>
      <c r="P42" s="6">
        <v>0</v>
      </c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 t="s">
        <v>89</v>
      </c>
      <c r="K43" s="1" t="s">
        <v>93</v>
      </c>
      <c r="L43" s="1" t="s">
        <v>94</v>
      </c>
      <c r="M43" s="5">
        <v>0</v>
      </c>
      <c r="N43" s="6">
        <v>0</v>
      </c>
      <c r="O43" s="6">
        <v>2105439.16</v>
      </c>
      <c r="P43" s="6">
        <v>133506.86</v>
      </c>
    </row>
    <row r="44" spans="1:16" ht="12.75">
      <c r="A44" s="1"/>
      <c r="B44" s="1"/>
      <c r="C44" s="1"/>
      <c r="D44" s="1"/>
      <c r="E44" s="1"/>
      <c r="F44" s="1"/>
      <c r="J44" s="1" t="s">
        <v>21</v>
      </c>
      <c r="K44" s="1" t="s">
        <v>95</v>
      </c>
      <c r="L44" s="1" t="s">
        <v>96</v>
      </c>
      <c r="M44" s="5">
        <v>0</v>
      </c>
      <c r="N44" s="6">
        <v>27534.83</v>
      </c>
      <c r="O44" s="6">
        <v>48221.76</v>
      </c>
      <c r="P44" s="6">
        <v>76453.44</v>
      </c>
    </row>
    <row r="45" spans="1:16" ht="12.75">
      <c r="A45" s="1"/>
      <c r="B45" s="1"/>
      <c r="C45" s="1"/>
      <c r="D45" s="1"/>
      <c r="E45" s="1"/>
      <c r="F45" s="1"/>
      <c r="G45" s="1" t="s">
        <v>89</v>
      </c>
      <c r="H45" s="1" t="s">
        <v>97</v>
      </c>
      <c r="I45" s="1" t="s">
        <v>98</v>
      </c>
      <c r="J45" s="1"/>
      <c r="K45" s="1"/>
      <c r="L45" s="1"/>
      <c r="M45" s="5">
        <f>SUM(M46:M48)</f>
        <v>0</v>
      </c>
      <c r="N45" s="6">
        <f>SUM(N46:N48)</f>
        <v>0</v>
      </c>
      <c r="O45" s="6">
        <f>SUM(O46:O48)</f>
        <v>0</v>
      </c>
      <c r="P45" s="6">
        <f>SUM(P46:P48)</f>
        <v>0</v>
      </c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 t="s">
        <v>18</v>
      </c>
      <c r="K46" s="1" t="s">
        <v>91</v>
      </c>
      <c r="L46" s="1" t="s">
        <v>92</v>
      </c>
      <c r="M46" s="5">
        <v>0</v>
      </c>
      <c r="N46" s="6">
        <v>0</v>
      </c>
      <c r="O46" s="6">
        <v>0</v>
      </c>
      <c r="P46" s="6">
        <v>0</v>
      </c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 t="s">
        <v>89</v>
      </c>
      <c r="K47" s="1" t="s">
        <v>93</v>
      </c>
      <c r="L47" s="1" t="s">
        <v>94</v>
      </c>
      <c r="M47" s="5">
        <v>0</v>
      </c>
      <c r="N47" s="6">
        <v>0</v>
      </c>
      <c r="O47" s="6">
        <v>0</v>
      </c>
      <c r="P47" s="6">
        <v>0</v>
      </c>
    </row>
    <row r="48" spans="1:16" ht="12.75">
      <c r="A48" s="1"/>
      <c r="B48" s="1"/>
      <c r="C48" s="1"/>
      <c r="D48" s="1"/>
      <c r="E48" s="1"/>
      <c r="F48" s="1"/>
      <c r="J48" s="1" t="s">
        <v>21</v>
      </c>
      <c r="K48" s="1" t="s">
        <v>95</v>
      </c>
      <c r="L48" s="1" t="s">
        <v>96</v>
      </c>
      <c r="M48" s="5">
        <v>0</v>
      </c>
      <c r="N48" s="6">
        <v>0</v>
      </c>
      <c r="O48" s="6">
        <v>0</v>
      </c>
      <c r="P48" s="6">
        <v>0</v>
      </c>
    </row>
    <row r="49" spans="1:16" ht="12.75">
      <c r="A49" s="1"/>
      <c r="B49" s="1"/>
      <c r="C49" s="1" t="s">
        <v>99</v>
      </c>
      <c r="D49" s="1" t="s">
        <v>100</v>
      </c>
      <c r="E49" s="1"/>
      <c r="F49" s="1"/>
      <c r="G49" s="1"/>
      <c r="H49" s="1"/>
      <c r="I49" s="1"/>
      <c r="J49" s="1"/>
      <c r="K49" s="1"/>
      <c r="L49" s="1"/>
      <c r="M49" s="5">
        <f>+M50+M53+M58+M65+M71+M81</f>
        <v>170274168</v>
      </c>
      <c r="N49" s="6">
        <f>+N50+N53+N58+N65+N71+N81</f>
        <v>11240330.14</v>
      </c>
      <c r="O49" s="6">
        <f>+O50+O53+O58+O65+O71+O81</f>
        <v>11044304.48</v>
      </c>
      <c r="P49" s="6">
        <f>+P50+P53+P58+P65+P71+P81</f>
        <v>11173845.949999997</v>
      </c>
    </row>
    <row r="50" spans="1:16" ht="12.75">
      <c r="A50" s="1"/>
      <c r="B50" s="1"/>
      <c r="C50" s="1"/>
      <c r="D50" s="1"/>
      <c r="E50" s="1" t="s">
        <v>101</v>
      </c>
      <c r="F50" s="1" t="s">
        <v>102</v>
      </c>
      <c r="G50" s="1"/>
      <c r="H50" s="1"/>
      <c r="I50" s="1"/>
      <c r="J50" s="1"/>
      <c r="K50" s="1"/>
      <c r="L50" s="1"/>
      <c r="M50" s="5">
        <f>+M51</f>
        <v>2823469</v>
      </c>
      <c r="N50" s="6">
        <f aca="true" t="shared" si="4" ref="N50:P51">+N51</f>
        <v>252598.94</v>
      </c>
      <c r="O50" s="6">
        <f t="shared" si="4"/>
        <v>249174.53</v>
      </c>
      <c r="P50" s="6">
        <f t="shared" si="4"/>
        <v>264980.46</v>
      </c>
    </row>
    <row r="51" spans="1:16" ht="12.75">
      <c r="A51" s="1"/>
      <c r="B51" s="1"/>
      <c r="C51" s="1"/>
      <c r="D51" s="1"/>
      <c r="E51" s="1"/>
      <c r="F51" s="1"/>
      <c r="G51" s="1" t="s">
        <v>18</v>
      </c>
      <c r="H51" s="1" t="s">
        <v>103</v>
      </c>
      <c r="I51" s="1" t="s">
        <v>104</v>
      </c>
      <c r="J51" s="1"/>
      <c r="K51" s="1"/>
      <c r="L51" s="1"/>
      <c r="M51" s="5">
        <f>+M52</f>
        <v>2823469</v>
      </c>
      <c r="N51" s="6">
        <f t="shared" si="4"/>
        <v>252598.94</v>
      </c>
      <c r="O51" s="6">
        <f t="shared" si="4"/>
        <v>249174.53</v>
      </c>
      <c r="P51" s="6">
        <f t="shared" si="4"/>
        <v>264980.46</v>
      </c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 t="s">
        <v>21</v>
      </c>
      <c r="K52" s="1" t="s">
        <v>105</v>
      </c>
      <c r="L52" s="1" t="s">
        <v>106</v>
      </c>
      <c r="M52" s="5">
        <v>2823469</v>
      </c>
      <c r="N52" s="6">
        <v>252598.94</v>
      </c>
      <c r="O52" s="6">
        <v>249174.53</v>
      </c>
      <c r="P52" s="6">
        <v>264980.46</v>
      </c>
    </row>
    <row r="53" spans="1:16" ht="12.75">
      <c r="A53" s="1"/>
      <c r="B53" s="1"/>
      <c r="C53" s="1"/>
      <c r="D53" s="1"/>
      <c r="E53" s="1" t="s">
        <v>107</v>
      </c>
      <c r="F53" s="1" t="s">
        <v>108</v>
      </c>
      <c r="G53" s="1"/>
      <c r="H53" s="1"/>
      <c r="I53" s="1"/>
      <c r="J53" s="1"/>
      <c r="K53" s="1"/>
      <c r="L53" s="1"/>
      <c r="M53" s="5">
        <f>+M54+M56</f>
        <v>13881581</v>
      </c>
      <c r="N53" s="6">
        <f>+N54+N56</f>
        <v>558954.49</v>
      </c>
      <c r="O53" s="6">
        <f>+O54+O56</f>
        <v>1155188.33</v>
      </c>
      <c r="P53" s="6">
        <f>+P54+P56</f>
        <v>484414.75</v>
      </c>
    </row>
    <row r="54" spans="1:16" ht="12.75">
      <c r="A54" s="1"/>
      <c r="B54" s="1"/>
      <c r="G54" s="4" t="s">
        <v>18</v>
      </c>
      <c r="H54" s="4" t="s">
        <v>109</v>
      </c>
      <c r="I54" s="4" t="s">
        <v>110</v>
      </c>
      <c r="J54" s="1"/>
      <c r="K54" s="1"/>
      <c r="L54" s="1"/>
      <c r="M54" s="5">
        <f>+M55</f>
        <v>13881581</v>
      </c>
      <c r="N54" s="6">
        <f>+N55</f>
        <v>554454.49</v>
      </c>
      <c r="O54" s="6">
        <f>+O55</f>
        <v>1146188.33</v>
      </c>
      <c r="P54" s="6">
        <f>+P55</f>
        <v>482025.57</v>
      </c>
    </row>
    <row r="55" spans="1:16" ht="12.75">
      <c r="A55" s="1"/>
      <c r="B55" s="1"/>
      <c r="E55" s="1"/>
      <c r="F55" s="1"/>
      <c r="J55" s="1" t="s">
        <v>21</v>
      </c>
      <c r="K55" s="1" t="s">
        <v>85</v>
      </c>
      <c r="L55" s="1" t="s">
        <v>86</v>
      </c>
      <c r="M55" s="5">
        <v>13881581</v>
      </c>
      <c r="N55" s="6">
        <v>554454.49</v>
      </c>
      <c r="O55" s="6">
        <v>1146188.33</v>
      </c>
      <c r="P55" s="6">
        <v>482025.57</v>
      </c>
    </row>
    <row r="56" spans="1:16" ht="12.75">
      <c r="A56" s="1"/>
      <c r="B56" s="1"/>
      <c r="G56" s="1" t="s">
        <v>18</v>
      </c>
      <c r="H56" s="1" t="s">
        <v>111</v>
      </c>
      <c r="I56" s="1" t="s">
        <v>112</v>
      </c>
      <c r="J56" s="1"/>
      <c r="K56" s="1"/>
      <c r="L56" s="1"/>
      <c r="M56" s="5">
        <f>+M57</f>
        <v>0</v>
      </c>
      <c r="N56" s="6">
        <f>+N57</f>
        <v>4500</v>
      </c>
      <c r="O56" s="6">
        <f>+O57</f>
        <v>9000</v>
      </c>
      <c r="P56" s="6">
        <f>+P57</f>
        <v>2389.18</v>
      </c>
    </row>
    <row r="57" spans="1:16" ht="12.75">
      <c r="A57" s="1"/>
      <c r="B57" s="1"/>
      <c r="C57" s="1"/>
      <c r="D57" s="1"/>
      <c r="J57" s="1" t="s">
        <v>21</v>
      </c>
      <c r="K57" s="1" t="s">
        <v>113</v>
      </c>
      <c r="L57" s="1" t="s">
        <v>114</v>
      </c>
      <c r="M57" s="5">
        <v>0</v>
      </c>
      <c r="N57" s="6">
        <v>4500</v>
      </c>
      <c r="O57" s="6">
        <v>9000</v>
      </c>
      <c r="P57" s="6">
        <v>2389.18</v>
      </c>
    </row>
    <row r="58" spans="1:16" ht="12.75">
      <c r="A58" s="1"/>
      <c r="B58" s="1"/>
      <c r="C58" s="1"/>
      <c r="D58" s="1"/>
      <c r="E58" s="4" t="s">
        <v>115</v>
      </c>
      <c r="F58" s="4" t="s">
        <v>116</v>
      </c>
      <c r="G58" s="1"/>
      <c r="H58" s="1"/>
      <c r="I58" s="1"/>
      <c r="J58" s="1"/>
      <c r="K58" s="1"/>
      <c r="L58" s="1"/>
      <c r="M58" s="5">
        <f>+M59+M62</f>
        <v>60167149</v>
      </c>
      <c r="N58" s="6">
        <f>+N59+N62</f>
        <v>4967480.52</v>
      </c>
      <c r="O58" s="6">
        <f>+O59+O62</f>
        <v>4895331.5600000005</v>
      </c>
      <c r="P58" s="6">
        <f>+P59+P62</f>
        <v>4761251.96</v>
      </c>
    </row>
    <row r="59" spans="1:16" ht="12.75">
      <c r="A59" s="1"/>
      <c r="B59" s="1"/>
      <c r="C59" s="1"/>
      <c r="D59" s="1"/>
      <c r="E59" s="1"/>
      <c r="F59" s="1"/>
      <c r="G59" s="4" t="s">
        <v>18</v>
      </c>
      <c r="H59" s="4" t="s">
        <v>117</v>
      </c>
      <c r="I59" s="4" t="s">
        <v>118</v>
      </c>
      <c r="J59" s="1"/>
      <c r="K59" s="1"/>
      <c r="L59" s="1"/>
      <c r="M59" s="5">
        <f>SUM(M60:M61)</f>
        <v>5536406</v>
      </c>
      <c r="N59" s="6">
        <f>SUM(N60:N61)</f>
        <v>609181.43</v>
      </c>
      <c r="O59" s="6">
        <f>SUM(O60:O61)</f>
        <v>607049.98</v>
      </c>
      <c r="P59" s="6">
        <f>SUM(P60:P61)</f>
        <v>451442.07999999996</v>
      </c>
    </row>
    <row r="60" spans="1:16" ht="12.75">
      <c r="A60" s="1"/>
      <c r="B60" s="1"/>
      <c r="C60" s="1"/>
      <c r="D60" s="1"/>
      <c r="E60" s="1"/>
      <c r="F60" s="1"/>
      <c r="J60" s="1" t="s">
        <v>21</v>
      </c>
      <c r="K60" s="1" t="s">
        <v>119</v>
      </c>
      <c r="L60" s="1" t="s">
        <v>120</v>
      </c>
      <c r="M60" s="5">
        <v>462313</v>
      </c>
      <c r="N60" s="6">
        <v>157834.67</v>
      </c>
      <c r="O60" s="6">
        <v>71742.99</v>
      </c>
      <c r="P60" s="6">
        <v>55815.86</v>
      </c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 t="s">
        <v>21</v>
      </c>
      <c r="K61" s="1" t="s">
        <v>121</v>
      </c>
      <c r="L61" s="1" t="s">
        <v>122</v>
      </c>
      <c r="M61" s="5">
        <v>5074093</v>
      </c>
      <c r="N61" s="6">
        <v>451346.76</v>
      </c>
      <c r="O61" s="6">
        <v>535306.99</v>
      </c>
      <c r="P61" s="6">
        <v>395626.22</v>
      </c>
    </row>
    <row r="62" spans="1:16" ht="12.75">
      <c r="A62" s="1"/>
      <c r="B62" s="1"/>
      <c r="C62" s="1"/>
      <c r="D62" s="1"/>
      <c r="G62" s="4" t="s">
        <v>18</v>
      </c>
      <c r="H62" s="4" t="s">
        <v>123</v>
      </c>
      <c r="I62" s="4" t="s">
        <v>124</v>
      </c>
      <c r="J62" s="1"/>
      <c r="K62" s="1"/>
      <c r="L62" s="1"/>
      <c r="M62" s="5">
        <f>SUM(M63:M64)</f>
        <v>54630743</v>
      </c>
      <c r="N62" s="6">
        <f>SUM(N63:N64)</f>
        <v>4358299.09</v>
      </c>
      <c r="O62" s="6">
        <f>SUM(O63:O64)</f>
        <v>4288281.58</v>
      </c>
      <c r="P62" s="6">
        <f>SUM(P63:P64)</f>
        <v>4309809.88</v>
      </c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 t="s">
        <v>21</v>
      </c>
      <c r="K63" s="1" t="s">
        <v>125</v>
      </c>
      <c r="L63" s="1" t="s">
        <v>126</v>
      </c>
      <c r="M63" s="5">
        <v>33714250</v>
      </c>
      <c r="N63" s="6">
        <v>2844298.34</v>
      </c>
      <c r="O63" s="6">
        <v>2761582.02</v>
      </c>
      <c r="P63" s="6">
        <v>2792782.29</v>
      </c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 t="s">
        <v>21</v>
      </c>
      <c r="K64" s="1" t="s">
        <v>127</v>
      </c>
      <c r="L64" s="1" t="s">
        <v>128</v>
      </c>
      <c r="M64" s="5">
        <v>20916493</v>
      </c>
      <c r="N64" s="6">
        <v>1514000.75</v>
      </c>
      <c r="O64" s="6">
        <v>1526699.56</v>
      </c>
      <c r="P64" s="6">
        <v>1517027.59</v>
      </c>
    </row>
    <row r="65" spans="1:16" ht="12.75">
      <c r="A65" s="1"/>
      <c r="B65" s="1"/>
      <c r="C65" s="1"/>
      <c r="D65" s="1"/>
      <c r="E65" s="1" t="s">
        <v>129</v>
      </c>
      <c r="F65" s="1" t="s">
        <v>130</v>
      </c>
      <c r="J65" s="1"/>
      <c r="K65" s="1"/>
      <c r="L65" s="1"/>
      <c r="M65" s="5">
        <f>+M66+M69</f>
        <v>53401742</v>
      </c>
      <c r="N65" s="6">
        <f>+N66+N69</f>
        <v>2190831.93</v>
      </c>
      <c r="O65" s="6">
        <f>+O66+O69</f>
        <v>1668751.63</v>
      </c>
      <c r="P65" s="6">
        <f>+P66+P69</f>
        <v>3380117.8899999997</v>
      </c>
    </row>
    <row r="66" spans="1:16" ht="12.75">
      <c r="A66" s="1"/>
      <c r="B66" s="1"/>
      <c r="C66" s="1"/>
      <c r="D66" s="1"/>
      <c r="E66" s="1"/>
      <c r="F66" s="1"/>
      <c r="G66" s="1" t="s">
        <v>18</v>
      </c>
      <c r="H66" s="1" t="s">
        <v>131</v>
      </c>
      <c r="I66" s="1" t="s">
        <v>132</v>
      </c>
      <c r="J66" s="1"/>
      <c r="K66" s="1"/>
      <c r="L66" s="1"/>
      <c r="M66" s="5">
        <f>SUM(M67:M68)</f>
        <v>4362174</v>
      </c>
      <c r="N66" s="6">
        <f>SUM(N67:N68)</f>
        <v>413350.15</v>
      </c>
      <c r="O66" s="6">
        <f>SUM(O67:O68)</f>
        <v>384806.13</v>
      </c>
      <c r="P66" s="6">
        <f>SUM(P67:P68)</f>
        <v>338690.07</v>
      </c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 t="s">
        <v>21</v>
      </c>
      <c r="K67" s="1" t="s">
        <v>133</v>
      </c>
      <c r="L67" s="1" t="s">
        <v>134</v>
      </c>
      <c r="M67" s="5">
        <v>1922678</v>
      </c>
      <c r="N67" s="6">
        <v>220995.74</v>
      </c>
      <c r="O67" s="6">
        <v>187950.66</v>
      </c>
      <c r="P67" s="6">
        <v>149636.65</v>
      </c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 t="s">
        <v>21</v>
      </c>
      <c r="K68" s="1" t="s">
        <v>135</v>
      </c>
      <c r="L68" s="1" t="s">
        <v>136</v>
      </c>
      <c r="M68" s="5">
        <v>2439496</v>
      </c>
      <c r="N68" s="6">
        <v>192354.41</v>
      </c>
      <c r="O68" s="6">
        <v>196855.47</v>
      </c>
      <c r="P68" s="6">
        <v>189053.42</v>
      </c>
    </row>
    <row r="69" spans="1:16" ht="12.75">
      <c r="A69" s="1"/>
      <c r="B69" s="1"/>
      <c r="C69" s="1"/>
      <c r="D69" s="1"/>
      <c r="G69" s="4" t="s">
        <v>18</v>
      </c>
      <c r="H69" s="4" t="s">
        <v>137</v>
      </c>
      <c r="I69" s="4" t="s">
        <v>138</v>
      </c>
      <c r="J69" s="1"/>
      <c r="K69" s="1"/>
      <c r="L69" s="1"/>
      <c r="M69" s="5">
        <f>+M70</f>
        <v>49039568</v>
      </c>
      <c r="N69" s="6">
        <f>+N70</f>
        <v>1777481.78</v>
      </c>
      <c r="O69" s="6">
        <f>+O70</f>
        <v>1283945.5</v>
      </c>
      <c r="P69" s="6">
        <f>+P70</f>
        <v>3041427.82</v>
      </c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 t="s">
        <v>21</v>
      </c>
      <c r="K70" s="1" t="s">
        <v>139</v>
      </c>
      <c r="L70" s="1" t="s">
        <v>140</v>
      </c>
      <c r="M70" s="5">
        <v>49039568</v>
      </c>
      <c r="N70" s="6">
        <v>1777481.78</v>
      </c>
      <c r="O70" s="6">
        <v>1283945.5</v>
      </c>
      <c r="P70" s="6">
        <v>3041427.82</v>
      </c>
    </row>
    <row r="71" spans="1:16" ht="12.75">
      <c r="A71" s="1"/>
      <c r="B71" s="1"/>
      <c r="C71" s="1"/>
      <c r="D71" s="1"/>
      <c r="E71" s="1" t="s">
        <v>141</v>
      </c>
      <c r="F71" s="1" t="s">
        <v>142</v>
      </c>
      <c r="G71" s="1"/>
      <c r="H71" s="1"/>
      <c r="I71" s="1"/>
      <c r="J71" s="1"/>
      <c r="K71" s="1"/>
      <c r="L71" s="1"/>
      <c r="M71" s="5">
        <f>+M72+M77</f>
        <v>10882114</v>
      </c>
      <c r="N71" s="6">
        <f>+N72+N77</f>
        <v>1061113.97</v>
      </c>
      <c r="O71" s="6">
        <f>+O72+O77</f>
        <v>846351.74</v>
      </c>
      <c r="P71" s="6">
        <f>+P72+P77</f>
        <v>753897.4500000001</v>
      </c>
    </row>
    <row r="72" spans="1:16" ht="12.75">
      <c r="A72" s="1"/>
      <c r="B72" s="1"/>
      <c r="C72" s="1"/>
      <c r="D72" s="1"/>
      <c r="E72" s="1"/>
      <c r="F72" s="1"/>
      <c r="G72" s="4" t="s">
        <v>18</v>
      </c>
      <c r="H72" s="4" t="s">
        <v>143</v>
      </c>
      <c r="I72" s="4" t="s">
        <v>144</v>
      </c>
      <c r="J72" s="1"/>
      <c r="K72" s="1"/>
      <c r="L72" s="1"/>
      <c r="M72" s="5">
        <f>SUM(M73:M76)</f>
        <v>10393941</v>
      </c>
      <c r="N72" s="6">
        <f>SUM(N73:N76)</f>
        <v>1012730.22</v>
      </c>
      <c r="O72" s="6">
        <f>SUM(O73:O76)</f>
        <v>772893.99</v>
      </c>
      <c r="P72" s="6">
        <f>SUM(P73:P76)</f>
        <v>703532.6900000001</v>
      </c>
    </row>
    <row r="73" spans="1:16" ht="12.75">
      <c r="A73" s="1"/>
      <c r="B73" s="1"/>
      <c r="C73" s="1"/>
      <c r="D73" s="1"/>
      <c r="E73" s="1"/>
      <c r="F73" s="1"/>
      <c r="J73" s="1" t="s">
        <v>21</v>
      </c>
      <c r="K73" s="1" t="s">
        <v>145</v>
      </c>
      <c r="L73" s="1" t="s">
        <v>146</v>
      </c>
      <c r="M73" s="5">
        <v>2616419</v>
      </c>
      <c r="N73" s="6">
        <v>515040.41</v>
      </c>
      <c r="O73" s="6">
        <v>268823.51</v>
      </c>
      <c r="P73" s="6">
        <v>244411.66</v>
      </c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 t="s">
        <v>21</v>
      </c>
      <c r="K74" s="1" t="s">
        <v>147</v>
      </c>
      <c r="L74" s="1" t="s">
        <v>148</v>
      </c>
      <c r="M74" s="5">
        <v>3515117</v>
      </c>
      <c r="N74" s="6">
        <v>229817.98</v>
      </c>
      <c r="O74" s="6">
        <v>218817.88</v>
      </c>
      <c r="P74" s="6">
        <v>195668.98</v>
      </c>
    </row>
    <row r="75" spans="1:16" ht="12.75">
      <c r="A75" s="1"/>
      <c r="B75" s="1"/>
      <c r="C75" s="1"/>
      <c r="D75" s="1"/>
      <c r="J75" s="1" t="s">
        <v>21</v>
      </c>
      <c r="K75" s="1" t="s">
        <v>149</v>
      </c>
      <c r="L75" s="1" t="s">
        <v>150</v>
      </c>
      <c r="M75" s="5">
        <v>3342512</v>
      </c>
      <c r="N75" s="6">
        <v>194122.74</v>
      </c>
      <c r="O75" s="6">
        <v>209216.55</v>
      </c>
      <c r="P75" s="6">
        <v>185719.67</v>
      </c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 t="s">
        <v>21</v>
      </c>
      <c r="K76" s="1" t="s">
        <v>151</v>
      </c>
      <c r="L76" s="1" t="s">
        <v>152</v>
      </c>
      <c r="M76" s="5">
        <v>919893</v>
      </c>
      <c r="N76" s="6">
        <v>73749.09</v>
      </c>
      <c r="O76" s="6">
        <v>76036.05</v>
      </c>
      <c r="P76" s="6">
        <v>77732.38</v>
      </c>
    </row>
    <row r="77" spans="1:16" ht="12.75">
      <c r="A77" s="1"/>
      <c r="B77" s="1"/>
      <c r="C77" s="1"/>
      <c r="D77" s="1"/>
      <c r="E77" s="1"/>
      <c r="F77" s="1"/>
      <c r="G77" s="1" t="s">
        <v>18</v>
      </c>
      <c r="H77" s="1" t="s">
        <v>153</v>
      </c>
      <c r="I77" s="1" t="s">
        <v>154</v>
      </c>
      <c r="J77" s="1"/>
      <c r="K77" s="1"/>
      <c r="L77" s="1"/>
      <c r="M77" s="5">
        <f>SUM(M78:M80)</f>
        <v>488173</v>
      </c>
      <c r="N77" s="6">
        <f>SUM(N78:N80)</f>
        <v>48383.75</v>
      </c>
      <c r="O77" s="6">
        <f>SUM(O78:O80)</f>
        <v>73457.75</v>
      </c>
      <c r="P77" s="6">
        <f>SUM(P78:P80)</f>
        <v>50364.76</v>
      </c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 t="s">
        <v>21</v>
      </c>
      <c r="K78" s="1" t="s">
        <v>155</v>
      </c>
      <c r="L78" s="1" t="s">
        <v>156</v>
      </c>
      <c r="M78" s="5">
        <v>211550</v>
      </c>
      <c r="N78" s="6">
        <v>12229.9</v>
      </c>
      <c r="O78" s="6">
        <v>12435</v>
      </c>
      <c r="P78" s="6">
        <v>11825</v>
      </c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 t="s">
        <v>21</v>
      </c>
      <c r="K79" s="1" t="s">
        <v>157</v>
      </c>
      <c r="L79" s="1" t="s">
        <v>158</v>
      </c>
      <c r="M79" s="5">
        <v>276623</v>
      </c>
      <c r="N79" s="6">
        <v>19153.85</v>
      </c>
      <c r="O79" s="6">
        <v>27022.75</v>
      </c>
      <c r="P79" s="6">
        <v>19888.97</v>
      </c>
    </row>
    <row r="80" spans="1:16" ht="12.75">
      <c r="A80" s="1"/>
      <c r="B80" s="1"/>
      <c r="C80" s="1"/>
      <c r="D80" s="1"/>
      <c r="E80" s="1"/>
      <c r="F80" s="1"/>
      <c r="J80" s="1" t="s">
        <v>21</v>
      </c>
      <c r="K80" s="1" t="s">
        <v>113</v>
      </c>
      <c r="L80" s="1" t="s">
        <v>114</v>
      </c>
      <c r="M80" s="5">
        <v>0</v>
      </c>
      <c r="N80" s="6">
        <v>17000</v>
      </c>
      <c r="O80" s="6">
        <v>34000</v>
      </c>
      <c r="P80" s="6">
        <v>18650.79</v>
      </c>
    </row>
    <row r="81" spans="1:16" ht="12.75">
      <c r="A81" s="1"/>
      <c r="B81" s="1"/>
      <c r="C81" s="1"/>
      <c r="D81" s="1"/>
      <c r="E81" s="1" t="s">
        <v>159</v>
      </c>
      <c r="F81" s="1" t="s">
        <v>160</v>
      </c>
      <c r="G81" s="1"/>
      <c r="H81" s="1"/>
      <c r="I81" s="1"/>
      <c r="J81" s="1"/>
      <c r="K81" s="1"/>
      <c r="L81" s="1"/>
      <c r="M81" s="5">
        <f>+M82</f>
        <v>29118113</v>
      </c>
      <c r="N81" s="6">
        <f>+N82</f>
        <v>2209350.29</v>
      </c>
      <c r="O81" s="6">
        <f>+O82</f>
        <v>2229506.69</v>
      </c>
      <c r="P81" s="6">
        <f>+P82</f>
        <v>1529183.4400000002</v>
      </c>
    </row>
    <row r="82" spans="1:16" ht="12.75">
      <c r="A82" s="1"/>
      <c r="B82" s="1"/>
      <c r="C82" s="1"/>
      <c r="D82" s="1"/>
      <c r="E82" s="1"/>
      <c r="F82" s="1"/>
      <c r="G82" s="1" t="s">
        <v>18</v>
      </c>
      <c r="H82" s="1" t="s">
        <v>161</v>
      </c>
      <c r="I82" s="1" t="s">
        <v>162</v>
      </c>
      <c r="J82" s="1"/>
      <c r="K82" s="1"/>
      <c r="L82" s="1"/>
      <c r="M82" s="5">
        <f>SUM(M83:M88)</f>
        <v>29118113</v>
      </c>
      <c r="N82" s="6">
        <f>SUM(N83:N88)</f>
        <v>2209350.29</v>
      </c>
      <c r="O82" s="6">
        <f>SUM(O83:O88)</f>
        <v>2229506.69</v>
      </c>
      <c r="P82" s="6">
        <f>SUM(P83:P88)</f>
        <v>1529183.4400000002</v>
      </c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 t="s">
        <v>21</v>
      </c>
      <c r="K83" s="1" t="s">
        <v>163</v>
      </c>
      <c r="L83" s="1" t="s">
        <v>164</v>
      </c>
      <c r="M83" s="5">
        <v>3783823</v>
      </c>
      <c r="N83" s="6">
        <v>90085.91</v>
      </c>
      <c r="O83" s="6">
        <v>70750.63</v>
      </c>
      <c r="P83" s="6">
        <v>46187.15</v>
      </c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 t="s">
        <v>21</v>
      </c>
      <c r="K84" s="1" t="s">
        <v>165</v>
      </c>
      <c r="L84" s="1" t="s">
        <v>166</v>
      </c>
      <c r="M84" s="5">
        <v>2866885</v>
      </c>
      <c r="N84" s="6">
        <v>147257.96</v>
      </c>
      <c r="O84" s="6">
        <v>136515.89</v>
      </c>
      <c r="P84" s="6">
        <v>97744.7</v>
      </c>
    </row>
    <row r="85" spans="1:16" ht="12.75">
      <c r="A85" s="1"/>
      <c r="B85" s="1"/>
      <c r="C85" s="1"/>
      <c r="D85" s="1"/>
      <c r="J85" s="1" t="s">
        <v>21</v>
      </c>
      <c r="K85" s="1" t="s">
        <v>167</v>
      </c>
      <c r="L85" s="1" t="s">
        <v>168</v>
      </c>
      <c r="M85" s="5">
        <v>1903045</v>
      </c>
      <c r="N85" s="6">
        <v>322163.28</v>
      </c>
      <c r="O85" s="6">
        <v>206298.08</v>
      </c>
      <c r="P85" s="6">
        <v>164312.63</v>
      </c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 t="s">
        <v>21</v>
      </c>
      <c r="K86" s="1" t="s">
        <v>169</v>
      </c>
      <c r="L86" s="1" t="s">
        <v>170</v>
      </c>
      <c r="M86" s="5">
        <v>3326465</v>
      </c>
      <c r="N86" s="6">
        <v>318723.28</v>
      </c>
      <c r="O86" s="6">
        <v>319282.72</v>
      </c>
      <c r="P86" s="6">
        <v>246833.63</v>
      </c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 t="s">
        <v>21</v>
      </c>
      <c r="K87" s="1" t="s">
        <v>171</v>
      </c>
      <c r="L87" s="1" t="s">
        <v>172</v>
      </c>
      <c r="M87" s="5">
        <v>16142548</v>
      </c>
      <c r="N87" s="6">
        <v>1258233.74</v>
      </c>
      <c r="O87" s="6">
        <v>1393605.15</v>
      </c>
      <c r="P87" s="6">
        <v>923681.72</v>
      </c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 t="s">
        <v>21</v>
      </c>
      <c r="K88" s="1" t="s">
        <v>173</v>
      </c>
      <c r="L88" s="1" t="s">
        <v>174</v>
      </c>
      <c r="M88" s="5">
        <v>1095347</v>
      </c>
      <c r="N88" s="6">
        <v>72886.12</v>
      </c>
      <c r="O88" s="6">
        <v>103054.22</v>
      </c>
      <c r="P88" s="6">
        <v>50423.61</v>
      </c>
    </row>
    <row r="89" spans="1:16" ht="12.75">
      <c r="A89" s="1"/>
      <c r="B89" s="1"/>
      <c r="C89" s="1" t="s">
        <v>179</v>
      </c>
      <c r="D89" s="1" t="s">
        <v>180</v>
      </c>
      <c r="E89" s="1"/>
      <c r="F89" s="1"/>
      <c r="G89" s="1"/>
      <c r="H89" s="1"/>
      <c r="I89" s="1"/>
      <c r="J89" s="1"/>
      <c r="K89" s="1"/>
      <c r="L89" s="1"/>
      <c r="M89" s="5">
        <f>+M90+M225+M228+M232+M242+M264</f>
        <v>796347233</v>
      </c>
      <c r="N89" s="6">
        <f>+N90+N225+N228+N232+N242+N264</f>
        <v>74817615.05</v>
      </c>
      <c r="O89" s="6">
        <f>+O90+O225+O228+O232+O242+O264</f>
        <v>67237869.69999999</v>
      </c>
      <c r="P89" s="6">
        <f>+P90+P225+P228+P232+P242+P264</f>
        <v>67058991.760000005</v>
      </c>
    </row>
    <row r="90" spans="1:16" ht="12.75">
      <c r="A90" s="1"/>
      <c r="B90" s="1"/>
      <c r="C90" s="1"/>
      <c r="D90" s="1"/>
      <c r="E90" s="1" t="s">
        <v>181</v>
      </c>
      <c r="F90" s="1" t="s">
        <v>182</v>
      </c>
      <c r="G90" s="1"/>
      <c r="H90" s="1"/>
      <c r="I90" s="1"/>
      <c r="J90" s="1"/>
      <c r="K90" s="1"/>
      <c r="L90" s="1"/>
      <c r="M90" s="5">
        <f>+M91+M93+M96+M98+M102+M107+M109+M113+M115+M117+M121+M126+M130+M134+M138+M140+M143+M146+M148+M152+M155+M157+M160+M163+M167+M170+M173+M176+M178+M181+M184+M187+M191+M194+M197+M201+M204+M206+M209+M211+M213+M216+M219+M222</f>
        <v>30982904</v>
      </c>
      <c r="N90" s="6">
        <f>+N91+N93+N96+N98+N102+N107+N109+N113+N115+N117+N121+N126+N130+N134+N138+N140+N143+N146+N148+N152+N155+N157+N160+N163+N167+N170+N173+N176+N178+N181+N184+N187+N191+N194+N197+N201+N204+N206+N209+N211+N213+N216+N219+N222</f>
        <v>644546.73</v>
      </c>
      <c r="O90" s="6">
        <f>+O91+O93+O96+O98+O102+O107+O109+O113+O115+O117+O121+O126+O130+O134+O138+O140+O143+O146+O148+O152+O155+O157+O160+O163+O167+O170+O173+O176+O178+O181+O184+O187+O191+O194+O197+O201+O204+O206+O209+O211+O213+O216+O219+O222</f>
        <v>751293.35</v>
      </c>
      <c r="P90" s="6">
        <f>+P91+P93+P96+P98+P102+P107+P109+P113+P115+P117+P121+P126+P130+P134+P138+P140+P143+P146+P148+P152+P155+P157+P160+P163+P167+P170+P173+P176+P178+P181+P184+P187+P191+P194+P197+P201+P204+P206+P209+P211+P213+P216+P219+P222</f>
        <v>662512.51</v>
      </c>
    </row>
    <row r="91" spans="1:16" ht="12.75">
      <c r="A91" s="1"/>
      <c r="B91" s="1"/>
      <c r="C91" s="1"/>
      <c r="D91" s="1"/>
      <c r="E91" s="1"/>
      <c r="F91" s="1"/>
      <c r="G91" s="1" t="s">
        <v>18</v>
      </c>
      <c r="H91" s="1" t="s">
        <v>34</v>
      </c>
      <c r="I91" s="1" t="s">
        <v>35</v>
      </c>
      <c r="J91" s="1"/>
      <c r="K91" s="1"/>
      <c r="L91" s="1"/>
      <c r="M91" s="5">
        <f>+M92</f>
        <v>0</v>
      </c>
      <c r="N91" s="6">
        <f>+N92</f>
        <v>208700</v>
      </c>
      <c r="O91" s="6">
        <f>+O92</f>
        <v>206800</v>
      </c>
      <c r="P91" s="6">
        <f>+P92</f>
        <v>219440</v>
      </c>
    </row>
    <row r="92" spans="1:16" ht="12.75">
      <c r="A92" s="1"/>
      <c r="B92" s="1"/>
      <c r="C92" s="1"/>
      <c r="D92" s="1"/>
      <c r="E92" s="1"/>
      <c r="F92" s="1"/>
      <c r="J92" s="1" t="s">
        <v>21</v>
      </c>
      <c r="K92" s="1" t="s">
        <v>36</v>
      </c>
      <c r="L92" s="1" t="s">
        <v>35</v>
      </c>
      <c r="M92" s="5">
        <v>0</v>
      </c>
      <c r="N92" s="6">
        <v>208700</v>
      </c>
      <c r="O92" s="6">
        <v>206800</v>
      </c>
      <c r="P92" s="6">
        <v>219440</v>
      </c>
    </row>
    <row r="93" spans="1:16" ht="12.75">
      <c r="A93" s="1"/>
      <c r="B93" s="1"/>
      <c r="C93" s="1"/>
      <c r="D93" s="1"/>
      <c r="E93" s="1"/>
      <c r="F93" s="1"/>
      <c r="G93" s="4" t="s">
        <v>18</v>
      </c>
      <c r="H93" s="4" t="s">
        <v>37</v>
      </c>
      <c r="I93" s="4" t="s">
        <v>38</v>
      </c>
      <c r="J93" s="1"/>
      <c r="K93" s="1"/>
      <c r="L93" s="1"/>
      <c r="M93" s="5">
        <f>SUM(M94:M95)</f>
        <v>0</v>
      </c>
      <c r="N93" s="6">
        <f>SUM(N94:N95)</f>
        <v>359278</v>
      </c>
      <c r="O93" s="6">
        <f>SUM(O94:O95)</f>
        <v>249327.35</v>
      </c>
      <c r="P93" s="6">
        <f>SUM(P94:P95)</f>
        <v>361475.1</v>
      </c>
    </row>
    <row r="94" spans="1:16" ht="12.75">
      <c r="A94" s="1"/>
      <c r="B94" s="1"/>
      <c r="C94" s="1"/>
      <c r="D94" s="1"/>
      <c r="E94" s="1"/>
      <c r="F94" s="1"/>
      <c r="J94" s="1" t="s">
        <v>21</v>
      </c>
      <c r="K94" s="1" t="s">
        <v>41</v>
      </c>
      <c r="L94" s="1" t="s">
        <v>42</v>
      </c>
      <c r="M94" s="5">
        <v>0</v>
      </c>
      <c r="N94" s="6">
        <v>174020</v>
      </c>
      <c r="O94" s="6">
        <v>85548.53</v>
      </c>
      <c r="P94" s="6">
        <v>21000.1</v>
      </c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 t="s">
        <v>21</v>
      </c>
      <c r="K95" s="1" t="s">
        <v>43</v>
      </c>
      <c r="L95" s="1" t="s">
        <v>44</v>
      </c>
      <c r="M95" s="5">
        <v>0</v>
      </c>
      <c r="N95" s="6">
        <v>185258</v>
      </c>
      <c r="O95" s="6">
        <v>163778.82</v>
      </c>
      <c r="P95" s="6">
        <v>340475</v>
      </c>
    </row>
    <row r="96" spans="1:16" ht="12.75">
      <c r="A96" s="1"/>
      <c r="B96" s="1"/>
      <c r="G96" s="4" t="s">
        <v>89</v>
      </c>
      <c r="H96" s="4" t="s">
        <v>183</v>
      </c>
      <c r="I96" s="4" t="s">
        <v>184</v>
      </c>
      <c r="J96" s="1"/>
      <c r="K96" s="1"/>
      <c r="L96" s="1"/>
      <c r="M96" s="5">
        <f>+M97</f>
        <v>104697</v>
      </c>
      <c r="N96" s="6">
        <f>+N97</f>
        <v>0</v>
      </c>
      <c r="O96" s="6">
        <f>+O97</f>
        <v>0</v>
      </c>
      <c r="P96" s="6">
        <f>+P97</f>
        <v>0</v>
      </c>
    </row>
    <row r="97" spans="1:16" ht="12.75">
      <c r="A97" s="1"/>
      <c r="B97" s="1"/>
      <c r="G97" s="1"/>
      <c r="H97" s="1"/>
      <c r="I97" s="1"/>
      <c r="J97" s="1" t="s">
        <v>21</v>
      </c>
      <c r="K97" s="1" t="s">
        <v>185</v>
      </c>
      <c r="L97" s="1" t="s">
        <v>186</v>
      </c>
      <c r="M97" s="5">
        <v>104697</v>
      </c>
      <c r="N97" s="6">
        <v>0</v>
      </c>
      <c r="O97" s="6">
        <v>0</v>
      </c>
      <c r="P97" s="6">
        <v>0</v>
      </c>
    </row>
    <row r="98" spans="1:16" ht="12.75">
      <c r="A98" s="1"/>
      <c r="B98" s="1"/>
      <c r="C98" s="1"/>
      <c r="D98" s="1"/>
      <c r="E98" s="1"/>
      <c r="F98" s="1"/>
      <c r="G98" s="4" t="s">
        <v>89</v>
      </c>
      <c r="H98" s="4" t="s">
        <v>187</v>
      </c>
      <c r="I98" s="4" t="s">
        <v>188</v>
      </c>
      <c r="J98" s="1"/>
      <c r="K98" s="1"/>
      <c r="L98" s="1"/>
      <c r="M98" s="5">
        <f>SUM(M99:M101)</f>
        <v>636892</v>
      </c>
      <c r="N98" s="6">
        <f>SUM(N99:N101)</f>
        <v>0</v>
      </c>
      <c r="O98" s="6">
        <f>SUM(O99:O101)</f>
        <v>169201.53</v>
      </c>
      <c r="P98" s="6">
        <f>SUM(P99:P101)</f>
        <v>81096</v>
      </c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 t="s">
        <v>18</v>
      </c>
      <c r="K99" s="1" t="s">
        <v>189</v>
      </c>
      <c r="L99" s="1" t="s">
        <v>190</v>
      </c>
      <c r="M99" s="5">
        <v>11905</v>
      </c>
      <c r="N99" s="6">
        <v>0</v>
      </c>
      <c r="O99" s="6">
        <v>0</v>
      </c>
      <c r="P99" s="6">
        <v>0</v>
      </c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 t="s">
        <v>89</v>
      </c>
      <c r="K100" s="1" t="s">
        <v>191</v>
      </c>
      <c r="L100" s="1" t="s">
        <v>192</v>
      </c>
      <c r="M100" s="5">
        <v>595226</v>
      </c>
      <c r="N100" s="6">
        <v>0</v>
      </c>
      <c r="O100" s="6">
        <v>169201.53</v>
      </c>
      <c r="P100" s="6">
        <v>81096</v>
      </c>
    </row>
    <row r="101" spans="1:16" ht="12.75">
      <c r="A101" s="1"/>
      <c r="B101" s="1"/>
      <c r="C101" s="1"/>
      <c r="D101" s="1"/>
      <c r="E101" s="1"/>
      <c r="F101" s="1"/>
      <c r="J101" s="1" t="s">
        <v>21</v>
      </c>
      <c r="K101" s="1" t="s">
        <v>193</v>
      </c>
      <c r="L101" s="1" t="s">
        <v>194</v>
      </c>
      <c r="M101" s="5">
        <v>29761</v>
      </c>
      <c r="N101" s="6">
        <v>0</v>
      </c>
      <c r="O101" s="6">
        <v>0</v>
      </c>
      <c r="P101" s="6">
        <v>0</v>
      </c>
    </row>
    <row r="102" spans="1:16" ht="12.75">
      <c r="A102" s="1"/>
      <c r="B102" s="1"/>
      <c r="C102" s="1"/>
      <c r="D102" s="1"/>
      <c r="E102" s="1"/>
      <c r="F102" s="1"/>
      <c r="G102" s="1" t="s">
        <v>89</v>
      </c>
      <c r="H102" s="1" t="s">
        <v>195</v>
      </c>
      <c r="I102" s="1" t="s">
        <v>196</v>
      </c>
      <c r="J102" s="1"/>
      <c r="K102" s="1"/>
      <c r="L102" s="1"/>
      <c r="M102" s="5">
        <f>SUM(M103:M106)</f>
        <v>2481088</v>
      </c>
      <c r="N102" s="6">
        <f>SUM(N103:N106)</f>
        <v>0</v>
      </c>
      <c r="O102" s="6">
        <f>SUM(O103:O106)</f>
        <v>0</v>
      </c>
      <c r="P102" s="6">
        <f>SUM(P103:P106)</f>
        <v>0</v>
      </c>
    </row>
    <row r="103" spans="1:16" ht="12.75">
      <c r="A103" s="1"/>
      <c r="B103" s="1"/>
      <c r="C103" s="1"/>
      <c r="D103" s="1"/>
      <c r="E103" s="1"/>
      <c r="F103" s="1"/>
      <c r="J103" s="1" t="s">
        <v>18</v>
      </c>
      <c r="K103" s="1" t="s">
        <v>189</v>
      </c>
      <c r="L103" s="1" t="s">
        <v>190</v>
      </c>
      <c r="M103" s="5">
        <v>50560</v>
      </c>
      <c r="N103" s="6">
        <v>0</v>
      </c>
      <c r="O103" s="6">
        <v>0</v>
      </c>
      <c r="P103" s="6">
        <v>0</v>
      </c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 t="s">
        <v>89</v>
      </c>
      <c r="K104" s="1" t="s">
        <v>191</v>
      </c>
      <c r="L104" s="1" t="s">
        <v>192</v>
      </c>
      <c r="M104" s="5">
        <v>1400000</v>
      </c>
      <c r="N104" s="6">
        <v>0</v>
      </c>
      <c r="O104" s="6">
        <v>0</v>
      </c>
      <c r="P104" s="6">
        <v>0</v>
      </c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 t="s">
        <v>21</v>
      </c>
      <c r="K105" s="1" t="s">
        <v>185</v>
      </c>
      <c r="L105" s="1" t="s">
        <v>186</v>
      </c>
      <c r="M105" s="5">
        <v>1028000</v>
      </c>
      <c r="N105" s="6">
        <v>0</v>
      </c>
      <c r="O105" s="6">
        <v>0</v>
      </c>
      <c r="P105" s="6">
        <v>0</v>
      </c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 t="s">
        <v>21</v>
      </c>
      <c r="K106" s="1" t="s">
        <v>193</v>
      </c>
      <c r="L106" s="1" t="s">
        <v>194</v>
      </c>
      <c r="M106" s="5">
        <v>2528</v>
      </c>
      <c r="N106" s="6">
        <v>0</v>
      </c>
      <c r="O106" s="6">
        <v>0</v>
      </c>
      <c r="P106" s="6">
        <v>0</v>
      </c>
    </row>
    <row r="107" spans="1:16" ht="12.75">
      <c r="A107" s="1"/>
      <c r="B107" s="1"/>
      <c r="C107" s="1"/>
      <c r="D107" s="1"/>
      <c r="E107" s="1"/>
      <c r="F107" s="1"/>
      <c r="G107" s="4" t="s">
        <v>89</v>
      </c>
      <c r="H107" s="4" t="s">
        <v>197</v>
      </c>
      <c r="I107" s="4" t="s">
        <v>198</v>
      </c>
      <c r="J107" s="1"/>
      <c r="K107" s="1"/>
      <c r="L107" s="1"/>
      <c r="M107" s="5">
        <f>+M108</f>
        <v>5495</v>
      </c>
      <c r="N107" s="6">
        <f>+N108</f>
        <v>0</v>
      </c>
      <c r="O107" s="6">
        <f>+O108</f>
        <v>0</v>
      </c>
      <c r="P107" s="6">
        <f>+P108</f>
        <v>0</v>
      </c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 t="s">
        <v>18</v>
      </c>
      <c r="K108" s="1" t="s">
        <v>189</v>
      </c>
      <c r="L108" s="1" t="s">
        <v>190</v>
      </c>
      <c r="M108" s="5">
        <v>5495</v>
      </c>
      <c r="N108" s="6">
        <v>0</v>
      </c>
      <c r="O108" s="6">
        <v>0</v>
      </c>
      <c r="P108" s="6">
        <v>0</v>
      </c>
    </row>
    <row r="109" spans="1:16" ht="12.75">
      <c r="A109" s="1"/>
      <c r="B109" s="1"/>
      <c r="C109" s="1"/>
      <c r="D109" s="1"/>
      <c r="E109" s="1"/>
      <c r="F109" s="1"/>
      <c r="G109" s="1" t="s">
        <v>89</v>
      </c>
      <c r="H109" s="1" t="s">
        <v>199</v>
      </c>
      <c r="I109" s="1" t="s">
        <v>200</v>
      </c>
      <c r="J109" s="1"/>
      <c r="K109" s="1"/>
      <c r="L109" s="1"/>
      <c r="M109" s="5">
        <f>SUM(M110:M112)</f>
        <v>1391000</v>
      </c>
      <c r="N109" s="6">
        <f>SUM(N110:N112)</f>
        <v>0</v>
      </c>
      <c r="O109" s="6">
        <f>SUM(O110:O112)</f>
        <v>0</v>
      </c>
      <c r="P109" s="6">
        <f>SUM(P110:P112)</f>
        <v>0</v>
      </c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 t="s">
        <v>18</v>
      </c>
      <c r="K110" s="1" t="s">
        <v>189</v>
      </c>
      <c r="L110" s="1" t="s">
        <v>190</v>
      </c>
      <c r="M110" s="5">
        <v>26000</v>
      </c>
      <c r="N110" s="6">
        <v>0</v>
      </c>
      <c r="O110" s="6">
        <v>0</v>
      </c>
      <c r="P110" s="6">
        <v>0</v>
      </c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 t="s">
        <v>89</v>
      </c>
      <c r="K111" s="1" t="s">
        <v>191</v>
      </c>
      <c r="L111" s="1" t="s">
        <v>192</v>
      </c>
      <c r="M111" s="5">
        <v>1300000</v>
      </c>
      <c r="N111" s="6">
        <v>0</v>
      </c>
      <c r="O111" s="6">
        <v>0</v>
      </c>
      <c r="P111" s="6">
        <v>0</v>
      </c>
    </row>
    <row r="112" spans="1:16" ht="12.75">
      <c r="A112" s="1"/>
      <c r="B112" s="1"/>
      <c r="C112" s="1"/>
      <c r="D112" s="1"/>
      <c r="E112" s="1"/>
      <c r="F112" s="1"/>
      <c r="J112" s="1" t="s">
        <v>21</v>
      </c>
      <c r="K112" s="1" t="s">
        <v>193</v>
      </c>
      <c r="L112" s="1" t="s">
        <v>194</v>
      </c>
      <c r="M112" s="5">
        <v>65000</v>
      </c>
      <c r="N112" s="6">
        <v>0</v>
      </c>
      <c r="O112" s="6">
        <v>0</v>
      </c>
      <c r="P112" s="6">
        <v>0</v>
      </c>
    </row>
    <row r="113" spans="1:16" ht="12.75">
      <c r="A113" s="1"/>
      <c r="B113" s="1"/>
      <c r="C113" s="1"/>
      <c r="D113" s="1"/>
      <c r="E113" s="1"/>
      <c r="F113" s="1"/>
      <c r="G113" s="1" t="s">
        <v>89</v>
      </c>
      <c r="H113" s="1" t="s">
        <v>201</v>
      </c>
      <c r="I113" s="1" t="s">
        <v>202</v>
      </c>
      <c r="J113" s="1"/>
      <c r="K113" s="1"/>
      <c r="L113" s="1"/>
      <c r="M113" s="5">
        <f>+M114</f>
        <v>16800</v>
      </c>
      <c r="N113" s="6">
        <f>+N114</f>
        <v>0</v>
      </c>
      <c r="O113" s="6">
        <f>+O114</f>
        <v>0</v>
      </c>
      <c r="P113" s="6">
        <f>+P114</f>
        <v>0</v>
      </c>
    </row>
    <row r="114" spans="1:16" ht="12.75">
      <c r="A114" s="1"/>
      <c r="B114" s="1"/>
      <c r="C114" s="1"/>
      <c r="D114" s="1"/>
      <c r="E114" s="1"/>
      <c r="F114" s="1"/>
      <c r="J114" s="1" t="s">
        <v>18</v>
      </c>
      <c r="K114" s="1" t="s">
        <v>189</v>
      </c>
      <c r="L114" s="1" t="s">
        <v>190</v>
      </c>
      <c r="M114" s="5">
        <v>16800</v>
      </c>
      <c r="N114" s="6">
        <v>0</v>
      </c>
      <c r="O114" s="6">
        <v>0</v>
      </c>
      <c r="P114" s="6">
        <v>0</v>
      </c>
    </row>
    <row r="115" spans="1:16" ht="12.75">
      <c r="A115" s="1"/>
      <c r="B115" s="1"/>
      <c r="C115" s="1"/>
      <c r="D115" s="1"/>
      <c r="E115" s="1"/>
      <c r="F115" s="1"/>
      <c r="G115" s="1" t="s">
        <v>89</v>
      </c>
      <c r="H115" s="1" t="s">
        <v>203</v>
      </c>
      <c r="I115" s="1" t="s">
        <v>204</v>
      </c>
      <c r="J115" s="1"/>
      <c r="K115" s="1"/>
      <c r="L115" s="1"/>
      <c r="M115" s="5">
        <f>+M116</f>
        <v>76830</v>
      </c>
      <c r="N115" s="6">
        <f>+N116</f>
        <v>0</v>
      </c>
      <c r="O115" s="6">
        <f>+O116</f>
        <v>0</v>
      </c>
      <c r="P115" s="6">
        <f>+P116</f>
        <v>0</v>
      </c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 t="s">
        <v>18</v>
      </c>
      <c r="K116" s="1" t="s">
        <v>189</v>
      </c>
      <c r="L116" s="1" t="s">
        <v>190</v>
      </c>
      <c r="M116" s="5">
        <v>76830</v>
      </c>
      <c r="N116" s="6">
        <v>0</v>
      </c>
      <c r="O116" s="6">
        <v>0</v>
      </c>
      <c r="P116" s="6">
        <v>0</v>
      </c>
    </row>
    <row r="117" spans="1:16" ht="12.75">
      <c r="A117" s="1"/>
      <c r="B117" s="1"/>
      <c r="C117" s="1"/>
      <c r="D117" s="1"/>
      <c r="E117" s="1"/>
      <c r="F117" s="1"/>
      <c r="G117" s="1" t="s">
        <v>89</v>
      </c>
      <c r="H117" s="1" t="s">
        <v>205</v>
      </c>
      <c r="I117" s="1" t="s">
        <v>206</v>
      </c>
      <c r="J117" s="1"/>
      <c r="K117" s="1"/>
      <c r="L117" s="1"/>
      <c r="M117" s="5">
        <f>SUM(M118:M120)</f>
        <v>714193</v>
      </c>
      <c r="N117" s="6">
        <f>SUM(N118:N120)</f>
        <v>0</v>
      </c>
      <c r="O117" s="6">
        <f>SUM(O118:O120)</f>
        <v>0</v>
      </c>
      <c r="P117" s="6">
        <f>SUM(P118:P120)</f>
        <v>0</v>
      </c>
    </row>
    <row r="118" spans="1:16" ht="12.75">
      <c r="A118" s="1"/>
      <c r="B118" s="1"/>
      <c r="C118" s="1"/>
      <c r="D118" s="1"/>
      <c r="E118" s="1"/>
      <c r="F118" s="1"/>
      <c r="J118" s="1" t="s">
        <v>18</v>
      </c>
      <c r="K118" s="1" t="s">
        <v>189</v>
      </c>
      <c r="L118" s="1" t="s">
        <v>190</v>
      </c>
      <c r="M118" s="5">
        <v>13349</v>
      </c>
      <c r="N118" s="6">
        <v>0</v>
      </c>
      <c r="O118" s="6">
        <v>0</v>
      </c>
      <c r="P118" s="6">
        <v>0</v>
      </c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 t="s">
        <v>89</v>
      </c>
      <c r="K119" s="1" t="s">
        <v>191</v>
      </c>
      <c r="L119" s="1" t="s">
        <v>192</v>
      </c>
      <c r="M119" s="5">
        <v>667470</v>
      </c>
      <c r="N119" s="6">
        <v>0</v>
      </c>
      <c r="O119" s="6">
        <v>0</v>
      </c>
      <c r="P119" s="6">
        <v>0</v>
      </c>
    </row>
    <row r="120" spans="1:16" ht="12.75">
      <c r="A120" s="1"/>
      <c r="B120" s="1"/>
      <c r="C120" s="1"/>
      <c r="D120" s="1"/>
      <c r="E120" s="1"/>
      <c r="F120" s="1"/>
      <c r="J120" s="1" t="s">
        <v>21</v>
      </c>
      <c r="K120" s="1" t="s">
        <v>193</v>
      </c>
      <c r="L120" s="1" t="s">
        <v>194</v>
      </c>
      <c r="M120" s="5">
        <v>33374</v>
      </c>
      <c r="N120" s="6">
        <v>0</v>
      </c>
      <c r="O120" s="6">
        <v>0</v>
      </c>
      <c r="P120" s="6">
        <v>0</v>
      </c>
    </row>
    <row r="121" spans="1:16" ht="12.75">
      <c r="A121" s="1"/>
      <c r="B121" s="1"/>
      <c r="C121" s="1"/>
      <c r="D121" s="1"/>
      <c r="E121" s="1"/>
      <c r="F121" s="1"/>
      <c r="G121" s="1" t="s">
        <v>89</v>
      </c>
      <c r="H121" s="1" t="s">
        <v>207</v>
      </c>
      <c r="I121" s="1" t="s">
        <v>208</v>
      </c>
      <c r="J121" s="1"/>
      <c r="K121" s="1"/>
      <c r="L121" s="1"/>
      <c r="M121" s="5">
        <f>SUM(M122:M125)</f>
        <v>340638</v>
      </c>
      <c r="N121" s="6">
        <f>SUM(N122:N125)</f>
        <v>0</v>
      </c>
      <c r="O121" s="6">
        <f>SUM(O122:O125)</f>
        <v>0</v>
      </c>
      <c r="P121" s="6">
        <f>SUM(P122:P125)</f>
        <v>0</v>
      </c>
    </row>
    <row r="122" spans="1:16" ht="12.75">
      <c r="A122" s="1"/>
      <c r="B122" s="1"/>
      <c r="C122" s="1"/>
      <c r="D122" s="1"/>
      <c r="E122" s="1"/>
      <c r="F122" s="1"/>
      <c r="J122" s="1" t="s">
        <v>18</v>
      </c>
      <c r="K122" s="1" t="s">
        <v>189</v>
      </c>
      <c r="L122" s="1" t="s">
        <v>190</v>
      </c>
      <c r="M122" s="5">
        <v>6478</v>
      </c>
      <c r="N122" s="6">
        <v>0</v>
      </c>
      <c r="O122" s="6">
        <v>0</v>
      </c>
      <c r="P122" s="6">
        <v>0</v>
      </c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 t="s">
        <v>89</v>
      </c>
      <c r="K123" s="1" t="s">
        <v>191</v>
      </c>
      <c r="L123" s="1" t="s">
        <v>192</v>
      </c>
      <c r="M123" s="5">
        <v>271760</v>
      </c>
      <c r="N123" s="6">
        <v>0</v>
      </c>
      <c r="O123" s="6">
        <v>0</v>
      </c>
      <c r="P123" s="6">
        <v>0</v>
      </c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 t="s">
        <v>21</v>
      </c>
      <c r="K124" s="1" t="s">
        <v>185</v>
      </c>
      <c r="L124" s="1" t="s">
        <v>186</v>
      </c>
      <c r="M124" s="5">
        <v>48900</v>
      </c>
      <c r="N124" s="6">
        <v>0</v>
      </c>
      <c r="O124" s="6">
        <v>0</v>
      </c>
      <c r="P124" s="6">
        <v>0</v>
      </c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 t="s">
        <v>21</v>
      </c>
      <c r="K125" s="1" t="s">
        <v>193</v>
      </c>
      <c r="L125" s="1" t="s">
        <v>194</v>
      </c>
      <c r="M125" s="5">
        <v>13500</v>
      </c>
      <c r="N125" s="6">
        <v>0</v>
      </c>
      <c r="O125" s="6">
        <v>0</v>
      </c>
      <c r="P125" s="6">
        <v>0</v>
      </c>
    </row>
    <row r="126" spans="1:16" ht="12.75">
      <c r="A126" s="1"/>
      <c r="B126" s="1"/>
      <c r="C126" s="1"/>
      <c r="D126" s="1"/>
      <c r="E126" s="1"/>
      <c r="F126" s="1"/>
      <c r="G126" s="4" t="s">
        <v>89</v>
      </c>
      <c r="H126" s="4" t="s">
        <v>209</v>
      </c>
      <c r="I126" s="4" t="s">
        <v>210</v>
      </c>
      <c r="J126" s="1"/>
      <c r="K126" s="1"/>
      <c r="L126" s="1"/>
      <c r="M126" s="5">
        <f>SUM(M127:M129)</f>
        <v>69152</v>
      </c>
      <c r="N126" s="6">
        <f>SUM(N127:N129)</f>
        <v>0</v>
      </c>
      <c r="O126" s="6">
        <f>SUM(O127:O129)</f>
        <v>0</v>
      </c>
      <c r="P126" s="6">
        <f>SUM(P127:P129)</f>
        <v>0</v>
      </c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 t="s">
        <v>18</v>
      </c>
      <c r="K127" s="1" t="s">
        <v>189</v>
      </c>
      <c r="L127" s="1" t="s">
        <v>190</v>
      </c>
      <c r="M127" s="5">
        <v>1292</v>
      </c>
      <c r="N127" s="6">
        <v>0</v>
      </c>
      <c r="O127" s="6">
        <v>0</v>
      </c>
      <c r="P127" s="6">
        <v>0</v>
      </c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 t="s">
        <v>89</v>
      </c>
      <c r="K128" s="1" t="s">
        <v>191</v>
      </c>
      <c r="L128" s="1" t="s">
        <v>192</v>
      </c>
      <c r="M128" s="5">
        <v>64620</v>
      </c>
      <c r="N128" s="6">
        <v>0</v>
      </c>
      <c r="O128" s="6">
        <v>0</v>
      </c>
      <c r="P128" s="6">
        <v>0</v>
      </c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 t="s">
        <v>21</v>
      </c>
      <c r="K129" s="1" t="s">
        <v>193</v>
      </c>
      <c r="L129" s="1" t="s">
        <v>194</v>
      </c>
      <c r="M129" s="5">
        <v>3240</v>
      </c>
      <c r="N129" s="6">
        <v>0</v>
      </c>
      <c r="O129" s="6">
        <v>0</v>
      </c>
      <c r="P129" s="6">
        <v>0</v>
      </c>
    </row>
    <row r="130" spans="1:16" ht="12.75">
      <c r="A130" s="1"/>
      <c r="B130" s="1"/>
      <c r="C130" s="1"/>
      <c r="D130" s="1"/>
      <c r="E130" s="1"/>
      <c r="F130" s="1"/>
      <c r="G130" s="1" t="s">
        <v>89</v>
      </c>
      <c r="H130" s="1" t="s">
        <v>211</v>
      </c>
      <c r="I130" s="1" t="s">
        <v>212</v>
      </c>
      <c r="J130" s="1"/>
      <c r="K130" s="1"/>
      <c r="L130" s="1"/>
      <c r="M130" s="5">
        <f>SUM(M131:M133)</f>
        <v>366561</v>
      </c>
      <c r="N130" s="6">
        <f>SUM(N131:N133)</f>
        <v>0</v>
      </c>
      <c r="O130" s="6">
        <f>SUM(O131:O133)</f>
        <v>0</v>
      </c>
      <c r="P130" s="6">
        <f>SUM(P131:P133)</f>
        <v>0</v>
      </c>
    </row>
    <row r="131" spans="1:16" ht="12.75">
      <c r="A131" s="1"/>
      <c r="B131" s="1"/>
      <c r="C131" s="1"/>
      <c r="D131" s="1"/>
      <c r="E131" s="1"/>
      <c r="F131" s="1"/>
      <c r="J131" s="1" t="s">
        <v>18</v>
      </c>
      <c r="K131" s="1" t="s">
        <v>189</v>
      </c>
      <c r="L131" s="1" t="s">
        <v>190</v>
      </c>
      <c r="M131" s="5">
        <v>6852</v>
      </c>
      <c r="N131" s="6">
        <v>0</v>
      </c>
      <c r="O131" s="6">
        <v>0</v>
      </c>
      <c r="P131" s="6">
        <v>0</v>
      </c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 t="s">
        <v>89</v>
      </c>
      <c r="K132" s="1" t="s">
        <v>191</v>
      </c>
      <c r="L132" s="1" t="s">
        <v>192</v>
      </c>
      <c r="M132" s="5">
        <v>342580</v>
      </c>
      <c r="N132" s="6">
        <v>0</v>
      </c>
      <c r="O132" s="6">
        <v>0</v>
      </c>
      <c r="P132" s="6">
        <v>0</v>
      </c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 t="s">
        <v>21</v>
      </c>
      <c r="K133" s="1" t="s">
        <v>193</v>
      </c>
      <c r="L133" s="1" t="s">
        <v>194</v>
      </c>
      <c r="M133" s="5">
        <v>17129</v>
      </c>
      <c r="N133" s="6">
        <v>0</v>
      </c>
      <c r="O133" s="6">
        <v>0</v>
      </c>
      <c r="P133" s="6">
        <v>0</v>
      </c>
    </row>
    <row r="134" spans="1:16" ht="12.75">
      <c r="A134" s="1"/>
      <c r="B134" s="1"/>
      <c r="C134" s="1"/>
      <c r="D134" s="1"/>
      <c r="E134" s="1"/>
      <c r="F134" s="1"/>
      <c r="G134" s="1" t="s">
        <v>89</v>
      </c>
      <c r="H134" s="1" t="s">
        <v>213</v>
      </c>
      <c r="I134" s="1" t="s">
        <v>214</v>
      </c>
      <c r="J134" s="1"/>
      <c r="K134" s="1"/>
      <c r="L134" s="1"/>
      <c r="M134" s="5">
        <f>SUM(M135:M137)</f>
        <v>213262</v>
      </c>
      <c r="N134" s="6">
        <f>SUM(N135:N137)</f>
        <v>0</v>
      </c>
      <c r="O134" s="6">
        <f>SUM(O135:O137)</f>
        <v>0</v>
      </c>
      <c r="P134" s="6">
        <f>SUM(P135:P137)</f>
        <v>0</v>
      </c>
    </row>
    <row r="135" spans="1:16" ht="12.75">
      <c r="A135" s="1"/>
      <c r="B135" s="1"/>
      <c r="C135" s="1"/>
      <c r="D135" s="1"/>
      <c r="E135" s="1"/>
      <c r="F135" s="1"/>
      <c r="J135" s="1" t="s">
        <v>18</v>
      </c>
      <c r="K135" s="1" t="s">
        <v>189</v>
      </c>
      <c r="L135" s="1" t="s">
        <v>190</v>
      </c>
      <c r="M135" s="5">
        <v>3986</v>
      </c>
      <c r="N135" s="6">
        <v>0</v>
      </c>
      <c r="O135" s="6">
        <v>0</v>
      </c>
      <c r="P135" s="6">
        <v>0</v>
      </c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 t="s">
        <v>89</v>
      </c>
      <c r="K136" s="1" t="s">
        <v>191</v>
      </c>
      <c r="L136" s="1" t="s">
        <v>192</v>
      </c>
      <c r="M136" s="5">
        <v>199310</v>
      </c>
      <c r="N136" s="6">
        <v>0</v>
      </c>
      <c r="O136" s="6">
        <v>0</v>
      </c>
      <c r="P136" s="6">
        <v>0</v>
      </c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 t="s">
        <v>21</v>
      </c>
      <c r="K137" s="1" t="s">
        <v>193</v>
      </c>
      <c r="L137" s="1" t="s">
        <v>194</v>
      </c>
      <c r="M137" s="5">
        <v>9966</v>
      </c>
      <c r="N137" s="6">
        <v>0</v>
      </c>
      <c r="O137" s="6">
        <v>0</v>
      </c>
      <c r="P137" s="6">
        <v>0</v>
      </c>
    </row>
    <row r="138" spans="1:16" ht="12.75">
      <c r="A138" s="1"/>
      <c r="B138" s="1"/>
      <c r="C138" s="1"/>
      <c r="D138" s="1"/>
      <c r="E138" s="1"/>
      <c r="F138" s="1"/>
      <c r="G138" s="1" t="s">
        <v>89</v>
      </c>
      <c r="H138" s="1" t="s">
        <v>215</v>
      </c>
      <c r="I138" s="1" t="s">
        <v>216</v>
      </c>
      <c r="J138" s="1"/>
      <c r="K138" s="1"/>
      <c r="L138" s="1"/>
      <c r="M138" s="5">
        <f>+M139</f>
        <v>163200</v>
      </c>
      <c r="N138" s="6">
        <f>+N139</f>
        <v>0</v>
      </c>
      <c r="O138" s="6">
        <f>+O139</f>
        <v>0</v>
      </c>
      <c r="P138" s="6">
        <f>+P139</f>
        <v>0</v>
      </c>
    </row>
    <row r="139" spans="1:16" ht="12.75">
      <c r="A139" s="1"/>
      <c r="B139" s="1"/>
      <c r="C139" s="1"/>
      <c r="D139" s="1"/>
      <c r="E139" s="1"/>
      <c r="F139" s="1"/>
      <c r="J139" s="1" t="s">
        <v>21</v>
      </c>
      <c r="K139" s="1" t="s">
        <v>185</v>
      </c>
      <c r="L139" s="1" t="s">
        <v>186</v>
      </c>
      <c r="M139" s="5">
        <v>163200</v>
      </c>
      <c r="N139" s="6">
        <v>0</v>
      </c>
      <c r="O139" s="6">
        <v>0</v>
      </c>
      <c r="P139" s="6">
        <v>0</v>
      </c>
    </row>
    <row r="140" spans="1:16" ht="12.75">
      <c r="A140" s="1"/>
      <c r="B140" s="1"/>
      <c r="C140" s="1"/>
      <c r="D140" s="1"/>
      <c r="E140" s="1"/>
      <c r="F140" s="1"/>
      <c r="G140" s="1" t="s">
        <v>89</v>
      </c>
      <c r="H140" s="1" t="s">
        <v>217</v>
      </c>
      <c r="I140" s="1" t="s">
        <v>218</v>
      </c>
      <c r="J140" s="1"/>
      <c r="K140" s="1"/>
      <c r="L140" s="1"/>
      <c r="M140" s="5">
        <f>SUM(M141:M142)</f>
        <v>180091</v>
      </c>
      <c r="N140" s="6">
        <f>SUM(N141:N142)</f>
        <v>0</v>
      </c>
      <c r="O140" s="6">
        <f>SUM(O141:O142)</f>
        <v>0</v>
      </c>
      <c r="P140" s="6">
        <f>SUM(P141:P142)</f>
        <v>0</v>
      </c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 t="s">
        <v>18</v>
      </c>
      <c r="K141" s="1" t="s">
        <v>189</v>
      </c>
      <c r="L141" s="1" t="s">
        <v>190</v>
      </c>
      <c r="M141" s="5">
        <v>3531</v>
      </c>
      <c r="N141" s="6">
        <v>0</v>
      </c>
      <c r="O141" s="6">
        <v>0</v>
      </c>
      <c r="P141" s="6">
        <v>0</v>
      </c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 t="s">
        <v>21</v>
      </c>
      <c r="K142" s="1" t="s">
        <v>185</v>
      </c>
      <c r="L142" s="1" t="s">
        <v>186</v>
      </c>
      <c r="M142" s="5">
        <v>176560</v>
      </c>
      <c r="N142" s="6">
        <v>0</v>
      </c>
      <c r="O142" s="6">
        <v>0</v>
      </c>
      <c r="P142" s="6">
        <v>0</v>
      </c>
    </row>
    <row r="143" spans="1:16" ht="12.75">
      <c r="A143" s="1"/>
      <c r="B143" s="1"/>
      <c r="C143" s="1"/>
      <c r="D143" s="1"/>
      <c r="E143" s="1"/>
      <c r="F143" s="1"/>
      <c r="G143" s="4" t="s">
        <v>89</v>
      </c>
      <c r="H143" s="4" t="s">
        <v>219</v>
      </c>
      <c r="I143" s="4" t="s">
        <v>220</v>
      </c>
      <c r="J143" s="1"/>
      <c r="K143" s="1"/>
      <c r="L143" s="1"/>
      <c r="M143" s="5">
        <f>SUM(M144:M145)</f>
        <v>514753</v>
      </c>
      <c r="N143" s="6">
        <f>SUM(N144:N145)</f>
        <v>0</v>
      </c>
      <c r="O143" s="6">
        <f>SUM(O144:O145)</f>
        <v>0</v>
      </c>
      <c r="P143" s="6">
        <f>SUM(P144:P145)</f>
        <v>0</v>
      </c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 t="s">
        <v>18</v>
      </c>
      <c r="K144" s="1" t="s">
        <v>189</v>
      </c>
      <c r="L144" s="1" t="s">
        <v>190</v>
      </c>
      <c r="M144" s="5">
        <v>10093</v>
      </c>
      <c r="N144" s="6">
        <v>0</v>
      </c>
      <c r="O144" s="6">
        <v>0</v>
      </c>
      <c r="P144" s="6">
        <v>0</v>
      </c>
    </row>
    <row r="145" spans="1:16" ht="12.75">
      <c r="A145" s="1"/>
      <c r="B145" s="1"/>
      <c r="C145" s="1"/>
      <c r="D145" s="1"/>
      <c r="E145" s="1"/>
      <c r="F145" s="1"/>
      <c r="J145" s="1" t="s">
        <v>21</v>
      </c>
      <c r="K145" s="1" t="s">
        <v>185</v>
      </c>
      <c r="L145" s="1" t="s">
        <v>186</v>
      </c>
      <c r="M145" s="5">
        <v>504660</v>
      </c>
      <c r="N145" s="6">
        <v>0</v>
      </c>
      <c r="O145" s="6">
        <v>0</v>
      </c>
      <c r="P145" s="6">
        <v>0</v>
      </c>
    </row>
    <row r="146" spans="1:16" ht="12.75">
      <c r="A146" s="1"/>
      <c r="B146" s="1"/>
      <c r="C146" s="1"/>
      <c r="D146" s="1"/>
      <c r="E146" s="1"/>
      <c r="F146" s="1"/>
      <c r="G146" s="1" t="s">
        <v>89</v>
      </c>
      <c r="H146" s="1" t="s">
        <v>221</v>
      </c>
      <c r="I146" s="1" t="s">
        <v>222</v>
      </c>
      <c r="J146" s="1"/>
      <c r="K146" s="1"/>
      <c r="L146" s="1"/>
      <c r="M146" s="5">
        <f>+M147</f>
        <v>246748</v>
      </c>
      <c r="N146" s="6">
        <f>+N147</f>
        <v>0</v>
      </c>
      <c r="O146" s="6">
        <f>+O147</f>
        <v>0</v>
      </c>
      <c r="P146" s="6">
        <f>+P147</f>
        <v>0</v>
      </c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 t="s">
        <v>18</v>
      </c>
      <c r="K147" s="1" t="s">
        <v>223</v>
      </c>
      <c r="L147" s="1" t="s">
        <v>224</v>
      </c>
      <c r="M147" s="5">
        <v>246748</v>
      </c>
      <c r="N147" s="6">
        <v>0</v>
      </c>
      <c r="O147" s="6">
        <v>0</v>
      </c>
      <c r="P147" s="6">
        <v>0</v>
      </c>
    </row>
    <row r="148" spans="1:16" ht="12.75">
      <c r="A148" s="1"/>
      <c r="B148" s="1"/>
      <c r="C148" s="1"/>
      <c r="D148" s="1"/>
      <c r="E148" s="1"/>
      <c r="F148" s="1"/>
      <c r="G148" s="4" t="s">
        <v>89</v>
      </c>
      <c r="H148" s="4" t="s">
        <v>225</v>
      </c>
      <c r="I148" s="4" t="s">
        <v>226</v>
      </c>
      <c r="J148" s="1"/>
      <c r="K148" s="1"/>
      <c r="L148" s="1"/>
      <c r="M148" s="5">
        <f>SUM(M149:M151)</f>
        <v>749000</v>
      </c>
      <c r="N148" s="6">
        <f>SUM(N149:N151)</f>
        <v>0</v>
      </c>
      <c r="O148" s="6">
        <f>SUM(O149:O151)</f>
        <v>0</v>
      </c>
      <c r="P148" s="6">
        <f>SUM(P149:P151)</f>
        <v>0</v>
      </c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 t="s">
        <v>18</v>
      </c>
      <c r="K149" s="1" t="s">
        <v>189</v>
      </c>
      <c r="L149" s="1" t="s">
        <v>190</v>
      </c>
      <c r="M149" s="5">
        <v>14000</v>
      </c>
      <c r="N149" s="6">
        <v>0</v>
      </c>
      <c r="O149" s="6">
        <v>0</v>
      </c>
      <c r="P149" s="6">
        <v>0</v>
      </c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 t="s">
        <v>89</v>
      </c>
      <c r="K150" s="1" t="s">
        <v>191</v>
      </c>
      <c r="L150" s="1" t="s">
        <v>192</v>
      </c>
      <c r="M150" s="5">
        <v>700000</v>
      </c>
      <c r="N150" s="6">
        <v>0</v>
      </c>
      <c r="O150" s="6">
        <v>0</v>
      </c>
      <c r="P150" s="6">
        <v>0</v>
      </c>
    </row>
    <row r="151" spans="1:16" ht="12.75">
      <c r="A151" s="1"/>
      <c r="B151" s="1"/>
      <c r="C151" s="1"/>
      <c r="D151" s="1"/>
      <c r="E151" s="1"/>
      <c r="F151" s="1"/>
      <c r="J151" s="1" t="s">
        <v>21</v>
      </c>
      <c r="K151" s="1" t="s">
        <v>193</v>
      </c>
      <c r="L151" s="1" t="s">
        <v>194</v>
      </c>
      <c r="M151" s="5">
        <v>35000</v>
      </c>
      <c r="N151" s="6">
        <v>0</v>
      </c>
      <c r="O151" s="6">
        <v>0</v>
      </c>
      <c r="P151" s="6">
        <v>0</v>
      </c>
    </row>
    <row r="152" spans="1:16" ht="12.75">
      <c r="A152" s="1"/>
      <c r="B152" s="1"/>
      <c r="C152" s="1"/>
      <c r="D152" s="1"/>
      <c r="E152" s="1"/>
      <c r="F152" s="1"/>
      <c r="G152" s="1" t="s">
        <v>89</v>
      </c>
      <c r="H152" s="1" t="s">
        <v>227</v>
      </c>
      <c r="I152" s="1" t="s">
        <v>228</v>
      </c>
      <c r="J152" s="1"/>
      <c r="K152" s="1"/>
      <c r="L152" s="1"/>
      <c r="M152" s="5">
        <f>SUM(M153:M154)</f>
        <v>1023274</v>
      </c>
      <c r="N152" s="6">
        <f>SUM(N153:N154)</f>
        <v>0</v>
      </c>
      <c r="O152" s="6">
        <f>SUM(O153:O154)</f>
        <v>0</v>
      </c>
      <c r="P152" s="6">
        <f>SUM(P153:P154)</f>
        <v>0</v>
      </c>
    </row>
    <row r="153" spans="1:16" ht="12.75">
      <c r="A153" s="1"/>
      <c r="B153" s="1"/>
      <c r="C153" s="1"/>
      <c r="D153" s="1"/>
      <c r="E153" s="1"/>
      <c r="F153" s="1"/>
      <c r="J153" s="1" t="s">
        <v>18</v>
      </c>
      <c r="K153" s="1" t="s">
        <v>189</v>
      </c>
      <c r="L153" s="1" t="s">
        <v>190</v>
      </c>
      <c r="M153" s="5">
        <v>20064</v>
      </c>
      <c r="N153" s="6">
        <v>0</v>
      </c>
      <c r="O153" s="6">
        <v>0</v>
      </c>
      <c r="P153" s="6">
        <v>0</v>
      </c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 t="s">
        <v>21</v>
      </c>
      <c r="K154" s="1" t="s">
        <v>185</v>
      </c>
      <c r="L154" s="1" t="s">
        <v>186</v>
      </c>
      <c r="M154" s="5">
        <v>1003210</v>
      </c>
      <c r="N154" s="6">
        <v>0</v>
      </c>
      <c r="O154" s="6">
        <v>0</v>
      </c>
      <c r="P154" s="6">
        <v>0</v>
      </c>
    </row>
    <row r="155" spans="1:16" ht="12.75">
      <c r="A155" s="1"/>
      <c r="B155" s="1"/>
      <c r="C155" s="1"/>
      <c r="D155" s="1"/>
      <c r="E155" s="1"/>
      <c r="F155" s="1"/>
      <c r="G155" s="1" t="s">
        <v>89</v>
      </c>
      <c r="H155" s="1" t="s">
        <v>229</v>
      </c>
      <c r="I155" s="1" t="s">
        <v>230</v>
      </c>
      <c r="J155" s="1"/>
      <c r="K155" s="1"/>
      <c r="L155" s="1"/>
      <c r="M155" s="5">
        <f>+M156</f>
        <v>4493491</v>
      </c>
      <c r="N155" s="6">
        <f>+N156</f>
        <v>0</v>
      </c>
      <c r="O155" s="6">
        <f>+O156</f>
        <v>0</v>
      </c>
      <c r="P155" s="6">
        <f>+P156</f>
        <v>501.41</v>
      </c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 t="s">
        <v>18</v>
      </c>
      <c r="K156" s="1" t="s">
        <v>189</v>
      </c>
      <c r="L156" s="1" t="s">
        <v>190</v>
      </c>
      <c r="M156" s="5">
        <v>4493491</v>
      </c>
      <c r="N156" s="6">
        <v>0</v>
      </c>
      <c r="O156" s="6">
        <v>0</v>
      </c>
      <c r="P156" s="6">
        <v>501.41</v>
      </c>
    </row>
    <row r="157" spans="1:16" ht="12.75">
      <c r="A157" s="1"/>
      <c r="B157" s="1"/>
      <c r="C157" s="1"/>
      <c r="D157" s="1"/>
      <c r="E157" s="1"/>
      <c r="F157" s="1"/>
      <c r="G157" s="4" t="s">
        <v>89</v>
      </c>
      <c r="H157" s="4" t="s">
        <v>231</v>
      </c>
      <c r="I157" s="4" t="s">
        <v>232</v>
      </c>
      <c r="J157" s="1"/>
      <c r="K157" s="1"/>
      <c r="L157" s="1"/>
      <c r="M157" s="5">
        <f>SUM(M158:M159)</f>
        <v>816000</v>
      </c>
      <c r="N157" s="6">
        <f>SUM(N158:N159)</f>
        <v>0</v>
      </c>
      <c r="O157" s="6">
        <f>SUM(O158:O159)</f>
        <v>0</v>
      </c>
      <c r="P157" s="6">
        <f>SUM(P158:P159)</f>
        <v>0</v>
      </c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 t="s">
        <v>18</v>
      </c>
      <c r="K158" s="1" t="s">
        <v>189</v>
      </c>
      <c r="L158" s="1" t="s">
        <v>190</v>
      </c>
      <c r="M158" s="5">
        <v>16000</v>
      </c>
      <c r="N158" s="6">
        <v>0</v>
      </c>
      <c r="O158" s="6">
        <v>0</v>
      </c>
      <c r="P158" s="6">
        <v>0</v>
      </c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 t="s">
        <v>21</v>
      </c>
      <c r="K159" s="1" t="s">
        <v>185</v>
      </c>
      <c r="L159" s="1" t="s">
        <v>186</v>
      </c>
      <c r="M159" s="5">
        <v>800000</v>
      </c>
      <c r="N159" s="6">
        <v>0</v>
      </c>
      <c r="O159" s="6">
        <v>0</v>
      </c>
      <c r="P159" s="6">
        <v>0</v>
      </c>
    </row>
    <row r="160" spans="1:16" ht="12.75">
      <c r="A160" s="1"/>
      <c r="B160" s="1"/>
      <c r="C160" s="1"/>
      <c r="D160" s="1"/>
      <c r="E160" s="1"/>
      <c r="F160" s="1"/>
      <c r="G160" s="4" t="s">
        <v>89</v>
      </c>
      <c r="H160" s="4" t="s">
        <v>233</v>
      </c>
      <c r="I160" s="4" t="s">
        <v>234</v>
      </c>
      <c r="J160" s="1"/>
      <c r="K160" s="1"/>
      <c r="L160" s="1"/>
      <c r="M160" s="5">
        <f>SUM(M161:M162)</f>
        <v>642600</v>
      </c>
      <c r="N160" s="6">
        <f>SUM(N161:N162)</f>
        <v>0</v>
      </c>
      <c r="O160" s="6">
        <f>SUM(O161:O162)</f>
        <v>0</v>
      </c>
      <c r="P160" s="6">
        <f>SUM(P161:P162)</f>
        <v>0</v>
      </c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 t="s">
        <v>18</v>
      </c>
      <c r="K161" s="1" t="s">
        <v>189</v>
      </c>
      <c r="L161" s="1" t="s">
        <v>190</v>
      </c>
      <c r="M161" s="5">
        <v>12600</v>
      </c>
      <c r="N161" s="6">
        <v>0</v>
      </c>
      <c r="O161" s="6">
        <v>0</v>
      </c>
      <c r="P161" s="6">
        <v>0</v>
      </c>
    </row>
    <row r="162" spans="1:16" ht="12.75">
      <c r="A162" s="1"/>
      <c r="B162" s="1"/>
      <c r="C162" s="1"/>
      <c r="D162" s="1"/>
      <c r="E162" s="1"/>
      <c r="F162" s="1"/>
      <c r="J162" s="1" t="s">
        <v>21</v>
      </c>
      <c r="K162" s="1" t="s">
        <v>185</v>
      </c>
      <c r="L162" s="1" t="s">
        <v>186</v>
      </c>
      <c r="M162" s="5">
        <v>630000</v>
      </c>
      <c r="N162" s="6">
        <v>0</v>
      </c>
      <c r="O162" s="6">
        <v>0</v>
      </c>
      <c r="P162" s="6">
        <v>0</v>
      </c>
    </row>
    <row r="163" spans="1:16" ht="12.75">
      <c r="A163" s="1"/>
      <c r="B163" s="1"/>
      <c r="C163" s="1"/>
      <c r="D163" s="1"/>
      <c r="E163" s="1"/>
      <c r="F163" s="1"/>
      <c r="G163" s="1" t="s">
        <v>89</v>
      </c>
      <c r="H163" s="1" t="s">
        <v>235</v>
      </c>
      <c r="I163" s="1" t="s">
        <v>236</v>
      </c>
      <c r="J163" s="1"/>
      <c r="K163" s="1"/>
      <c r="L163" s="1"/>
      <c r="M163" s="5">
        <f>SUM(M164:M166)</f>
        <v>282291</v>
      </c>
      <c r="N163" s="6">
        <f>SUM(N164:N166)</f>
        <v>76568.73</v>
      </c>
      <c r="O163" s="6">
        <f>SUM(O164:O166)</f>
        <v>125964.47</v>
      </c>
      <c r="P163" s="6">
        <f>SUM(P164:P166)</f>
        <v>0</v>
      </c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 t="s">
        <v>18</v>
      </c>
      <c r="K164" s="1" t="s">
        <v>189</v>
      </c>
      <c r="L164" s="1" t="s">
        <v>190</v>
      </c>
      <c r="M164" s="5">
        <v>5276</v>
      </c>
      <c r="N164" s="6">
        <v>0</v>
      </c>
      <c r="O164" s="6">
        <v>0</v>
      </c>
      <c r="P164" s="6">
        <v>0</v>
      </c>
    </row>
    <row r="165" spans="1:16" ht="12.75">
      <c r="A165" s="1"/>
      <c r="B165" s="1"/>
      <c r="C165" s="1"/>
      <c r="D165" s="1"/>
      <c r="E165" s="1"/>
      <c r="F165" s="1"/>
      <c r="J165" s="1" t="s">
        <v>89</v>
      </c>
      <c r="K165" s="1" t="s">
        <v>191</v>
      </c>
      <c r="L165" s="1" t="s">
        <v>192</v>
      </c>
      <c r="M165" s="5">
        <v>263824</v>
      </c>
      <c r="N165" s="6">
        <v>76568.73</v>
      </c>
      <c r="O165" s="6">
        <v>125964.47</v>
      </c>
      <c r="P165" s="6">
        <v>0</v>
      </c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 t="s">
        <v>21</v>
      </c>
      <c r="K166" s="1" t="s">
        <v>193</v>
      </c>
      <c r="L166" s="1" t="s">
        <v>194</v>
      </c>
      <c r="M166" s="5">
        <v>13191</v>
      </c>
      <c r="N166" s="6">
        <v>0</v>
      </c>
      <c r="O166" s="6">
        <v>0</v>
      </c>
      <c r="P166" s="6">
        <v>0</v>
      </c>
    </row>
    <row r="167" spans="1:16" ht="12.75">
      <c r="A167" s="1"/>
      <c r="B167" s="1"/>
      <c r="C167" s="1"/>
      <c r="D167" s="1"/>
      <c r="E167" s="1"/>
      <c r="F167" s="1"/>
      <c r="G167" s="1" t="s">
        <v>89</v>
      </c>
      <c r="H167" s="1" t="s">
        <v>237</v>
      </c>
      <c r="I167" s="1" t="s">
        <v>238</v>
      </c>
      <c r="J167" s="1"/>
      <c r="K167" s="1"/>
      <c r="L167" s="1"/>
      <c r="M167" s="5">
        <f>SUM(M168:M169)</f>
        <v>168341</v>
      </c>
      <c r="N167" s="6">
        <f>SUM(N168:N169)</f>
        <v>0</v>
      </c>
      <c r="O167" s="6">
        <f>SUM(O168:O169)</f>
        <v>0</v>
      </c>
      <c r="P167" s="6">
        <f>SUM(P168:P169)</f>
        <v>0</v>
      </c>
    </row>
    <row r="168" spans="1:16" ht="12.75">
      <c r="A168" s="1"/>
      <c r="B168" s="1"/>
      <c r="C168" s="1"/>
      <c r="D168" s="1"/>
      <c r="E168" s="1"/>
      <c r="F168" s="1"/>
      <c r="J168" s="1" t="s">
        <v>18</v>
      </c>
      <c r="K168" s="1" t="s">
        <v>189</v>
      </c>
      <c r="L168" s="1" t="s">
        <v>190</v>
      </c>
      <c r="M168" s="5">
        <v>3301</v>
      </c>
      <c r="N168" s="6">
        <v>0</v>
      </c>
      <c r="O168" s="6">
        <v>0</v>
      </c>
      <c r="P168" s="6">
        <v>0</v>
      </c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 t="s">
        <v>21</v>
      </c>
      <c r="K169" s="1" t="s">
        <v>185</v>
      </c>
      <c r="L169" s="1" t="s">
        <v>186</v>
      </c>
      <c r="M169" s="5">
        <v>165040</v>
      </c>
      <c r="N169" s="6">
        <v>0</v>
      </c>
      <c r="O169" s="6">
        <v>0</v>
      </c>
      <c r="P169" s="6">
        <v>0</v>
      </c>
    </row>
    <row r="170" spans="1:16" ht="12.75">
      <c r="A170" s="1"/>
      <c r="B170" s="1"/>
      <c r="C170" s="1"/>
      <c r="D170" s="1"/>
      <c r="E170" s="1"/>
      <c r="F170" s="1"/>
      <c r="G170" s="1" t="s">
        <v>89</v>
      </c>
      <c r="H170" s="1" t="s">
        <v>239</v>
      </c>
      <c r="I170" s="1" t="s">
        <v>240</v>
      </c>
      <c r="J170" s="1"/>
      <c r="K170" s="1"/>
      <c r="L170" s="1"/>
      <c r="M170" s="5">
        <f>SUM(M171:M172)</f>
        <v>94250</v>
      </c>
      <c r="N170" s="6">
        <f>SUM(N171:N172)</f>
        <v>0</v>
      </c>
      <c r="O170" s="6">
        <f>SUM(O171:O172)</f>
        <v>0</v>
      </c>
      <c r="P170" s="6">
        <f>SUM(P171:P172)</f>
        <v>0</v>
      </c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 t="s">
        <v>18</v>
      </c>
      <c r="K171" s="1" t="s">
        <v>189</v>
      </c>
      <c r="L171" s="1" t="s">
        <v>190</v>
      </c>
      <c r="M171" s="5">
        <v>1500</v>
      </c>
      <c r="N171" s="6">
        <v>0</v>
      </c>
      <c r="O171" s="6">
        <v>0</v>
      </c>
      <c r="P171" s="6">
        <v>0</v>
      </c>
    </row>
    <row r="172" spans="1:16" ht="12.75">
      <c r="A172" s="1"/>
      <c r="B172" s="1"/>
      <c r="C172" s="1"/>
      <c r="D172" s="1"/>
      <c r="E172" s="1"/>
      <c r="F172" s="1"/>
      <c r="J172" s="1" t="s">
        <v>21</v>
      </c>
      <c r="K172" s="1" t="s">
        <v>185</v>
      </c>
      <c r="L172" s="1" t="s">
        <v>186</v>
      </c>
      <c r="M172" s="5">
        <v>92750</v>
      </c>
      <c r="N172" s="6">
        <v>0</v>
      </c>
      <c r="O172" s="6">
        <v>0</v>
      </c>
      <c r="P172" s="6">
        <v>0</v>
      </c>
    </row>
    <row r="173" spans="1:16" ht="12.75">
      <c r="A173" s="1"/>
      <c r="B173" s="1"/>
      <c r="C173" s="1"/>
      <c r="D173" s="1"/>
      <c r="E173" s="1"/>
      <c r="F173" s="1"/>
      <c r="G173" s="1" t="s">
        <v>89</v>
      </c>
      <c r="H173" s="1" t="s">
        <v>241</v>
      </c>
      <c r="I173" s="1" t="s">
        <v>242</v>
      </c>
      <c r="J173" s="1"/>
      <c r="K173" s="1"/>
      <c r="L173" s="1"/>
      <c r="M173" s="5">
        <f>SUM(M174:M175)</f>
        <v>423300</v>
      </c>
      <c r="N173" s="6">
        <f>SUM(N174:N175)</f>
        <v>0</v>
      </c>
      <c r="O173" s="6">
        <f>SUM(O174:O175)</f>
        <v>0</v>
      </c>
      <c r="P173" s="6">
        <f>SUM(P174:P175)</f>
        <v>0</v>
      </c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 t="s">
        <v>18</v>
      </c>
      <c r="K174" s="1" t="s">
        <v>189</v>
      </c>
      <c r="L174" s="1" t="s">
        <v>190</v>
      </c>
      <c r="M174" s="5">
        <v>8300</v>
      </c>
      <c r="N174" s="6">
        <v>0</v>
      </c>
      <c r="O174" s="6">
        <v>0</v>
      </c>
      <c r="P174" s="6">
        <v>0</v>
      </c>
    </row>
    <row r="175" spans="1:16" ht="12.75">
      <c r="A175" s="1"/>
      <c r="B175" s="1"/>
      <c r="C175" s="1"/>
      <c r="D175" s="1"/>
      <c r="E175" s="1"/>
      <c r="F175" s="1"/>
      <c r="J175" s="1" t="s">
        <v>21</v>
      </c>
      <c r="K175" s="1" t="s">
        <v>185</v>
      </c>
      <c r="L175" s="1" t="s">
        <v>186</v>
      </c>
      <c r="M175" s="5">
        <v>415000</v>
      </c>
      <c r="N175" s="6">
        <v>0</v>
      </c>
      <c r="O175" s="6">
        <v>0</v>
      </c>
      <c r="P175" s="6">
        <v>0</v>
      </c>
    </row>
    <row r="176" spans="1:16" ht="12.75">
      <c r="A176" s="1"/>
      <c r="B176" s="1"/>
      <c r="C176" s="1"/>
      <c r="D176" s="1"/>
      <c r="E176" s="1"/>
      <c r="F176" s="1"/>
      <c r="G176" s="1" t="s">
        <v>89</v>
      </c>
      <c r="H176" s="1" t="s">
        <v>243</v>
      </c>
      <c r="I176" s="1" t="s">
        <v>244</v>
      </c>
      <c r="J176" s="1"/>
      <c r="K176" s="1"/>
      <c r="L176" s="1"/>
      <c r="M176" s="5">
        <f>+M177</f>
        <v>1713570</v>
      </c>
      <c r="N176" s="6">
        <f>+N177</f>
        <v>0</v>
      </c>
      <c r="O176" s="6">
        <f>+O177</f>
        <v>0</v>
      </c>
      <c r="P176" s="6">
        <f>+P177</f>
        <v>0</v>
      </c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 t="s">
        <v>21</v>
      </c>
      <c r="K177" s="1" t="s">
        <v>185</v>
      </c>
      <c r="L177" s="1" t="s">
        <v>186</v>
      </c>
      <c r="M177" s="5">
        <v>1713570</v>
      </c>
      <c r="N177" s="6">
        <v>0</v>
      </c>
      <c r="O177" s="6">
        <v>0</v>
      </c>
      <c r="P177" s="6">
        <v>0</v>
      </c>
    </row>
    <row r="178" spans="1:16" ht="12.75">
      <c r="A178" s="1"/>
      <c r="B178" s="1"/>
      <c r="C178" s="1"/>
      <c r="D178" s="1"/>
      <c r="E178" s="1"/>
      <c r="F178" s="1"/>
      <c r="G178" s="4" t="s">
        <v>89</v>
      </c>
      <c r="H178" s="4" t="s">
        <v>245</v>
      </c>
      <c r="I178" s="4" t="s">
        <v>246</v>
      </c>
      <c r="J178" s="1"/>
      <c r="K178" s="1"/>
      <c r="L178" s="1"/>
      <c r="M178" s="5">
        <f>SUM(M179:M180)</f>
        <v>950640</v>
      </c>
      <c r="N178" s="6">
        <f>SUM(N179:N180)</f>
        <v>0</v>
      </c>
      <c r="O178" s="6">
        <f>SUM(O179:O180)</f>
        <v>0</v>
      </c>
      <c r="P178" s="6">
        <f>SUM(P179:P180)</f>
        <v>0</v>
      </c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 t="s">
        <v>18</v>
      </c>
      <c r="K179" s="1" t="s">
        <v>189</v>
      </c>
      <c r="L179" s="1" t="s">
        <v>190</v>
      </c>
      <c r="M179" s="5">
        <v>18640</v>
      </c>
      <c r="N179" s="6">
        <v>0</v>
      </c>
      <c r="O179" s="6">
        <v>0</v>
      </c>
      <c r="P179" s="6">
        <v>0</v>
      </c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 t="s">
        <v>21</v>
      </c>
      <c r="K180" s="1" t="s">
        <v>185</v>
      </c>
      <c r="L180" s="1" t="s">
        <v>186</v>
      </c>
      <c r="M180" s="5">
        <v>932000</v>
      </c>
      <c r="N180" s="6">
        <v>0</v>
      </c>
      <c r="O180" s="6">
        <v>0</v>
      </c>
      <c r="P180" s="6">
        <v>0</v>
      </c>
    </row>
    <row r="181" spans="1:16" ht="12.75">
      <c r="A181" s="1"/>
      <c r="B181" s="1"/>
      <c r="C181" s="1"/>
      <c r="D181" s="1"/>
      <c r="E181" s="1"/>
      <c r="F181" s="1"/>
      <c r="G181" s="4" t="s">
        <v>89</v>
      </c>
      <c r="H181" s="4" t="s">
        <v>247</v>
      </c>
      <c r="I181" s="4" t="s">
        <v>248</v>
      </c>
      <c r="J181" s="1"/>
      <c r="K181" s="1"/>
      <c r="L181" s="1"/>
      <c r="M181" s="5">
        <f>SUM(M182:M183)</f>
        <v>1037075</v>
      </c>
      <c r="N181" s="6">
        <f>SUM(N182:N183)</f>
        <v>0</v>
      </c>
      <c r="O181" s="6">
        <f>SUM(O182:O183)</f>
        <v>0</v>
      </c>
      <c r="P181" s="6">
        <f>SUM(P182:P183)</f>
        <v>0</v>
      </c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 t="s">
        <v>18</v>
      </c>
      <c r="K182" s="1" t="s">
        <v>189</v>
      </c>
      <c r="L182" s="1" t="s">
        <v>190</v>
      </c>
      <c r="M182" s="5">
        <v>20335</v>
      </c>
      <c r="N182" s="6">
        <v>0</v>
      </c>
      <c r="O182" s="6">
        <v>0</v>
      </c>
      <c r="P182" s="6">
        <v>0</v>
      </c>
    </row>
    <row r="183" spans="1:16" ht="12.75">
      <c r="A183" s="1"/>
      <c r="B183" s="1"/>
      <c r="C183" s="1"/>
      <c r="D183" s="1"/>
      <c r="E183" s="1"/>
      <c r="F183" s="1"/>
      <c r="J183" s="1" t="s">
        <v>21</v>
      </c>
      <c r="K183" s="1" t="s">
        <v>185</v>
      </c>
      <c r="L183" s="1" t="s">
        <v>186</v>
      </c>
      <c r="M183" s="5">
        <v>1016740</v>
      </c>
      <c r="N183" s="6">
        <v>0</v>
      </c>
      <c r="O183" s="6">
        <v>0</v>
      </c>
      <c r="P183" s="6">
        <v>0</v>
      </c>
    </row>
    <row r="184" spans="1:16" ht="12.75">
      <c r="A184" s="1"/>
      <c r="B184" s="1"/>
      <c r="C184" s="1"/>
      <c r="D184" s="1"/>
      <c r="E184" s="1"/>
      <c r="F184" s="1"/>
      <c r="G184" s="1" t="s">
        <v>89</v>
      </c>
      <c r="H184" s="1" t="s">
        <v>249</v>
      </c>
      <c r="I184" s="1" t="s">
        <v>250</v>
      </c>
      <c r="J184" s="1"/>
      <c r="K184" s="1"/>
      <c r="L184" s="1"/>
      <c r="M184" s="5">
        <f>SUM(M185:M186)</f>
        <v>969000</v>
      </c>
      <c r="N184" s="6">
        <f>SUM(N185:N186)</f>
        <v>0</v>
      </c>
      <c r="O184" s="6">
        <f>SUM(O185:O186)</f>
        <v>0</v>
      </c>
      <c r="P184" s="6">
        <f>SUM(P185:P186)</f>
        <v>0</v>
      </c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 t="s">
        <v>18</v>
      </c>
      <c r="K185" s="1" t="s">
        <v>189</v>
      </c>
      <c r="L185" s="1" t="s">
        <v>190</v>
      </c>
      <c r="M185" s="5">
        <v>19000</v>
      </c>
      <c r="N185" s="6">
        <v>0</v>
      </c>
      <c r="O185" s="6">
        <v>0</v>
      </c>
      <c r="P185" s="6">
        <v>0</v>
      </c>
    </row>
    <row r="186" spans="1:16" ht="12.75">
      <c r="A186" s="1"/>
      <c r="B186" s="1"/>
      <c r="C186" s="1"/>
      <c r="D186" s="1"/>
      <c r="E186" s="1"/>
      <c r="F186" s="1"/>
      <c r="J186" s="1" t="s">
        <v>21</v>
      </c>
      <c r="K186" s="1" t="s">
        <v>185</v>
      </c>
      <c r="L186" s="1" t="s">
        <v>186</v>
      </c>
      <c r="M186" s="5">
        <v>950000</v>
      </c>
      <c r="N186" s="6">
        <v>0</v>
      </c>
      <c r="O186" s="6">
        <v>0</v>
      </c>
      <c r="P186" s="6">
        <v>0</v>
      </c>
    </row>
    <row r="187" spans="1:16" ht="12.75">
      <c r="A187" s="1"/>
      <c r="B187" s="1"/>
      <c r="C187" s="1"/>
      <c r="D187" s="1"/>
      <c r="E187" s="1"/>
      <c r="F187" s="1"/>
      <c r="G187" s="1" t="s">
        <v>89</v>
      </c>
      <c r="H187" s="1" t="s">
        <v>251</v>
      </c>
      <c r="I187" s="1" t="s">
        <v>252</v>
      </c>
      <c r="J187" s="1"/>
      <c r="K187" s="1"/>
      <c r="L187" s="1"/>
      <c r="M187" s="5">
        <f>SUM(M188:M190)</f>
        <v>575104</v>
      </c>
      <c r="N187" s="6">
        <f>SUM(N188:N190)</f>
        <v>0</v>
      </c>
      <c r="O187" s="6">
        <f>SUM(O188:O190)</f>
        <v>0</v>
      </c>
      <c r="P187" s="6">
        <f>SUM(P188:P190)</f>
        <v>0</v>
      </c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 t="s">
        <v>18</v>
      </c>
      <c r="K188" s="1" t="s">
        <v>189</v>
      </c>
      <c r="L188" s="1" t="s">
        <v>190</v>
      </c>
      <c r="M188" s="5">
        <v>10750</v>
      </c>
      <c r="N188" s="6">
        <v>0</v>
      </c>
      <c r="O188" s="6">
        <v>0</v>
      </c>
      <c r="P188" s="6">
        <v>0</v>
      </c>
    </row>
    <row r="189" spans="1:16" ht="12.75">
      <c r="A189" s="1"/>
      <c r="B189" s="1"/>
      <c r="C189" s="1"/>
      <c r="D189" s="1"/>
      <c r="E189" s="1"/>
      <c r="F189" s="1"/>
      <c r="J189" s="1" t="s">
        <v>89</v>
      </c>
      <c r="K189" s="1" t="s">
        <v>191</v>
      </c>
      <c r="L189" s="1" t="s">
        <v>192</v>
      </c>
      <c r="M189" s="5">
        <v>537480</v>
      </c>
      <c r="N189" s="6">
        <v>0</v>
      </c>
      <c r="O189" s="6">
        <v>0</v>
      </c>
      <c r="P189" s="6">
        <v>0</v>
      </c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 t="s">
        <v>21</v>
      </c>
      <c r="K190" s="1" t="s">
        <v>193</v>
      </c>
      <c r="L190" s="1" t="s">
        <v>194</v>
      </c>
      <c r="M190" s="5">
        <v>26874</v>
      </c>
      <c r="N190" s="6">
        <v>0</v>
      </c>
      <c r="O190" s="6">
        <v>0</v>
      </c>
      <c r="P190" s="6">
        <v>0</v>
      </c>
    </row>
    <row r="191" spans="1:16" ht="12.75">
      <c r="A191" s="1"/>
      <c r="B191" s="1"/>
      <c r="C191" s="1"/>
      <c r="D191" s="1"/>
      <c r="E191" s="1"/>
      <c r="F191" s="1"/>
      <c r="G191" s="1" t="s">
        <v>89</v>
      </c>
      <c r="H191" s="1" t="s">
        <v>253</v>
      </c>
      <c r="I191" s="1" t="s">
        <v>254</v>
      </c>
      <c r="J191" s="1"/>
      <c r="K191" s="1"/>
      <c r="L191" s="1"/>
      <c r="M191" s="5">
        <f>SUM(M192:M193)</f>
        <v>1050916</v>
      </c>
      <c r="N191" s="6">
        <f>SUM(N192:N193)</f>
        <v>0</v>
      </c>
      <c r="O191" s="6">
        <f>SUM(O192:O193)</f>
        <v>0</v>
      </c>
      <c r="P191" s="6">
        <f>SUM(P192:P193)</f>
        <v>0</v>
      </c>
    </row>
    <row r="192" spans="1:16" ht="12.75">
      <c r="A192" s="1"/>
      <c r="B192" s="1"/>
      <c r="C192" s="1"/>
      <c r="D192" s="1"/>
      <c r="E192" s="1"/>
      <c r="F192" s="1"/>
      <c r="J192" s="1" t="s">
        <v>18</v>
      </c>
      <c r="K192" s="1" t="s">
        <v>189</v>
      </c>
      <c r="L192" s="1" t="s">
        <v>190</v>
      </c>
      <c r="M192" s="5">
        <v>20606</v>
      </c>
      <c r="N192" s="6">
        <v>0</v>
      </c>
      <c r="O192" s="6">
        <v>0</v>
      </c>
      <c r="P192" s="6">
        <v>0</v>
      </c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 t="s">
        <v>21</v>
      </c>
      <c r="K193" s="1" t="s">
        <v>185</v>
      </c>
      <c r="L193" s="1" t="s">
        <v>186</v>
      </c>
      <c r="M193" s="5">
        <v>1030310</v>
      </c>
      <c r="N193" s="6">
        <v>0</v>
      </c>
      <c r="O193" s="6">
        <v>0</v>
      </c>
      <c r="P193" s="6">
        <v>0</v>
      </c>
    </row>
    <row r="194" spans="1:16" ht="12.75">
      <c r="A194" s="1"/>
      <c r="B194" s="1"/>
      <c r="C194" s="1"/>
      <c r="D194" s="1"/>
      <c r="E194" s="1"/>
      <c r="F194" s="1"/>
      <c r="G194" s="1" t="s">
        <v>89</v>
      </c>
      <c r="H194" s="1" t="s">
        <v>255</v>
      </c>
      <c r="I194" s="1" t="s">
        <v>256</v>
      </c>
      <c r="J194" s="1"/>
      <c r="K194" s="1"/>
      <c r="L194" s="1"/>
      <c r="M194" s="5">
        <f>SUM(M195:M196)</f>
        <v>71400</v>
      </c>
      <c r="N194" s="6">
        <f>SUM(N195:N196)</f>
        <v>0</v>
      </c>
      <c r="O194" s="6">
        <f>SUM(O195:O196)</f>
        <v>0</v>
      </c>
      <c r="P194" s="6">
        <f>SUM(P195:P196)</f>
        <v>0</v>
      </c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 t="s">
        <v>18</v>
      </c>
      <c r="K195" s="1" t="s">
        <v>189</v>
      </c>
      <c r="L195" s="1" t="s">
        <v>190</v>
      </c>
      <c r="M195" s="5">
        <v>1400</v>
      </c>
      <c r="N195" s="6">
        <v>0</v>
      </c>
      <c r="O195" s="6">
        <v>0</v>
      </c>
      <c r="P195" s="6">
        <v>0</v>
      </c>
    </row>
    <row r="196" spans="1:16" ht="12.75">
      <c r="A196" s="1"/>
      <c r="B196" s="1"/>
      <c r="C196" s="1"/>
      <c r="D196" s="1"/>
      <c r="E196" s="1"/>
      <c r="F196" s="1"/>
      <c r="J196" s="1" t="s">
        <v>21</v>
      </c>
      <c r="K196" s="1" t="s">
        <v>185</v>
      </c>
      <c r="L196" s="1" t="s">
        <v>186</v>
      </c>
      <c r="M196" s="5">
        <v>70000</v>
      </c>
      <c r="N196" s="6">
        <v>0</v>
      </c>
      <c r="O196" s="6">
        <v>0</v>
      </c>
      <c r="P196" s="6">
        <v>0</v>
      </c>
    </row>
    <row r="197" spans="1:16" ht="12.75">
      <c r="A197" s="1"/>
      <c r="B197" s="1"/>
      <c r="C197" s="1"/>
      <c r="D197" s="1"/>
      <c r="E197" s="1"/>
      <c r="F197" s="1"/>
      <c r="G197" s="1" t="s">
        <v>89</v>
      </c>
      <c r="H197" s="1" t="s">
        <v>257</v>
      </c>
      <c r="I197" s="1" t="s">
        <v>258</v>
      </c>
      <c r="J197" s="1"/>
      <c r="K197" s="1"/>
      <c r="L197" s="1"/>
      <c r="M197" s="5">
        <f>SUM(M198:M200)</f>
        <v>2061010</v>
      </c>
      <c r="N197" s="6">
        <f>SUM(N198:N200)</f>
        <v>0</v>
      </c>
      <c r="O197" s="6">
        <f>SUM(O198:O200)</f>
        <v>0</v>
      </c>
      <c r="P197" s="6">
        <f>SUM(P198:P200)</f>
        <v>0</v>
      </c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 t="s">
        <v>18</v>
      </c>
      <c r="K198" s="1" t="s">
        <v>189</v>
      </c>
      <c r="L198" s="1" t="s">
        <v>190</v>
      </c>
      <c r="M198" s="5">
        <v>43540</v>
      </c>
      <c r="N198" s="6">
        <v>0</v>
      </c>
      <c r="O198" s="6">
        <v>0</v>
      </c>
      <c r="P198" s="6">
        <v>0</v>
      </c>
    </row>
    <row r="199" spans="1:16" ht="12.75">
      <c r="A199" s="1"/>
      <c r="B199" s="1"/>
      <c r="C199" s="1"/>
      <c r="D199" s="1"/>
      <c r="E199" s="1"/>
      <c r="F199" s="1"/>
      <c r="J199" s="1" t="s">
        <v>21</v>
      </c>
      <c r="K199" s="1" t="s">
        <v>185</v>
      </c>
      <c r="L199" s="1" t="s">
        <v>186</v>
      </c>
      <c r="M199" s="5">
        <v>1557620</v>
      </c>
      <c r="N199" s="6">
        <v>0</v>
      </c>
      <c r="O199" s="6">
        <v>0</v>
      </c>
      <c r="P199" s="6">
        <v>0</v>
      </c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 t="s">
        <v>21</v>
      </c>
      <c r="K200" s="1" t="s">
        <v>259</v>
      </c>
      <c r="L200" s="1" t="s">
        <v>260</v>
      </c>
      <c r="M200" s="5">
        <v>459850</v>
      </c>
      <c r="N200" s="6">
        <v>0</v>
      </c>
      <c r="O200" s="6">
        <v>0</v>
      </c>
      <c r="P200" s="6">
        <v>0</v>
      </c>
    </row>
    <row r="201" spans="1:16" ht="12.75">
      <c r="A201" s="1"/>
      <c r="B201" s="1"/>
      <c r="C201" s="1"/>
      <c r="D201" s="1"/>
      <c r="E201" s="1"/>
      <c r="F201" s="1"/>
      <c r="G201" s="1" t="s">
        <v>89</v>
      </c>
      <c r="H201" s="1" t="s">
        <v>261</v>
      </c>
      <c r="I201" s="1" t="s">
        <v>262</v>
      </c>
      <c r="J201" s="1"/>
      <c r="K201" s="1"/>
      <c r="L201" s="1"/>
      <c r="M201" s="5">
        <f>SUM(M202:M203)</f>
        <v>468083</v>
      </c>
      <c r="N201" s="6">
        <f>SUM(N202:N203)</f>
        <v>0</v>
      </c>
      <c r="O201" s="6">
        <f>SUM(O202:O203)</f>
        <v>0</v>
      </c>
      <c r="P201" s="6">
        <f>SUM(P202:P203)</f>
        <v>0</v>
      </c>
    </row>
    <row r="202" spans="1:16" ht="12.75">
      <c r="A202" s="1"/>
      <c r="B202" s="1"/>
      <c r="C202" s="1"/>
      <c r="D202" s="1"/>
      <c r="E202" s="1"/>
      <c r="F202" s="1"/>
      <c r="J202" s="1" t="s">
        <v>18</v>
      </c>
      <c r="K202" s="1" t="s">
        <v>189</v>
      </c>
      <c r="L202" s="1" t="s">
        <v>190</v>
      </c>
      <c r="M202" s="5">
        <v>49063</v>
      </c>
      <c r="N202" s="6">
        <v>0</v>
      </c>
      <c r="O202" s="6">
        <v>0</v>
      </c>
      <c r="P202" s="6">
        <v>0</v>
      </c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 t="s">
        <v>21</v>
      </c>
      <c r="K203" s="1" t="s">
        <v>185</v>
      </c>
      <c r="L203" s="1" t="s">
        <v>186</v>
      </c>
      <c r="M203" s="5">
        <v>419020</v>
      </c>
      <c r="N203" s="6">
        <v>0</v>
      </c>
      <c r="O203" s="6">
        <v>0</v>
      </c>
      <c r="P203" s="6">
        <v>0</v>
      </c>
    </row>
    <row r="204" spans="1:16" ht="12.75">
      <c r="A204" s="1"/>
      <c r="B204" s="1"/>
      <c r="C204" s="1"/>
      <c r="D204" s="1"/>
      <c r="E204" s="1"/>
      <c r="F204" s="1"/>
      <c r="G204" s="1" t="s">
        <v>89</v>
      </c>
      <c r="H204" s="1" t="s">
        <v>263</v>
      </c>
      <c r="I204" s="1" t="s">
        <v>264</v>
      </c>
      <c r="J204" s="1"/>
      <c r="K204" s="1"/>
      <c r="L204" s="1"/>
      <c r="M204" s="5">
        <f>+M205</f>
        <v>40534</v>
      </c>
      <c r="N204" s="6">
        <f>+N205</f>
        <v>0</v>
      </c>
      <c r="O204" s="6">
        <f>+O205</f>
        <v>0</v>
      </c>
      <c r="P204" s="6">
        <f>+P205</f>
        <v>0</v>
      </c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 t="s">
        <v>18</v>
      </c>
      <c r="K205" s="1" t="s">
        <v>189</v>
      </c>
      <c r="L205" s="1" t="s">
        <v>190</v>
      </c>
      <c r="M205" s="5">
        <v>40534</v>
      </c>
      <c r="N205" s="6">
        <v>0</v>
      </c>
      <c r="O205" s="6">
        <v>0</v>
      </c>
      <c r="P205" s="6">
        <v>0</v>
      </c>
    </row>
    <row r="206" spans="1:16" ht="12.75">
      <c r="A206" s="1"/>
      <c r="B206" s="1"/>
      <c r="C206" s="1"/>
      <c r="D206" s="1"/>
      <c r="E206" s="1"/>
      <c r="F206" s="1"/>
      <c r="G206" s="4" t="s">
        <v>89</v>
      </c>
      <c r="H206" s="4" t="s">
        <v>265</v>
      </c>
      <c r="I206" s="4" t="s">
        <v>266</v>
      </c>
      <c r="J206" s="1"/>
      <c r="K206" s="1"/>
      <c r="L206" s="1"/>
      <c r="M206" s="5">
        <f>SUM(M207:M208)</f>
        <v>2209590</v>
      </c>
      <c r="N206" s="6">
        <f>SUM(N207:N208)</f>
        <v>0</v>
      </c>
      <c r="O206" s="6">
        <f>SUM(O207:O208)</f>
        <v>0</v>
      </c>
      <c r="P206" s="6">
        <f>SUM(P207:P208)</f>
        <v>0</v>
      </c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 t="s">
        <v>18</v>
      </c>
      <c r="K207" s="1" t="s">
        <v>189</v>
      </c>
      <c r="L207" s="1" t="s">
        <v>190</v>
      </c>
      <c r="M207" s="5">
        <v>53770</v>
      </c>
      <c r="N207" s="6">
        <v>0</v>
      </c>
      <c r="O207" s="6">
        <v>0</v>
      </c>
      <c r="P207" s="6">
        <v>0</v>
      </c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 t="s">
        <v>21</v>
      </c>
      <c r="K208" s="1" t="s">
        <v>259</v>
      </c>
      <c r="L208" s="1" t="s">
        <v>260</v>
      </c>
      <c r="M208" s="5">
        <v>2155820</v>
      </c>
      <c r="N208" s="6">
        <v>0</v>
      </c>
      <c r="O208" s="6">
        <v>0</v>
      </c>
      <c r="P208" s="6">
        <v>0</v>
      </c>
    </row>
    <row r="209" spans="1:16" ht="12.75">
      <c r="A209" s="1"/>
      <c r="B209" s="1"/>
      <c r="C209" s="1"/>
      <c r="D209" s="1"/>
      <c r="E209" s="1"/>
      <c r="F209" s="1"/>
      <c r="G209" s="4" t="s">
        <v>89</v>
      </c>
      <c r="H209" s="4" t="s">
        <v>267</v>
      </c>
      <c r="I209" s="4" t="s">
        <v>268</v>
      </c>
      <c r="J209" s="1"/>
      <c r="K209" s="1"/>
      <c r="L209" s="1"/>
      <c r="M209" s="5">
        <f>+M210</f>
        <v>1395810</v>
      </c>
      <c r="N209" s="6">
        <f>+N210</f>
        <v>0</v>
      </c>
      <c r="O209" s="6">
        <f>+O210</f>
        <v>0</v>
      </c>
      <c r="P209" s="6">
        <f>+P210</f>
        <v>0</v>
      </c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 t="s">
        <v>21</v>
      </c>
      <c r="K210" s="1" t="s">
        <v>259</v>
      </c>
      <c r="L210" s="1" t="s">
        <v>260</v>
      </c>
      <c r="M210" s="5">
        <v>1395810</v>
      </c>
      <c r="N210" s="6">
        <v>0</v>
      </c>
      <c r="O210" s="6">
        <v>0</v>
      </c>
      <c r="P210" s="6">
        <v>0</v>
      </c>
    </row>
    <row r="211" spans="1:16" ht="12.75">
      <c r="A211" s="1"/>
      <c r="B211" s="1"/>
      <c r="C211" s="1"/>
      <c r="D211" s="1"/>
      <c r="E211" s="1"/>
      <c r="F211" s="1"/>
      <c r="G211" s="4" t="s">
        <v>89</v>
      </c>
      <c r="H211" s="4" t="s">
        <v>269</v>
      </c>
      <c r="I211" s="4" t="s">
        <v>270</v>
      </c>
      <c r="J211" s="1"/>
      <c r="K211" s="1"/>
      <c r="L211" s="1"/>
      <c r="M211" s="5">
        <f>+M212</f>
        <v>2226225</v>
      </c>
      <c r="N211" s="6">
        <f>+N212</f>
        <v>0</v>
      </c>
      <c r="O211" s="6">
        <f>+O212</f>
        <v>0</v>
      </c>
      <c r="P211" s="6">
        <f>+P212</f>
        <v>0</v>
      </c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 t="s">
        <v>21</v>
      </c>
      <c r="K212" s="1" t="s">
        <v>259</v>
      </c>
      <c r="L212" s="1" t="s">
        <v>260</v>
      </c>
      <c r="M212" s="5">
        <v>2226225</v>
      </c>
      <c r="N212" s="6">
        <v>0</v>
      </c>
      <c r="O212" s="6">
        <v>0</v>
      </c>
      <c r="P212" s="6">
        <v>0</v>
      </c>
    </row>
    <row r="213" spans="1:16" ht="12.75">
      <c r="A213" s="1"/>
      <c r="B213" s="1"/>
      <c r="C213" s="1"/>
      <c r="D213" s="1"/>
      <c r="E213" s="1"/>
      <c r="F213" s="1"/>
      <c r="G213" s="1" t="s">
        <v>89</v>
      </c>
      <c r="H213" s="1" t="s">
        <v>271</v>
      </c>
      <c r="I213" s="1" t="s">
        <v>272</v>
      </c>
      <c r="J213" s="1"/>
      <c r="K213" s="1"/>
      <c r="L213" s="1"/>
      <c r="M213" s="5">
        <f>SUM(M214:M215)</f>
        <v>0</v>
      </c>
      <c r="N213" s="6">
        <f>SUM(N214:N215)</f>
        <v>0</v>
      </c>
      <c r="O213" s="6">
        <f>SUM(O214:O215)</f>
        <v>0</v>
      </c>
      <c r="P213" s="6">
        <f>SUM(P214:P215)</f>
        <v>0</v>
      </c>
    </row>
    <row r="214" spans="1:16" ht="12.75">
      <c r="A214" s="1"/>
      <c r="B214" s="1"/>
      <c r="C214" s="1"/>
      <c r="D214" s="1"/>
      <c r="E214" s="1"/>
      <c r="F214" s="1"/>
      <c r="J214" s="1" t="s">
        <v>89</v>
      </c>
      <c r="K214" s="1" t="s">
        <v>191</v>
      </c>
      <c r="L214" s="1" t="s">
        <v>192</v>
      </c>
      <c r="M214" s="5">
        <v>0</v>
      </c>
      <c r="N214" s="6">
        <v>0</v>
      </c>
      <c r="O214" s="6">
        <v>0</v>
      </c>
      <c r="P214" s="6">
        <v>0</v>
      </c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 t="s">
        <v>21</v>
      </c>
      <c r="K215" s="1" t="s">
        <v>193</v>
      </c>
      <c r="L215" s="1" t="s">
        <v>194</v>
      </c>
      <c r="M215" s="5">
        <v>0</v>
      </c>
      <c r="N215" s="6">
        <v>0</v>
      </c>
      <c r="O215" s="6">
        <v>0</v>
      </c>
      <c r="P215" s="6">
        <v>0</v>
      </c>
    </row>
    <row r="216" spans="1:16" ht="12.75">
      <c r="A216" s="1"/>
      <c r="B216" s="1"/>
      <c r="C216" s="1"/>
      <c r="D216" s="1"/>
      <c r="E216" s="1"/>
      <c r="F216" s="1"/>
      <c r="G216" s="4" t="s">
        <v>89</v>
      </c>
      <c r="H216" s="4" t="s">
        <v>273</v>
      </c>
      <c r="I216" s="4" t="s">
        <v>274</v>
      </c>
      <c r="J216" s="1"/>
      <c r="K216" s="1"/>
      <c r="L216" s="1"/>
      <c r="M216" s="5">
        <f>SUM(M217:M218)</f>
        <v>0</v>
      </c>
      <c r="N216" s="6">
        <f>SUM(N217:N218)</f>
        <v>0</v>
      </c>
      <c r="O216" s="6">
        <f>SUM(O217:O218)</f>
        <v>0</v>
      </c>
      <c r="P216" s="6">
        <f>SUM(P217:P218)</f>
        <v>0</v>
      </c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 t="s">
        <v>89</v>
      </c>
      <c r="K217" s="1" t="s">
        <v>191</v>
      </c>
      <c r="L217" s="1" t="s">
        <v>192</v>
      </c>
      <c r="M217" s="5">
        <v>0</v>
      </c>
      <c r="N217" s="6">
        <v>0</v>
      </c>
      <c r="O217" s="6">
        <v>0</v>
      </c>
      <c r="P217" s="6">
        <v>0</v>
      </c>
    </row>
    <row r="218" spans="1:16" ht="12.75">
      <c r="A218" s="1"/>
      <c r="B218" s="1"/>
      <c r="C218" s="1"/>
      <c r="D218" s="1"/>
      <c r="E218" s="1"/>
      <c r="F218" s="1"/>
      <c r="J218" s="1" t="s">
        <v>21</v>
      </c>
      <c r="K218" s="1" t="s">
        <v>193</v>
      </c>
      <c r="L218" s="1" t="s">
        <v>194</v>
      </c>
      <c r="M218" s="5">
        <v>0</v>
      </c>
      <c r="N218" s="6">
        <v>0</v>
      </c>
      <c r="O218" s="6">
        <v>0</v>
      </c>
      <c r="P218" s="6">
        <v>0</v>
      </c>
    </row>
    <row r="219" spans="1:16" ht="12.75">
      <c r="A219" s="1"/>
      <c r="B219" s="1"/>
      <c r="C219" s="1"/>
      <c r="D219" s="1"/>
      <c r="E219" s="1"/>
      <c r="F219" s="1"/>
      <c r="G219" s="1" t="s">
        <v>89</v>
      </c>
      <c r="H219" s="1" t="s">
        <v>275</v>
      </c>
      <c r="I219" s="1" t="s">
        <v>276</v>
      </c>
      <c r="J219" s="1"/>
      <c r="K219" s="1"/>
      <c r="L219" s="1"/>
      <c r="M219" s="5">
        <f>SUM(M220:M221)</f>
        <v>0</v>
      </c>
      <c r="N219" s="6">
        <f>SUM(N220:N221)</f>
        <v>0</v>
      </c>
      <c r="O219" s="6">
        <f>SUM(O220:O221)</f>
        <v>0</v>
      </c>
      <c r="P219" s="6">
        <f>SUM(P220:P221)</f>
        <v>0</v>
      </c>
    </row>
    <row r="220" spans="1:16" ht="12.75">
      <c r="A220" s="1"/>
      <c r="B220" s="1"/>
      <c r="C220" s="1"/>
      <c r="D220" s="1"/>
      <c r="E220" s="1"/>
      <c r="F220" s="1"/>
      <c r="J220" s="1" t="s">
        <v>89</v>
      </c>
      <c r="K220" s="1" t="s">
        <v>191</v>
      </c>
      <c r="L220" s="1" t="s">
        <v>192</v>
      </c>
      <c r="M220" s="5">
        <v>0</v>
      </c>
      <c r="N220" s="6">
        <v>0</v>
      </c>
      <c r="O220" s="6">
        <v>0</v>
      </c>
      <c r="P220" s="6">
        <v>0</v>
      </c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 t="s">
        <v>21</v>
      </c>
      <c r="K221" s="1" t="s">
        <v>193</v>
      </c>
      <c r="L221" s="1" t="s">
        <v>194</v>
      </c>
      <c r="M221" s="5">
        <v>0</v>
      </c>
      <c r="N221" s="6">
        <v>0</v>
      </c>
      <c r="O221" s="6">
        <v>0</v>
      </c>
      <c r="P221" s="6">
        <v>0</v>
      </c>
    </row>
    <row r="222" spans="1:16" ht="12.75">
      <c r="A222" s="1"/>
      <c r="B222" s="1"/>
      <c r="C222" s="1"/>
      <c r="D222" s="1"/>
      <c r="E222" s="1"/>
      <c r="F222" s="1"/>
      <c r="G222" s="1" t="s">
        <v>89</v>
      </c>
      <c r="H222" s="1" t="s">
        <v>277</v>
      </c>
      <c r="I222" s="1" t="s">
        <v>278</v>
      </c>
      <c r="J222" s="1"/>
      <c r="K222" s="1"/>
      <c r="L222" s="1"/>
      <c r="M222" s="5">
        <f>SUM(M223:M224)</f>
        <v>0</v>
      </c>
      <c r="N222" s="6">
        <f>SUM(N223:N224)</f>
        <v>0</v>
      </c>
      <c r="O222" s="6">
        <f>SUM(O223:O224)</f>
        <v>0</v>
      </c>
      <c r="P222" s="6">
        <f>SUM(P223:P224)</f>
        <v>0</v>
      </c>
    </row>
    <row r="223" spans="1:16" ht="12.75">
      <c r="A223" s="1"/>
      <c r="B223" s="1"/>
      <c r="C223" s="1"/>
      <c r="D223" s="1"/>
      <c r="E223" s="1"/>
      <c r="F223" s="1"/>
      <c r="J223" s="1" t="s">
        <v>89</v>
      </c>
      <c r="K223" s="1" t="s">
        <v>191</v>
      </c>
      <c r="L223" s="1" t="s">
        <v>192</v>
      </c>
      <c r="M223" s="5">
        <v>0</v>
      </c>
      <c r="N223" s="6">
        <v>0</v>
      </c>
      <c r="O223" s="6">
        <v>0</v>
      </c>
      <c r="P223" s="6">
        <v>0</v>
      </c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 t="s">
        <v>21</v>
      </c>
      <c r="K224" s="1" t="s">
        <v>193</v>
      </c>
      <c r="L224" s="1" t="s">
        <v>194</v>
      </c>
      <c r="M224" s="5">
        <v>0</v>
      </c>
      <c r="N224" s="6">
        <v>0</v>
      </c>
      <c r="O224" s="6">
        <v>0</v>
      </c>
      <c r="P224" s="6">
        <v>0</v>
      </c>
    </row>
    <row r="225" spans="1:16" ht="12.75">
      <c r="A225" s="1"/>
      <c r="B225" s="1"/>
      <c r="C225" s="1"/>
      <c r="D225" s="1"/>
      <c r="E225" s="1" t="s">
        <v>107</v>
      </c>
      <c r="F225" s="1" t="s">
        <v>108</v>
      </c>
      <c r="G225" s="1"/>
      <c r="H225" s="1"/>
      <c r="I225" s="1"/>
      <c r="J225" s="1"/>
      <c r="K225" s="1"/>
      <c r="L225" s="1"/>
      <c r="M225" s="5">
        <f>+M226</f>
        <v>7256974</v>
      </c>
      <c r="N225" s="6">
        <f aca="true" t="shared" si="5" ref="N225:P226">+N226</f>
        <v>1020050.7</v>
      </c>
      <c r="O225" s="6">
        <f t="shared" si="5"/>
        <v>562888.6</v>
      </c>
      <c r="P225" s="6">
        <f t="shared" si="5"/>
        <v>912628.62</v>
      </c>
    </row>
    <row r="226" spans="1:16" ht="12.75">
      <c r="A226" s="1"/>
      <c r="B226" s="1"/>
      <c r="C226" s="1"/>
      <c r="D226" s="1"/>
      <c r="E226" s="1"/>
      <c r="F226" s="1"/>
      <c r="G226" s="4" t="s">
        <v>18</v>
      </c>
      <c r="H226" s="4" t="s">
        <v>279</v>
      </c>
      <c r="I226" s="4" t="s">
        <v>280</v>
      </c>
      <c r="J226" s="1"/>
      <c r="K226" s="1"/>
      <c r="L226" s="1"/>
      <c r="M226" s="5">
        <f>+M227</f>
        <v>7256974</v>
      </c>
      <c r="N226" s="6">
        <f t="shared" si="5"/>
        <v>1020050.7</v>
      </c>
      <c r="O226" s="6">
        <f t="shared" si="5"/>
        <v>562888.6</v>
      </c>
      <c r="P226" s="6">
        <f t="shared" si="5"/>
        <v>912628.62</v>
      </c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 t="s">
        <v>21</v>
      </c>
      <c r="K227" s="1" t="s">
        <v>281</v>
      </c>
      <c r="L227" s="1" t="s">
        <v>282</v>
      </c>
      <c r="M227" s="5">
        <v>7256974</v>
      </c>
      <c r="N227" s="6">
        <v>1020050.7</v>
      </c>
      <c r="O227" s="6">
        <v>562888.6</v>
      </c>
      <c r="P227" s="6">
        <v>912628.62</v>
      </c>
    </row>
    <row r="228" spans="1:16" ht="12.75">
      <c r="A228" s="1"/>
      <c r="B228" s="1"/>
      <c r="C228" s="1"/>
      <c r="D228" s="1"/>
      <c r="E228" s="1" t="s">
        <v>283</v>
      </c>
      <c r="F228" s="1" t="s">
        <v>284</v>
      </c>
      <c r="G228" s="1"/>
      <c r="H228" s="1"/>
      <c r="I228" s="1"/>
      <c r="J228" s="1"/>
      <c r="K228" s="1"/>
      <c r="L228" s="1"/>
      <c r="M228" s="5">
        <f>+M229</f>
        <v>29285277</v>
      </c>
      <c r="N228" s="6">
        <f>+N229</f>
        <v>3273578.1900000004</v>
      </c>
      <c r="O228" s="6">
        <f>+O229</f>
        <v>2798903.35</v>
      </c>
      <c r="P228" s="6">
        <f>+P229</f>
        <v>2847176.82</v>
      </c>
    </row>
    <row r="229" spans="1:16" ht="12.75">
      <c r="A229" s="1"/>
      <c r="B229" s="1"/>
      <c r="C229" s="1"/>
      <c r="D229" s="1"/>
      <c r="E229" s="1"/>
      <c r="F229" s="1"/>
      <c r="G229" s="4" t="s">
        <v>18</v>
      </c>
      <c r="H229" s="4" t="s">
        <v>285</v>
      </c>
      <c r="I229" s="4" t="s">
        <v>286</v>
      </c>
      <c r="J229" s="1"/>
      <c r="K229" s="1"/>
      <c r="L229" s="1"/>
      <c r="M229" s="5">
        <f>SUM(M230:M231)</f>
        <v>29285277</v>
      </c>
      <c r="N229" s="6">
        <f>SUM(N230:N231)</f>
        <v>3273578.1900000004</v>
      </c>
      <c r="O229" s="6">
        <f>SUM(O230:O231)</f>
        <v>2798903.35</v>
      </c>
      <c r="P229" s="6">
        <f>SUM(P230:P231)</f>
        <v>2847176.82</v>
      </c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 t="s">
        <v>21</v>
      </c>
      <c r="K230" s="1" t="s">
        <v>287</v>
      </c>
      <c r="L230" s="1" t="s">
        <v>288</v>
      </c>
      <c r="M230" s="5">
        <v>3630566</v>
      </c>
      <c r="N230" s="6">
        <v>319930.99</v>
      </c>
      <c r="O230" s="6">
        <v>326372.46</v>
      </c>
      <c r="P230" s="6">
        <v>356535.54</v>
      </c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 t="s">
        <v>21</v>
      </c>
      <c r="K231" s="1" t="s">
        <v>289</v>
      </c>
      <c r="L231" s="1" t="s">
        <v>290</v>
      </c>
      <c r="M231" s="5">
        <v>25654711</v>
      </c>
      <c r="N231" s="6">
        <v>2953647.2</v>
      </c>
      <c r="O231" s="6">
        <v>2472530.89</v>
      </c>
      <c r="P231" s="6">
        <v>2490641.28</v>
      </c>
    </row>
    <row r="232" spans="1:16" ht="12.75">
      <c r="A232" s="1"/>
      <c r="B232" s="1"/>
      <c r="C232" s="1"/>
      <c r="D232" s="1"/>
      <c r="E232" s="1" t="s">
        <v>291</v>
      </c>
      <c r="F232" s="1" t="s">
        <v>292</v>
      </c>
      <c r="G232" s="1"/>
      <c r="H232" s="1"/>
      <c r="I232" s="1"/>
      <c r="J232" s="1"/>
      <c r="K232" s="1"/>
      <c r="L232" s="1"/>
      <c r="M232" s="5">
        <f>+M233+M240</f>
        <v>289318160</v>
      </c>
      <c r="N232" s="6">
        <f>+N233+N240</f>
        <v>25556874.45</v>
      </c>
      <c r="O232" s="6">
        <f>+O233+O240</f>
        <v>26607460.52</v>
      </c>
      <c r="P232" s="6">
        <f>+P233+P240</f>
        <v>25763145.700000007</v>
      </c>
    </row>
    <row r="233" spans="1:16" ht="12.75">
      <c r="A233" s="1"/>
      <c r="B233" s="1"/>
      <c r="C233" s="1"/>
      <c r="D233" s="1"/>
      <c r="G233" s="4" t="s">
        <v>18</v>
      </c>
      <c r="H233" s="4" t="s">
        <v>293</v>
      </c>
      <c r="I233" s="4" t="s">
        <v>294</v>
      </c>
      <c r="J233" s="1"/>
      <c r="K233" s="1"/>
      <c r="L233" s="1"/>
      <c r="M233" s="5">
        <f>SUM(M234:M239)</f>
        <v>289318160</v>
      </c>
      <c r="N233" s="6">
        <f>SUM(N234:N239)</f>
        <v>23794106.31</v>
      </c>
      <c r="O233" s="6">
        <f>SUM(O234:O239)</f>
        <v>22476783.63</v>
      </c>
      <c r="P233" s="6">
        <f>SUM(P234:P239)</f>
        <v>23237709.270000007</v>
      </c>
    </row>
    <row r="234" spans="1:16" ht="12.75">
      <c r="A234" s="1"/>
      <c r="B234" s="1"/>
      <c r="C234" s="1"/>
      <c r="D234" s="1"/>
      <c r="G234" s="1"/>
      <c r="H234" s="1"/>
      <c r="I234" s="1"/>
      <c r="J234" s="1" t="s">
        <v>21</v>
      </c>
      <c r="K234" s="1" t="s">
        <v>295</v>
      </c>
      <c r="L234" s="1" t="s">
        <v>296</v>
      </c>
      <c r="M234" s="5">
        <v>58245022</v>
      </c>
      <c r="N234" s="6">
        <v>5453388.370000003</v>
      </c>
      <c r="O234" s="6">
        <v>5342547.9</v>
      </c>
      <c r="P234" s="6">
        <v>5215136.140000005</v>
      </c>
    </row>
    <row r="235" spans="1:16" ht="12.75">
      <c r="A235" s="1"/>
      <c r="B235" s="1"/>
      <c r="C235" s="1"/>
      <c r="D235" s="1"/>
      <c r="E235" s="1"/>
      <c r="F235" s="1"/>
      <c r="J235" s="1" t="s">
        <v>21</v>
      </c>
      <c r="K235" s="1" t="s">
        <v>297</v>
      </c>
      <c r="L235" s="1" t="s">
        <v>298</v>
      </c>
      <c r="M235" s="5">
        <v>30155576</v>
      </c>
      <c r="N235" s="6">
        <v>2994396.92</v>
      </c>
      <c r="O235" s="6">
        <v>2849435.78</v>
      </c>
      <c r="P235" s="6">
        <v>2714692.88</v>
      </c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 t="s">
        <v>21</v>
      </c>
      <c r="K236" s="1" t="s">
        <v>299</v>
      </c>
      <c r="L236" s="1" t="s">
        <v>300</v>
      </c>
      <c r="M236" s="5">
        <v>15386746</v>
      </c>
      <c r="N236" s="6">
        <v>1333034.93</v>
      </c>
      <c r="O236" s="6">
        <v>1218539.48</v>
      </c>
      <c r="P236" s="6">
        <v>1210022.89</v>
      </c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 t="s">
        <v>21</v>
      </c>
      <c r="K237" s="1" t="s">
        <v>301</v>
      </c>
      <c r="L237" s="1" t="s">
        <v>302</v>
      </c>
      <c r="M237" s="5">
        <v>145252715</v>
      </c>
      <c r="N237" s="6">
        <v>10150891.169999998</v>
      </c>
      <c r="O237" s="6">
        <v>9533273.549999999</v>
      </c>
      <c r="P237" s="6">
        <v>10575907.209999999</v>
      </c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 t="s">
        <v>21</v>
      </c>
      <c r="K238" s="1" t="s">
        <v>303</v>
      </c>
      <c r="L238" s="1" t="s">
        <v>304</v>
      </c>
      <c r="M238" s="5">
        <v>33789112</v>
      </c>
      <c r="N238" s="6">
        <v>3084091.88</v>
      </c>
      <c r="O238" s="6">
        <v>3000894.52</v>
      </c>
      <c r="P238" s="6">
        <v>3049320.12</v>
      </c>
    </row>
    <row r="239" spans="1:16" ht="12.75">
      <c r="A239" s="1"/>
      <c r="B239" s="1"/>
      <c r="C239" s="1"/>
      <c r="D239" s="1"/>
      <c r="J239" s="1" t="s">
        <v>21</v>
      </c>
      <c r="K239" s="1" t="s">
        <v>305</v>
      </c>
      <c r="L239" s="1" t="s">
        <v>306</v>
      </c>
      <c r="M239" s="5">
        <v>6488989</v>
      </c>
      <c r="N239" s="6">
        <v>778303.04</v>
      </c>
      <c r="O239" s="6">
        <v>532092.4</v>
      </c>
      <c r="P239" s="6">
        <v>472630.03</v>
      </c>
    </row>
    <row r="240" spans="1:16" ht="12.75">
      <c r="A240" s="1"/>
      <c r="B240" s="1"/>
      <c r="C240" s="1"/>
      <c r="D240" s="1"/>
      <c r="E240" s="1"/>
      <c r="F240" s="1"/>
      <c r="G240" s="1" t="s">
        <v>18</v>
      </c>
      <c r="H240" s="1" t="s">
        <v>307</v>
      </c>
      <c r="I240" s="1" t="s">
        <v>308</v>
      </c>
      <c r="J240" s="1"/>
      <c r="K240" s="1"/>
      <c r="L240" s="1"/>
      <c r="M240" s="5">
        <f>+M241</f>
        <v>0</v>
      </c>
      <c r="N240" s="6">
        <f>+N241</f>
        <v>1762768.14</v>
      </c>
      <c r="O240" s="6">
        <f>+O241</f>
        <v>4130676.89</v>
      </c>
      <c r="P240" s="6">
        <f>+P241</f>
        <v>2525436.43</v>
      </c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 t="s">
        <v>21</v>
      </c>
      <c r="K241" s="1" t="s">
        <v>309</v>
      </c>
      <c r="L241" s="1" t="s">
        <v>310</v>
      </c>
      <c r="M241" s="5">
        <v>0</v>
      </c>
      <c r="N241" s="6">
        <v>1762768.14</v>
      </c>
      <c r="O241" s="6">
        <v>4130676.89</v>
      </c>
      <c r="P241" s="6">
        <v>2525436.43</v>
      </c>
    </row>
    <row r="242" spans="1:16" ht="12.75">
      <c r="A242" s="1"/>
      <c r="B242" s="1"/>
      <c r="C242" s="1"/>
      <c r="D242" s="1"/>
      <c r="E242" s="1" t="s">
        <v>311</v>
      </c>
      <c r="F242" s="1" t="s">
        <v>312</v>
      </c>
      <c r="G242" s="1"/>
      <c r="H242" s="1"/>
      <c r="I242" s="1"/>
      <c r="J242" s="1"/>
      <c r="K242" s="1"/>
      <c r="L242" s="1"/>
      <c r="M242" s="5">
        <f>+M243+M250+M253+M255+M257+M259</f>
        <v>377953317</v>
      </c>
      <c r="N242" s="6">
        <f>+N243+N250+N253+N255+N257+N259</f>
        <v>37515747.309999995</v>
      </c>
      <c r="O242" s="6">
        <f>+O243+O250+O253+O255+O257+O259</f>
        <v>29375316.399999987</v>
      </c>
      <c r="P242" s="6">
        <f>+P243+P250+P253+P255+P257+P259</f>
        <v>29310544.67</v>
      </c>
    </row>
    <row r="243" spans="1:16" ht="12.75">
      <c r="A243" s="1"/>
      <c r="B243" s="1"/>
      <c r="C243" s="1"/>
      <c r="D243" s="1"/>
      <c r="E243" s="1"/>
      <c r="F243" s="1"/>
      <c r="G243" s="1" t="s">
        <v>18</v>
      </c>
      <c r="H243" s="1" t="s">
        <v>313</v>
      </c>
      <c r="I243" s="1" t="s">
        <v>314</v>
      </c>
      <c r="J243" s="1"/>
      <c r="K243" s="1"/>
      <c r="L243" s="1"/>
      <c r="M243" s="5">
        <f>SUM(M244:M249)</f>
        <v>259340242</v>
      </c>
      <c r="N243" s="6">
        <f>SUM(N244:N249)</f>
        <v>28620017.13</v>
      </c>
      <c r="O243" s="6">
        <f>SUM(O244:O249)</f>
        <v>19109864.15999999</v>
      </c>
      <c r="P243" s="6">
        <f>SUM(P244:P249)</f>
        <v>20105206.19</v>
      </c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 t="s">
        <v>21</v>
      </c>
      <c r="K244" s="1" t="s">
        <v>295</v>
      </c>
      <c r="L244" s="1" t="s">
        <v>296</v>
      </c>
      <c r="M244" s="5">
        <v>115979316</v>
      </c>
      <c r="N244" s="6">
        <v>9007134.19</v>
      </c>
      <c r="O244" s="6">
        <v>9549117.829999998</v>
      </c>
      <c r="P244" s="6">
        <v>9827414.459999999</v>
      </c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 t="s">
        <v>21</v>
      </c>
      <c r="K245" s="1" t="s">
        <v>297</v>
      </c>
      <c r="L245" s="1" t="s">
        <v>298</v>
      </c>
      <c r="M245" s="5">
        <v>9222249</v>
      </c>
      <c r="N245" s="6">
        <v>963091.82</v>
      </c>
      <c r="O245" s="6">
        <v>817083.51</v>
      </c>
      <c r="P245" s="6">
        <v>945440.08</v>
      </c>
    </row>
    <row r="246" spans="1:16" ht="12.75">
      <c r="A246" s="1"/>
      <c r="B246" s="1"/>
      <c r="C246" s="1"/>
      <c r="D246" s="1"/>
      <c r="E246" s="1"/>
      <c r="F246" s="1"/>
      <c r="J246" s="1" t="s">
        <v>21</v>
      </c>
      <c r="K246" s="1" t="s">
        <v>301</v>
      </c>
      <c r="L246" s="1" t="s">
        <v>302</v>
      </c>
      <c r="M246" s="5">
        <v>7977912</v>
      </c>
      <c r="N246" s="6">
        <v>701557.11</v>
      </c>
      <c r="O246" s="6">
        <v>857454.45</v>
      </c>
      <c r="P246" s="6">
        <v>773360.39</v>
      </c>
    </row>
    <row r="247" spans="1:16" ht="12.75">
      <c r="A247" s="1"/>
      <c r="B247" s="1"/>
      <c r="C247" s="1"/>
      <c r="D247" s="1"/>
      <c r="E247" s="1"/>
      <c r="F247" s="1"/>
      <c r="J247" s="1" t="s">
        <v>21</v>
      </c>
      <c r="K247" s="1" t="s">
        <v>303</v>
      </c>
      <c r="L247" s="1" t="s">
        <v>304</v>
      </c>
      <c r="M247" s="5">
        <v>1663758</v>
      </c>
      <c r="N247" s="6">
        <v>147406.18</v>
      </c>
      <c r="O247" s="6">
        <v>150979.65</v>
      </c>
      <c r="P247" s="6">
        <v>128334.07</v>
      </c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 t="s">
        <v>21</v>
      </c>
      <c r="K248" s="1" t="s">
        <v>315</v>
      </c>
      <c r="L248" s="1" t="s">
        <v>316</v>
      </c>
      <c r="M248" s="5">
        <v>98426795</v>
      </c>
      <c r="N248" s="6">
        <v>11536514.700000001</v>
      </c>
      <c r="O248" s="6">
        <v>5476657.589999992</v>
      </c>
      <c r="P248" s="6">
        <v>5659206.749999999</v>
      </c>
    </row>
    <row r="249" spans="1:16" ht="12.75">
      <c r="A249" s="1"/>
      <c r="B249" s="1"/>
      <c r="C249" s="1"/>
      <c r="D249" s="1"/>
      <c r="J249" s="1" t="s">
        <v>21</v>
      </c>
      <c r="K249" s="1" t="s">
        <v>317</v>
      </c>
      <c r="L249" s="1" t="s">
        <v>318</v>
      </c>
      <c r="M249" s="5">
        <v>26070212</v>
      </c>
      <c r="N249" s="6">
        <v>6264313.13</v>
      </c>
      <c r="O249" s="6">
        <v>2258571.13</v>
      </c>
      <c r="P249" s="6">
        <v>2771450.44</v>
      </c>
    </row>
    <row r="250" spans="1:16" ht="12.75">
      <c r="A250" s="1"/>
      <c r="B250" s="1"/>
      <c r="C250" s="1"/>
      <c r="D250" s="1"/>
      <c r="E250" s="1"/>
      <c r="F250" s="1"/>
      <c r="G250" s="1" t="s">
        <v>18</v>
      </c>
      <c r="H250" s="1" t="s">
        <v>319</v>
      </c>
      <c r="I250" s="1" t="s">
        <v>320</v>
      </c>
      <c r="J250" s="1"/>
      <c r="K250" s="1"/>
      <c r="L250" s="1"/>
      <c r="M250" s="5">
        <f>SUM(M251:M252)</f>
        <v>100895399</v>
      </c>
      <c r="N250" s="6">
        <f>SUM(N251:N252)</f>
        <v>6000000</v>
      </c>
      <c r="O250" s="6">
        <f>SUM(O251:O252)</f>
        <v>5999974.119999999</v>
      </c>
      <c r="P250" s="6">
        <f>SUM(P251:P252)</f>
        <v>5999974.12</v>
      </c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 t="s">
        <v>21</v>
      </c>
      <c r="K251" s="1" t="s">
        <v>321</v>
      </c>
      <c r="L251" s="1" t="s">
        <v>322</v>
      </c>
      <c r="M251" s="5">
        <v>5394411</v>
      </c>
      <c r="N251" s="6">
        <v>0</v>
      </c>
      <c r="O251" s="6">
        <v>0</v>
      </c>
      <c r="P251" s="6">
        <v>0</v>
      </c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 t="s">
        <v>21</v>
      </c>
      <c r="K252" s="1" t="s">
        <v>323</v>
      </c>
      <c r="L252" s="1" t="s">
        <v>324</v>
      </c>
      <c r="M252" s="5">
        <v>95500988</v>
      </c>
      <c r="N252" s="6">
        <v>6000000</v>
      </c>
      <c r="O252" s="6">
        <v>5999974.119999999</v>
      </c>
      <c r="P252" s="6">
        <v>5999974.12</v>
      </c>
    </row>
    <row r="253" spans="1:16" ht="12.75">
      <c r="A253" s="1"/>
      <c r="B253" s="1"/>
      <c r="C253" s="1"/>
      <c r="D253" s="1"/>
      <c r="E253" s="1"/>
      <c r="F253" s="1"/>
      <c r="G253" s="1" t="s">
        <v>18</v>
      </c>
      <c r="H253" s="1" t="s">
        <v>307</v>
      </c>
      <c r="I253" s="1" t="s">
        <v>308</v>
      </c>
      <c r="J253" s="1"/>
      <c r="K253" s="1"/>
      <c r="L253" s="1"/>
      <c r="M253" s="5">
        <f>+M254</f>
        <v>0</v>
      </c>
      <c r="N253" s="6">
        <f>+N254</f>
        <v>1922955.76</v>
      </c>
      <c r="O253" s="6">
        <f>+O254</f>
        <v>2870280.17</v>
      </c>
      <c r="P253" s="6">
        <f>+P254</f>
        <v>2064725.38</v>
      </c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 t="s">
        <v>21</v>
      </c>
      <c r="K254" s="1" t="s">
        <v>309</v>
      </c>
      <c r="L254" s="1" t="s">
        <v>310</v>
      </c>
      <c r="M254" s="5">
        <v>0</v>
      </c>
      <c r="N254" s="6">
        <v>1922955.76</v>
      </c>
      <c r="O254" s="6">
        <v>2870280.17</v>
      </c>
      <c r="P254" s="6">
        <v>2064725.38</v>
      </c>
    </row>
    <row r="255" spans="1:16" ht="12.75">
      <c r="A255" s="1"/>
      <c r="B255" s="1"/>
      <c r="C255" s="1"/>
      <c r="D255" s="1"/>
      <c r="E255" s="1"/>
      <c r="F255" s="1"/>
      <c r="G255" s="1" t="s">
        <v>89</v>
      </c>
      <c r="H255" s="1" t="s">
        <v>325</v>
      </c>
      <c r="I255" s="1" t="s">
        <v>326</v>
      </c>
      <c r="J255" s="1"/>
      <c r="K255" s="1"/>
      <c r="L255" s="1"/>
      <c r="M255" s="5">
        <f>+M256</f>
        <v>840000</v>
      </c>
      <c r="N255" s="6">
        <f>+N256</f>
        <v>0</v>
      </c>
      <c r="O255" s="6">
        <f>+O256</f>
        <v>0</v>
      </c>
      <c r="P255" s="6">
        <f>+P256</f>
        <v>92343.2</v>
      </c>
    </row>
    <row r="256" spans="1:16" ht="12.75">
      <c r="A256" s="1"/>
      <c r="B256" s="1"/>
      <c r="C256" s="1"/>
      <c r="D256" s="1"/>
      <c r="E256" s="1"/>
      <c r="F256" s="1"/>
      <c r="J256" s="1" t="s">
        <v>21</v>
      </c>
      <c r="K256" s="1" t="s">
        <v>36</v>
      </c>
      <c r="L256" s="1" t="s">
        <v>35</v>
      </c>
      <c r="M256" s="5">
        <v>840000</v>
      </c>
      <c r="N256" s="6">
        <v>0</v>
      </c>
      <c r="O256" s="6">
        <v>0</v>
      </c>
      <c r="P256" s="6">
        <v>92343.2</v>
      </c>
    </row>
    <row r="257" spans="1:16" ht="12.75">
      <c r="A257" s="1"/>
      <c r="B257" s="1"/>
      <c r="C257" s="1"/>
      <c r="D257" s="1"/>
      <c r="E257" s="1"/>
      <c r="F257" s="1"/>
      <c r="G257" s="1" t="s">
        <v>89</v>
      </c>
      <c r="H257" s="1" t="s">
        <v>329</v>
      </c>
      <c r="I257" s="1" t="s">
        <v>330</v>
      </c>
      <c r="J257" s="1"/>
      <c r="K257" s="1"/>
      <c r="L257" s="1"/>
      <c r="M257" s="5">
        <f>+M258</f>
        <v>3312000</v>
      </c>
      <c r="N257" s="6">
        <f>+N258</f>
        <v>0</v>
      </c>
      <c r="O257" s="6">
        <f>+O258</f>
        <v>0</v>
      </c>
      <c r="P257" s="6">
        <f>+P258</f>
        <v>0</v>
      </c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 t="s">
        <v>21</v>
      </c>
      <c r="K258" s="1" t="s">
        <v>331</v>
      </c>
      <c r="L258" s="1" t="s">
        <v>330</v>
      </c>
      <c r="M258" s="5">
        <v>3312000</v>
      </c>
      <c r="N258" s="6">
        <v>0</v>
      </c>
      <c r="O258" s="6">
        <v>0</v>
      </c>
      <c r="P258" s="6">
        <v>0</v>
      </c>
    </row>
    <row r="259" spans="1:16" ht="12.75">
      <c r="A259" s="1"/>
      <c r="B259" s="1"/>
      <c r="C259" s="1"/>
      <c r="D259" s="1"/>
      <c r="E259" s="1"/>
      <c r="F259" s="1"/>
      <c r="G259" s="4" t="s">
        <v>89</v>
      </c>
      <c r="H259" s="4" t="s">
        <v>332</v>
      </c>
      <c r="I259" s="4" t="s">
        <v>333</v>
      </c>
      <c r="J259" s="1"/>
      <c r="K259" s="1"/>
      <c r="L259" s="1"/>
      <c r="M259" s="5">
        <f>SUM(M260:M263)</f>
        <v>13565676</v>
      </c>
      <c r="N259" s="6">
        <f>SUM(N260:N263)</f>
        <v>972774.4199999999</v>
      </c>
      <c r="O259" s="6">
        <f>SUM(O260:O263)</f>
        <v>1395197.95</v>
      </c>
      <c r="P259" s="6">
        <f>SUM(P260:P263)</f>
        <v>1048295.78</v>
      </c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 t="s">
        <v>18</v>
      </c>
      <c r="K260" s="1" t="s">
        <v>334</v>
      </c>
      <c r="L260" s="1" t="s">
        <v>335</v>
      </c>
      <c r="M260" s="5">
        <v>474657</v>
      </c>
      <c r="N260" s="6">
        <v>1005.4</v>
      </c>
      <c r="O260" s="6">
        <v>43298.5</v>
      </c>
      <c r="P260" s="6">
        <v>19207.36</v>
      </c>
    </row>
    <row r="261" spans="1:16" ht="12.75">
      <c r="A261" s="1"/>
      <c r="B261" s="1"/>
      <c r="C261" s="1"/>
      <c r="D261" s="1"/>
      <c r="E261" s="1"/>
      <c r="F261" s="1"/>
      <c r="J261" s="1" t="s">
        <v>21</v>
      </c>
      <c r="K261" s="1" t="s">
        <v>336</v>
      </c>
      <c r="L261" s="1" t="s">
        <v>337</v>
      </c>
      <c r="M261" s="5">
        <v>889431</v>
      </c>
      <c r="N261" s="6">
        <v>26966.09</v>
      </c>
      <c r="O261" s="6">
        <v>5459.05</v>
      </c>
      <c r="P261" s="6">
        <v>1878.66</v>
      </c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 t="s">
        <v>21</v>
      </c>
      <c r="K262" s="1" t="s">
        <v>36</v>
      </c>
      <c r="L262" s="1" t="s">
        <v>35</v>
      </c>
      <c r="M262" s="5">
        <v>1593549</v>
      </c>
      <c r="N262" s="6">
        <v>217322.48</v>
      </c>
      <c r="O262" s="6">
        <v>160325.49</v>
      </c>
      <c r="P262" s="6">
        <v>192846.49</v>
      </c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 t="s">
        <v>21</v>
      </c>
      <c r="K263" s="1" t="s">
        <v>338</v>
      </c>
      <c r="L263" s="1" t="s">
        <v>339</v>
      </c>
      <c r="M263" s="5">
        <v>10608039</v>
      </c>
      <c r="N263" s="6">
        <v>727480.45</v>
      </c>
      <c r="O263" s="6">
        <v>1186114.91</v>
      </c>
      <c r="P263" s="6">
        <v>834363.27</v>
      </c>
    </row>
    <row r="264" spans="1:16" ht="12.75">
      <c r="A264" s="1"/>
      <c r="B264" s="1"/>
      <c r="C264" s="1"/>
      <c r="D264" s="1"/>
      <c r="E264" s="1" t="s">
        <v>340</v>
      </c>
      <c r="F264" s="1" t="s">
        <v>341</v>
      </c>
      <c r="G264" s="1"/>
      <c r="H264" s="1"/>
      <c r="I264" s="1"/>
      <c r="J264" s="1"/>
      <c r="K264" s="1"/>
      <c r="L264" s="1"/>
      <c r="M264" s="5">
        <f>+M265</f>
        <v>61550601</v>
      </c>
      <c r="N264" s="6">
        <f>+N265</f>
        <v>6806817.670000001</v>
      </c>
      <c r="O264" s="6">
        <f>+O265</f>
        <v>7142007.4799999995</v>
      </c>
      <c r="P264" s="6">
        <f>+P265</f>
        <v>7562983.44</v>
      </c>
    </row>
    <row r="265" spans="1:16" ht="12.75">
      <c r="A265" s="1"/>
      <c r="B265" s="1"/>
      <c r="C265" s="1"/>
      <c r="D265" s="1"/>
      <c r="E265" s="1"/>
      <c r="F265" s="1"/>
      <c r="G265" s="4" t="s">
        <v>18</v>
      </c>
      <c r="H265" s="4" t="s">
        <v>342</v>
      </c>
      <c r="I265" s="4" t="s">
        <v>343</v>
      </c>
      <c r="J265" s="1"/>
      <c r="K265" s="1"/>
      <c r="L265" s="1"/>
      <c r="M265" s="5">
        <f>SUM(M266:M274)</f>
        <v>61550601</v>
      </c>
      <c r="N265" s="6">
        <f>SUM(N266:N274)</f>
        <v>6806817.670000001</v>
      </c>
      <c r="O265" s="6">
        <f>SUM(O266:O274)</f>
        <v>7142007.4799999995</v>
      </c>
      <c r="P265" s="6">
        <f>SUM(P266:P274)</f>
        <v>7562983.44</v>
      </c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 t="s">
        <v>21</v>
      </c>
      <c r="K266" s="1" t="s">
        <v>283</v>
      </c>
      <c r="L266" s="1" t="s">
        <v>344</v>
      </c>
      <c r="M266" s="5">
        <v>4163193</v>
      </c>
      <c r="N266" s="6">
        <v>384096.34</v>
      </c>
      <c r="O266" s="6">
        <v>329298.32</v>
      </c>
      <c r="P266" s="6">
        <v>390784.1</v>
      </c>
    </row>
    <row r="267" spans="1:16" ht="12.75">
      <c r="A267" s="1"/>
      <c r="B267" s="1"/>
      <c r="C267" s="1"/>
      <c r="D267" s="1"/>
      <c r="E267" s="1"/>
      <c r="F267" s="1"/>
      <c r="J267" s="1" t="s">
        <v>21</v>
      </c>
      <c r="K267" s="1" t="s">
        <v>345</v>
      </c>
      <c r="L267" s="1" t="s">
        <v>346</v>
      </c>
      <c r="M267" s="5">
        <v>2886579</v>
      </c>
      <c r="N267" s="6">
        <v>338431.22</v>
      </c>
      <c r="O267" s="6">
        <v>358452.35</v>
      </c>
      <c r="P267" s="6">
        <v>467414.62</v>
      </c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 t="s">
        <v>21</v>
      </c>
      <c r="K268" s="1" t="s">
        <v>347</v>
      </c>
      <c r="L268" s="1" t="s">
        <v>348</v>
      </c>
      <c r="M268" s="5">
        <v>1095945</v>
      </c>
      <c r="N268" s="6">
        <v>53234.02</v>
      </c>
      <c r="O268" s="6">
        <v>57258.73</v>
      </c>
      <c r="P268" s="6">
        <v>263002.06</v>
      </c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 t="s">
        <v>21</v>
      </c>
      <c r="K269" s="1" t="s">
        <v>349</v>
      </c>
      <c r="L269" s="1" t="s">
        <v>350</v>
      </c>
      <c r="M269" s="5">
        <v>11501792</v>
      </c>
      <c r="N269" s="6">
        <v>1114439.58</v>
      </c>
      <c r="O269" s="6">
        <v>1228451.16</v>
      </c>
      <c r="P269" s="6">
        <v>1181940.17</v>
      </c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 t="s">
        <v>21</v>
      </c>
      <c r="K270" s="1" t="s">
        <v>351</v>
      </c>
      <c r="L270" s="1" t="s">
        <v>352</v>
      </c>
      <c r="M270" s="5">
        <v>14205451</v>
      </c>
      <c r="N270" s="6">
        <v>1812498.46</v>
      </c>
      <c r="O270" s="6">
        <v>1843523.84</v>
      </c>
      <c r="P270" s="6">
        <v>1644727.07</v>
      </c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 t="s">
        <v>21</v>
      </c>
      <c r="K271" s="1" t="s">
        <v>353</v>
      </c>
      <c r="L271" s="1" t="s">
        <v>354</v>
      </c>
      <c r="M271" s="5">
        <v>23513141</v>
      </c>
      <c r="N271" s="6">
        <v>2669468.56</v>
      </c>
      <c r="O271" s="6">
        <v>2893257.63</v>
      </c>
      <c r="P271" s="6">
        <v>3218675.49</v>
      </c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 t="s">
        <v>21</v>
      </c>
      <c r="K272" s="1" t="s">
        <v>355</v>
      </c>
      <c r="L272" s="1" t="s">
        <v>356</v>
      </c>
      <c r="M272" s="5">
        <v>3524516</v>
      </c>
      <c r="N272" s="6">
        <v>304187.07</v>
      </c>
      <c r="O272" s="6">
        <v>288416.87</v>
      </c>
      <c r="P272" s="6">
        <v>272689.93</v>
      </c>
    </row>
    <row r="273" spans="1:16" ht="12.75">
      <c r="A273" s="1"/>
      <c r="B273" s="1"/>
      <c r="C273" s="1"/>
      <c r="D273" s="1"/>
      <c r="J273" s="1" t="s">
        <v>21</v>
      </c>
      <c r="K273" s="1" t="s">
        <v>357</v>
      </c>
      <c r="L273" s="1" t="s">
        <v>358</v>
      </c>
      <c r="M273" s="5">
        <v>120356</v>
      </c>
      <c r="N273" s="6">
        <v>9654.23</v>
      </c>
      <c r="O273" s="6">
        <v>3559.11</v>
      </c>
      <c r="P273" s="6">
        <v>4830.49</v>
      </c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 t="s">
        <v>21</v>
      </c>
      <c r="K274" s="1" t="s">
        <v>359</v>
      </c>
      <c r="L274" s="1" t="s">
        <v>360</v>
      </c>
      <c r="M274" s="5">
        <v>539628</v>
      </c>
      <c r="N274" s="6">
        <v>120808.19</v>
      </c>
      <c r="O274" s="6">
        <v>139789.47</v>
      </c>
      <c r="P274" s="6">
        <v>118919.51</v>
      </c>
    </row>
    <row r="275" spans="1:1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1" t="s">
        <v>365</v>
      </c>
      <c r="M275" s="12">
        <f>+M2+M7</f>
        <v>1382554517</v>
      </c>
      <c r="N275" s="13">
        <f>+N2+N7</f>
        <v>118935826.92</v>
      </c>
      <c r="O275" s="13">
        <f>+O2+O7</f>
        <v>124905222.89999999</v>
      </c>
      <c r="P275" s="13">
        <f>+P2+P7</f>
        <v>118865785.38</v>
      </c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6"/>
      <c r="O276" s="6"/>
      <c r="P276" s="6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6"/>
      <c r="O277" s="6"/>
      <c r="P277" s="6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6"/>
      <c r="O278" s="6"/>
      <c r="P278" s="6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6"/>
      <c r="O279" s="6"/>
      <c r="P279" s="6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6"/>
      <c r="O280" s="6"/>
      <c r="P280" s="6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6"/>
      <c r="O281" s="6"/>
      <c r="P281" s="6"/>
    </row>
  </sheetData>
  <printOptions horizontalCentered="1"/>
  <pageMargins left="0.75" right="0.75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tabSelected="1" workbookViewId="0" topLeftCell="A1">
      <selection activeCell="N1" sqref="N1:Q16384"/>
    </sheetView>
  </sheetViews>
  <sheetFormatPr defaultColWidth="11.421875" defaultRowHeight="12.75"/>
  <cols>
    <col min="1" max="2" width="2.7109375" style="4" customWidth="1"/>
    <col min="3" max="3" width="3.7109375" style="4" customWidth="1"/>
    <col min="4" max="4" width="2.7109375" style="4" customWidth="1"/>
    <col min="5" max="5" width="4.7109375" style="4" customWidth="1"/>
    <col min="6" max="7" width="2.7109375" style="4" customWidth="1"/>
    <col min="8" max="8" width="5.7109375" style="4" customWidth="1"/>
    <col min="9" max="10" width="2.7109375" style="4" customWidth="1"/>
    <col min="11" max="11" width="4.7109375" style="4" customWidth="1"/>
    <col min="12" max="12" width="48.140625" style="4" customWidth="1"/>
    <col min="13" max="13" width="9.57421875" style="2" bestFit="1" customWidth="1"/>
    <col min="14" max="15" width="10.8515625" style="3" bestFit="1" customWidth="1"/>
    <col min="16" max="16" width="11.7109375" style="3" bestFit="1" customWidth="1"/>
    <col min="17" max="16384" width="9.140625" style="4" customWidth="1"/>
  </cols>
  <sheetData>
    <row r="1" spans="1:1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361</v>
      </c>
      <c r="N1" s="9"/>
      <c r="O1" s="9"/>
      <c r="P1" s="9"/>
    </row>
    <row r="2" spans="1:16" ht="12.75">
      <c r="A2" s="1" t="s">
        <v>24</v>
      </c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5">
        <f>+M3+M15+M26+M63</f>
        <v>380077700</v>
      </c>
      <c r="N2" s="5"/>
      <c r="O2" s="5"/>
      <c r="P2" s="5"/>
    </row>
    <row r="3" spans="1:16" ht="12.75">
      <c r="A3" s="1"/>
      <c r="B3" s="1"/>
      <c r="C3" s="1" t="s">
        <v>26</v>
      </c>
      <c r="D3" s="1" t="s">
        <v>27</v>
      </c>
      <c r="E3" s="1"/>
      <c r="F3" s="1"/>
      <c r="G3" s="1"/>
      <c r="H3" s="1"/>
      <c r="I3" s="1"/>
      <c r="J3" s="1"/>
      <c r="K3" s="1"/>
      <c r="L3" s="1"/>
      <c r="M3" s="5">
        <f>+M4</f>
        <v>115052852</v>
      </c>
      <c r="N3" s="5"/>
      <c r="O3" s="5"/>
      <c r="P3" s="5"/>
    </row>
    <row r="4" spans="1:16" ht="12.75">
      <c r="A4" s="1"/>
      <c r="B4" s="1"/>
      <c r="C4" s="1"/>
      <c r="D4" s="1"/>
      <c r="E4" s="1" t="s">
        <v>28</v>
      </c>
      <c r="F4" s="1" t="s">
        <v>29</v>
      </c>
      <c r="G4" s="1"/>
      <c r="H4" s="1"/>
      <c r="I4" s="1"/>
      <c r="J4" s="1"/>
      <c r="K4" s="1"/>
      <c r="L4" s="1"/>
      <c r="M4" s="5">
        <f>+M5+M7+M9+M13</f>
        <v>115052852</v>
      </c>
      <c r="N4" s="5"/>
      <c r="O4" s="5"/>
      <c r="P4" s="5"/>
    </row>
    <row r="5" spans="1:16" ht="12.75">
      <c r="A5" s="1"/>
      <c r="B5" s="1"/>
      <c r="C5" s="1"/>
      <c r="D5" s="1"/>
      <c r="E5" s="1"/>
      <c r="F5" s="1"/>
      <c r="G5" s="1" t="s">
        <v>18</v>
      </c>
      <c r="H5" s="1" t="s">
        <v>30</v>
      </c>
      <c r="I5" s="1" t="s">
        <v>31</v>
      </c>
      <c r="J5" s="1"/>
      <c r="K5" s="1"/>
      <c r="L5" s="1"/>
      <c r="M5" s="5">
        <f>+M6</f>
        <v>27453153</v>
      </c>
      <c r="N5" s="5"/>
      <c r="O5" s="5"/>
      <c r="P5" s="5"/>
    </row>
    <row r="6" spans="10:16" ht="12.75">
      <c r="J6" s="1" t="s">
        <v>21</v>
      </c>
      <c r="K6" s="1" t="s">
        <v>32</v>
      </c>
      <c r="L6" s="1" t="s">
        <v>33</v>
      </c>
      <c r="M6" s="5">
        <v>27453153</v>
      </c>
      <c r="N6" s="6"/>
      <c r="O6" s="6"/>
      <c r="P6" s="6"/>
    </row>
    <row r="7" spans="1:16" ht="12.75">
      <c r="A7" s="1"/>
      <c r="B7" s="1"/>
      <c r="G7" s="4" t="s">
        <v>18</v>
      </c>
      <c r="H7" s="4" t="s">
        <v>34</v>
      </c>
      <c r="I7" s="4" t="s">
        <v>35</v>
      </c>
      <c r="J7" s="1"/>
      <c r="K7" s="1"/>
      <c r="L7" s="1"/>
      <c r="M7" s="5">
        <f>+M8</f>
        <v>38890378</v>
      </c>
      <c r="N7" s="5"/>
      <c r="O7" s="5"/>
      <c r="P7" s="5"/>
    </row>
    <row r="8" spans="3:16" ht="12.75">
      <c r="C8" s="1"/>
      <c r="D8" s="1"/>
      <c r="J8" s="1" t="s">
        <v>21</v>
      </c>
      <c r="K8" s="1" t="s">
        <v>36</v>
      </c>
      <c r="L8" s="1" t="s">
        <v>35</v>
      </c>
      <c r="M8" s="5">
        <v>38890378</v>
      </c>
      <c r="N8" s="6"/>
      <c r="O8" s="6"/>
      <c r="P8" s="6"/>
    </row>
    <row r="9" spans="5:16" ht="12.75">
      <c r="E9" s="1"/>
      <c r="F9" s="1"/>
      <c r="G9" s="4" t="s">
        <v>18</v>
      </c>
      <c r="H9" s="4" t="s">
        <v>37</v>
      </c>
      <c r="I9" s="4" t="s">
        <v>38</v>
      </c>
      <c r="J9" s="1"/>
      <c r="K9" s="1"/>
      <c r="L9" s="1"/>
      <c r="M9" s="5">
        <f>SUM(M10:M12)</f>
        <v>24340810</v>
      </c>
      <c r="N9" s="5"/>
      <c r="O9" s="5"/>
      <c r="P9" s="5"/>
    </row>
    <row r="10" spans="7:16" ht="12.75">
      <c r="G10" s="1"/>
      <c r="H10" s="1"/>
      <c r="I10" s="1"/>
      <c r="J10" s="1" t="s">
        <v>21</v>
      </c>
      <c r="K10" s="1" t="s">
        <v>39</v>
      </c>
      <c r="L10" s="1" t="s">
        <v>40</v>
      </c>
      <c r="M10" s="5">
        <v>4664024</v>
      </c>
      <c r="N10" s="6"/>
      <c r="O10" s="6"/>
      <c r="P10" s="6"/>
    </row>
    <row r="11" spans="10:16" ht="12.75">
      <c r="J11" s="1" t="s">
        <v>21</v>
      </c>
      <c r="K11" s="1" t="s">
        <v>41</v>
      </c>
      <c r="L11" s="1" t="s">
        <v>42</v>
      </c>
      <c r="M11" s="5">
        <v>10365827</v>
      </c>
      <c r="N11" s="6"/>
      <c r="O11" s="6"/>
      <c r="P11" s="6"/>
    </row>
    <row r="12" spans="7:16" ht="12.75">
      <c r="G12" s="1"/>
      <c r="H12" s="1"/>
      <c r="I12" s="1"/>
      <c r="J12" s="1" t="s">
        <v>21</v>
      </c>
      <c r="K12" s="1" t="s">
        <v>43</v>
      </c>
      <c r="L12" s="1" t="s">
        <v>44</v>
      </c>
      <c r="M12" s="5">
        <v>9310959</v>
      </c>
      <c r="N12" s="6"/>
      <c r="O12" s="6"/>
      <c r="P12" s="6"/>
    </row>
    <row r="13" spans="1:16" ht="12.75">
      <c r="A13" s="1"/>
      <c r="B13" s="1"/>
      <c r="C13" s="1"/>
      <c r="D13" s="1"/>
      <c r="E13" s="1"/>
      <c r="F13" s="1"/>
      <c r="G13" s="4" t="s">
        <v>18</v>
      </c>
      <c r="H13" s="4" t="s">
        <v>45</v>
      </c>
      <c r="I13" s="4" t="s">
        <v>46</v>
      </c>
      <c r="J13" s="1"/>
      <c r="K13" s="1"/>
      <c r="L13" s="1"/>
      <c r="M13" s="5">
        <f>+M14</f>
        <v>24368511</v>
      </c>
      <c r="N13" s="5"/>
      <c r="O13" s="5"/>
      <c r="P13" s="5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 t="s">
        <v>21</v>
      </c>
      <c r="K14" s="1" t="s">
        <v>47</v>
      </c>
      <c r="L14" s="1" t="s">
        <v>48</v>
      </c>
      <c r="M14" s="5">
        <v>24368511</v>
      </c>
      <c r="N14" s="6"/>
      <c r="O14" s="6"/>
      <c r="P14" s="6"/>
    </row>
    <row r="15" spans="1:16" ht="12.75">
      <c r="A15" s="1"/>
      <c r="B15" s="1"/>
      <c r="C15" s="1" t="s">
        <v>55</v>
      </c>
      <c r="D15" s="1" t="s">
        <v>56</v>
      </c>
      <c r="E15" s="1"/>
      <c r="F15" s="1"/>
      <c r="J15" s="1"/>
      <c r="K15" s="1"/>
      <c r="L15" s="1"/>
      <c r="M15" s="5">
        <f>+M16+M19+M23</f>
        <v>1715519</v>
      </c>
      <c r="N15" s="5"/>
      <c r="O15" s="5"/>
      <c r="P15" s="5"/>
    </row>
    <row r="16" spans="1:16" ht="12.75">
      <c r="A16" s="1"/>
      <c r="B16" s="1"/>
      <c r="C16" s="1"/>
      <c r="D16" s="1"/>
      <c r="E16" s="1" t="s">
        <v>57</v>
      </c>
      <c r="F16" s="1" t="s">
        <v>58</v>
      </c>
      <c r="G16" s="1"/>
      <c r="H16" s="1"/>
      <c r="I16" s="1"/>
      <c r="J16" s="1"/>
      <c r="K16" s="1"/>
      <c r="L16" s="1"/>
      <c r="M16" s="5">
        <f>+M17</f>
        <v>0</v>
      </c>
      <c r="N16" s="5"/>
      <c r="O16" s="5"/>
      <c r="P16" s="5"/>
    </row>
    <row r="17" spans="1:16" ht="12.75">
      <c r="A17" s="1"/>
      <c r="B17" s="1"/>
      <c r="C17" s="1"/>
      <c r="D17" s="1"/>
      <c r="E17" s="1"/>
      <c r="F17" s="1"/>
      <c r="G17" s="4" t="s">
        <v>18</v>
      </c>
      <c r="H17" s="4" t="s">
        <v>59</v>
      </c>
      <c r="I17" s="4" t="s">
        <v>60</v>
      </c>
      <c r="J17" s="1"/>
      <c r="K17" s="1"/>
      <c r="L17" s="1"/>
      <c r="M17" s="5">
        <f>+M18</f>
        <v>0</v>
      </c>
      <c r="N17" s="5"/>
      <c r="O17" s="5"/>
      <c r="P17" s="5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 t="s">
        <v>21</v>
      </c>
      <c r="K18" s="1" t="s">
        <v>61</v>
      </c>
      <c r="L18" s="1" t="s">
        <v>60</v>
      </c>
      <c r="M18" s="5">
        <v>0</v>
      </c>
      <c r="N18" s="6"/>
      <c r="O18" s="6"/>
      <c r="P18" s="6"/>
    </row>
    <row r="19" spans="1:16" ht="12.75">
      <c r="A19" s="1"/>
      <c r="B19" s="1"/>
      <c r="C19" s="1"/>
      <c r="D19" s="1"/>
      <c r="E19" s="1" t="s">
        <v>62</v>
      </c>
      <c r="F19" s="1" t="s">
        <v>63</v>
      </c>
      <c r="J19" s="1"/>
      <c r="K19" s="1"/>
      <c r="L19" s="1"/>
      <c r="M19" s="5">
        <f>+M20</f>
        <v>700524</v>
      </c>
      <c r="N19" s="5"/>
      <c r="O19" s="5"/>
      <c r="P19" s="5"/>
    </row>
    <row r="20" spans="1:16" ht="12.75">
      <c r="A20" s="1"/>
      <c r="B20" s="1"/>
      <c r="C20" s="1"/>
      <c r="D20" s="1"/>
      <c r="E20" s="1"/>
      <c r="F20" s="1"/>
      <c r="G20" s="1" t="s">
        <v>18</v>
      </c>
      <c r="H20" s="1" t="s">
        <v>64</v>
      </c>
      <c r="I20" s="1" t="s">
        <v>65</v>
      </c>
      <c r="J20" s="1"/>
      <c r="K20" s="1"/>
      <c r="L20" s="1"/>
      <c r="M20" s="5">
        <f>SUM(M21:M22)</f>
        <v>700524</v>
      </c>
      <c r="N20" s="5"/>
      <c r="O20" s="5"/>
      <c r="P20" s="5"/>
    </row>
    <row r="21" spans="1:16" ht="12.75">
      <c r="A21" s="1"/>
      <c r="B21" s="1"/>
      <c r="C21" s="1"/>
      <c r="D21" s="1"/>
      <c r="E21" s="1"/>
      <c r="F21" s="1"/>
      <c r="J21" s="1" t="s">
        <v>21</v>
      </c>
      <c r="K21" s="1" t="s">
        <v>68</v>
      </c>
      <c r="L21" s="1" t="s">
        <v>69</v>
      </c>
      <c r="M21" s="5">
        <v>175200</v>
      </c>
      <c r="N21" s="6"/>
      <c r="O21" s="6"/>
      <c r="P21" s="6"/>
    </row>
    <row r="22" spans="1:16" ht="12.75">
      <c r="A22" s="1"/>
      <c r="B22" s="1"/>
      <c r="C22" s="1"/>
      <c r="D22" s="1"/>
      <c r="E22" s="1"/>
      <c r="F22" s="1"/>
      <c r="J22" s="1" t="s">
        <v>21</v>
      </c>
      <c r="K22" s="1" t="s">
        <v>72</v>
      </c>
      <c r="L22" s="1" t="s">
        <v>73</v>
      </c>
      <c r="M22" s="5">
        <v>525324</v>
      </c>
      <c r="N22" s="6"/>
      <c r="O22" s="6"/>
      <c r="P22" s="6"/>
    </row>
    <row r="23" spans="1:16" ht="12.75">
      <c r="A23" s="1"/>
      <c r="B23" s="1"/>
      <c r="C23" s="1"/>
      <c r="D23" s="1"/>
      <c r="E23" s="1" t="s">
        <v>74</v>
      </c>
      <c r="F23" s="1" t="s">
        <v>75</v>
      </c>
      <c r="G23" s="1"/>
      <c r="H23" s="1"/>
      <c r="I23" s="1"/>
      <c r="J23" s="1"/>
      <c r="K23" s="1"/>
      <c r="L23" s="1"/>
      <c r="M23" s="5">
        <f>+M24</f>
        <v>1014995</v>
      </c>
      <c r="N23" s="5"/>
      <c r="O23" s="5"/>
      <c r="P23" s="5"/>
    </row>
    <row r="24" spans="1:16" ht="12.75">
      <c r="A24" s="1"/>
      <c r="B24" s="1"/>
      <c r="C24" s="1"/>
      <c r="D24" s="1"/>
      <c r="G24" s="4" t="s">
        <v>18</v>
      </c>
      <c r="H24" s="4" t="s">
        <v>76</v>
      </c>
      <c r="I24" s="4" t="s">
        <v>77</v>
      </c>
      <c r="J24" s="1"/>
      <c r="K24" s="1"/>
      <c r="L24" s="1"/>
      <c r="M24" s="5">
        <f>+M25</f>
        <v>1014995</v>
      </c>
      <c r="N24" s="5"/>
      <c r="O24" s="5"/>
      <c r="P24" s="5"/>
    </row>
    <row r="25" spans="1:16" ht="12.75">
      <c r="A25" s="1"/>
      <c r="B25" s="1"/>
      <c r="C25" s="1"/>
      <c r="D25" s="1"/>
      <c r="J25" s="1" t="s">
        <v>21</v>
      </c>
      <c r="K25" s="1" t="s">
        <v>28</v>
      </c>
      <c r="L25" s="1" t="s">
        <v>78</v>
      </c>
      <c r="M25" s="5">
        <v>1014995</v>
      </c>
      <c r="N25" s="6"/>
      <c r="O25" s="6"/>
      <c r="P25" s="6"/>
    </row>
    <row r="26" spans="1:16" ht="12.75">
      <c r="A26" s="1"/>
      <c r="B26" s="1"/>
      <c r="C26" s="1" t="s">
        <v>99</v>
      </c>
      <c r="D26" s="1" t="s">
        <v>100</v>
      </c>
      <c r="E26" s="1"/>
      <c r="F26" s="1"/>
      <c r="J26" s="1"/>
      <c r="K26" s="1"/>
      <c r="L26" s="1"/>
      <c r="M26" s="5">
        <f>+M27+M30+M33+M40+M46+M55</f>
        <v>20259423</v>
      </c>
      <c r="N26" s="5"/>
      <c r="O26" s="5"/>
      <c r="P26" s="5"/>
    </row>
    <row r="27" spans="1:16" ht="12.75">
      <c r="A27" s="1"/>
      <c r="B27" s="1"/>
      <c r="C27" s="1"/>
      <c r="D27" s="1"/>
      <c r="E27" s="4" t="s">
        <v>101</v>
      </c>
      <c r="F27" s="4" t="s">
        <v>102</v>
      </c>
      <c r="G27" s="1"/>
      <c r="H27" s="1"/>
      <c r="I27" s="1"/>
      <c r="J27" s="1"/>
      <c r="K27" s="1"/>
      <c r="L27" s="1"/>
      <c r="M27" s="5">
        <f>+M28</f>
        <v>1589054</v>
      </c>
      <c r="N27" s="5"/>
      <c r="O27" s="5"/>
      <c r="P27" s="5"/>
    </row>
    <row r="28" spans="1:16" ht="12.75">
      <c r="A28" s="1"/>
      <c r="B28" s="1"/>
      <c r="G28" s="4" t="s">
        <v>18</v>
      </c>
      <c r="H28" s="4" t="s">
        <v>103</v>
      </c>
      <c r="I28" s="4" t="s">
        <v>104</v>
      </c>
      <c r="J28" s="1"/>
      <c r="K28" s="1"/>
      <c r="L28" s="1"/>
      <c r="M28" s="5">
        <f>+M29</f>
        <v>1589054</v>
      </c>
      <c r="N28" s="5"/>
      <c r="O28" s="5"/>
      <c r="P28" s="5"/>
    </row>
    <row r="29" spans="1:16" ht="12.75">
      <c r="A29" s="1"/>
      <c r="B29" s="1"/>
      <c r="E29" s="1"/>
      <c r="F29" s="1"/>
      <c r="J29" s="1" t="s">
        <v>21</v>
      </c>
      <c r="K29" s="1" t="s">
        <v>105</v>
      </c>
      <c r="L29" s="1" t="s">
        <v>106</v>
      </c>
      <c r="M29" s="5">
        <v>1589054</v>
      </c>
      <c r="N29" s="6"/>
      <c r="O29" s="6"/>
      <c r="P29" s="6"/>
    </row>
    <row r="30" spans="1:16" ht="12.75">
      <c r="A30" s="1"/>
      <c r="B30" s="1"/>
      <c r="E30" s="4" t="s">
        <v>107</v>
      </c>
      <c r="F30" s="4" t="s">
        <v>108</v>
      </c>
      <c r="G30" s="1"/>
      <c r="H30" s="1"/>
      <c r="I30" s="1"/>
      <c r="J30" s="1"/>
      <c r="K30" s="1"/>
      <c r="L30" s="1"/>
      <c r="M30" s="5">
        <f>+M31</f>
        <v>519606</v>
      </c>
      <c r="N30" s="5"/>
      <c r="O30" s="5"/>
      <c r="P30" s="5"/>
    </row>
    <row r="31" spans="1:16" ht="12.75">
      <c r="A31" s="1"/>
      <c r="B31" s="1"/>
      <c r="C31" s="1"/>
      <c r="D31" s="1"/>
      <c r="G31" s="4" t="s">
        <v>18</v>
      </c>
      <c r="H31" s="4" t="s">
        <v>109</v>
      </c>
      <c r="I31" s="4" t="s">
        <v>110</v>
      </c>
      <c r="J31" s="1"/>
      <c r="K31" s="1"/>
      <c r="L31" s="1"/>
      <c r="M31" s="5">
        <f>+M32</f>
        <v>519606</v>
      </c>
      <c r="N31" s="5"/>
      <c r="O31" s="5"/>
      <c r="P31" s="5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 t="s">
        <v>21</v>
      </c>
      <c r="K32" s="1" t="s">
        <v>85</v>
      </c>
      <c r="L32" s="1" t="s">
        <v>86</v>
      </c>
      <c r="M32" s="5">
        <v>519606</v>
      </c>
      <c r="N32" s="6"/>
      <c r="O32" s="6"/>
      <c r="P32" s="6"/>
    </row>
    <row r="33" spans="1:16" ht="12.75">
      <c r="A33" s="1"/>
      <c r="B33" s="1"/>
      <c r="C33" s="1"/>
      <c r="D33" s="1"/>
      <c r="E33" s="1" t="s">
        <v>115</v>
      </c>
      <c r="F33" s="1" t="s">
        <v>116</v>
      </c>
      <c r="G33" s="1"/>
      <c r="H33" s="1"/>
      <c r="I33" s="1"/>
      <c r="J33" s="1"/>
      <c r="K33" s="1"/>
      <c r="L33" s="1"/>
      <c r="M33" s="5">
        <f>+M34+M37</f>
        <v>4496145</v>
      </c>
      <c r="N33" s="5"/>
      <c r="O33" s="5"/>
      <c r="P33" s="5"/>
    </row>
    <row r="34" spans="1:16" ht="12.75">
      <c r="A34" s="1"/>
      <c r="B34" s="1"/>
      <c r="C34" s="1"/>
      <c r="D34" s="1"/>
      <c r="E34" s="1"/>
      <c r="F34" s="1"/>
      <c r="G34" s="1" t="s">
        <v>18</v>
      </c>
      <c r="H34" s="1" t="s">
        <v>117</v>
      </c>
      <c r="I34" s="1" t="s">
        <v>118</v>
      </c>
      <c r="J34" s="1"/>
      <c r="K34" s="1"/>
      <c r="L34" s="1"/>
      <c r="M34" s="5">
        <f>SUM(M35:M36)</f>
        <v>2771828</v>
      </c>
      <c r="N34" s="5"/>
      <c r="O34" s="5"/>
      <c r="P34" s="5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 t="s">
        <v>21</v>
      </c>
      <c r="K35" s="1" t="s">
        <v>119</v>
      </c>
      <c r="L35" s="1" t="s">
        <v>120</v>
      </c>
      <c r="M35" s="5">
        <v>245526</v>
      </c>
      <c r="N35" s="6"/>
      <c r="O35" s="6"/>
      <c r="P35" s="6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 t="s">
        <v>21</v>
      </c>
      <c r="K36" s="1" t="s">
        <v>121</v>
      </c>
      <c r="L36" s="1" t="s">
        <v>122</v>
      </c>
      <c r="M36" s="5">
        <v>2526302</v>
      </c>
      <c r="N36" s="6"/>
      <c r="O36" s="6"/>
      <c r="P36" s="6"/>
    </row>
    <row r="37" spans="1:16" ht="12.75">
      <c r="A37" s="1"/>
      <c r="B37" s="1"/>
      <c r="C37" s="1"/>
      <c r="D37" s="1"/>
      <c r="G37" s="4" t="s">
        <v>18</v>
      </c>
      <c r="H37" s="4" t="s">
        <v>123</v>
      </c>
      <c r="I37" s="4" t="s">
        <v>124</v>
      </c>
      <c r="J37" s="1"/>
      <c r="K37" s="1"/>
      <c r="L37" s="1"/>
      <c r="M37" s="5">
        <f>SUM(M38:M39)</f>
        <v>1724317</v>
      </c>
      <c r="N37" s="5"/>
      <c r="O37" s="5"/>
      <c r="P37" s="5"/>
    </row>
    <row r="38" spans="1:16" ht="12.75">
      <c r="A38" s="1"/>
      <c r="B38" s="1"/>
      <c r="C38" s="1"/>
      <c r="D38" s="1"/>
      <c r="J38" s="1" t="s">
        <v>21</v>
      </c>
      <c r="K38" s="1" t="s">
        <v>125</v>
      </c>
      <c r="L38" s="1" t="s">
        <v>126</v>
      </c>
      <c r="M38" s="5">
        <v>1598817</v>
      </c>
      <c r="N38" s="6"/>
      <c r="O38" s="6"/>
      <c r="P38" s="6"/>
    </row>
    <row r="39" spans="1:16" ht="12.75">
      <c r="A39" s="1"/>
      <c r="B39" s="1"/>
      <c r="C39" s="1"/>
      <c r="D39" s="1"/>
      <c r="E39" s="1"/>
      <c r="F39" s="1"/>
      <c r="J39" s="1" t="s">
        <v>21</v>
      </c>
      <c r="K39" s="1" t="s">
        <v>127</v>
      </c>
      <c r="L39" s="1" t="s">
        <v>128</v>
      </c>
      <c r="M39" s="5">
        <v>125500</v>
      </c>
      <c r="N39" s="6"/>
      <c r="O39" s="6"/>
      <c r="P39" s="6"/>
    </row>
    <row r="40" spans="1:16" ht="12.75">
      <c r="A40" s="1"/>
      <c r="B40" s="1"/>
      <c r="C40" s="1"/>
      <c r="D40" s="1"/>
      <c r="E40" s="4" t="s">
        <v>129</v>
      </c>
      <c r="F40" s="4" t="s">
        <v>130</v>
      </c>
      <c r="G40" s="1"/>
      <c r="H40" s="1"/>
      <c r="I40" s="1"/>
      <c r="J40" s="1"/>
      <c r="K40" s="1"/>
      <c r="L40" s="1"/>
      <c r="M40" s="5">
        <f>+M41+M44</f>
        <v>1313653</v>
      </c>
      <c r="N40" s="5"/>
      <c r="O40" s="5"/>
      <c r="P40" s="5"/>
    </row>
    <row r="41" spans="1:16" ht="12.75">
      <c r="A41" s="1"/>
      <c r="B41" s="1"/>
      <c r="G41" s="4" t="s">
        <v>18</v>
      </c>
      <c r="H41" s="4" t="s">
        <v>131</v>
      </c>
      <c r="I41" s="4" t="s">
        <v>132</v>
      </c>
      <c r="J41" s="1"/>
      <c r="K41" s="1"/>
      <c r="L41" s="1"/>
      <c r="M41" s="5">
        <f>SUM(M42:M43)</f>
        <v>1035374</v>
      </c>
      <c r="N41" s="5"/>
      <c r="O41" s="5"/>
      <c r="P41" s="5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 t="s">
        <v>21</v>
      </c>
      <c r="K42" s="1" t="s">
        <v>133</v>
      </c>
      <c r="L42" s="1" t="s">
        <v>134</v>
      </c>
      <c r="M42" s="5">
        <v>477052</v>
      </c>
      <c r="N42" s="6"/>
      <c r="O42" s="6"/>
      <c r="P42" s="6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 t="s">
        <v>21</v>
      </c>
      <c r="K43" s="1" t="s">
        <v>135</v>
      </c>
      <c r="L43" s="1" t="s">
        <v>136</v>
      </c>
      <c r="M43" s="5">
        <v>558322</v>
      </c>
      <c r="N43" s="6"/>
      <c r="O43" s="6"/>
      <c r="P43" s="6"/>
    </row>
    <row r="44" spans="1:16" ht="12.75">
      <c r="A44" s="1"/>
      <c r="B44" s="1"/>
      <c r="C44" s="1"/>
      <c r="D44" s="1"/>
      <c r="E44" s="1"/>
      <c r="F44" s="1"/>
      <c r="G44" s="4" t="s">
        <v>18</v>
      </c>
      <c r="H44" s="4" t="s">
        <v>137</v>
      </c>
      <c r="I44" s="4" t="s">
        <v>138</v>
      </c>
      <c r="J44" s="1"/>
      <c r="K44" s="1"/>
      <c r="L44" s="1"/>
      <c r="M44" s="5">
        <f>+M45</f>
        <v>278279</v>
      </c>
      <c r="N44" s="5"/>
      <c r="O44" s="5"/>
      <c r="P44" s="5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 t="s">
        <v>21</v>
      </c>
      <c r="K45" s="1" t="s">
        <v>139</v>
      </c>
      <c r="L45" s="1" t="s">
        <v>140</v>
      </c>
      <c r="M45" s="5">
        <v>278279</v>
      </c>
      <c r="N45" s="6"/>
      <c r="O45" s="6"/>
      <c r="P45" s="6"/>
    </row>
    <row r="46" spans="1:16" ht="12.75">
      <c r="A46" s="1"/>
      <c r="B46" s="1"/>
      <c r="C46" s="1"/>
      <c r="D46" s="1"/>
      <c r="E46" s="1" t="s">
        <v>141</v>
      </c>
      <c r="F46" s="1" t="s">
        <v>142</v>
      </c>
      <c r="G46" s="1"/>
      <c r="H46" s="1"/>
      <c r="I46" s="1"/>
      <c r="J46" s="1"/>
      <c r="K46" s="1"/>
      <c r="L46" s="1"/>
      <c r="M46" s="5">
        <f>+M47+M52</f>
        <v>8474751</v>
      </c>
      <c r="N46" s="5"/>
      <c r="O46" s="5"/>
      <c r="P46" s="5"/>
    </row>
    <row r="47" spans="1:16" ht="12.75">
      <c r="A47" s="1"/>
      <c r="B47" s="1"/>
      <c r="C47" s="1"/>
      <c r="D47" s="1"/>
      <c r="E47" s="1"/>
      <c r="F47" s="1"/>
      <c r="G47" s="1" t="s">
        <v>18</v>
      </c>
      <c r="H47" s="1" t="s">
        <v>143</v>
      </c>
      <c r="I47" s="1" t="s">
        <v>144</v>
      </c>
      <c r="J47" s="1"/>
      <c r="K47" s="1"/>
      <c r="L47" s="1"/>
      <c r="M47" s="5">
        <f>SUM(M48:M51)</f>
        <v>8022687</v>
      </c>
      <c r="N47" s="5"/>
      <c r="O47" s="5"/>
      <c r="P47" s="5"/>
    </row>
    <row r="48" spans="1:16" ht="12.75">
      <c r="A48" s="1"/>
      <c r="B48" s="1"/>
      <c r="C48" s="1"/>
      <c r="D48" s="1"/>
      <c r="E48" s="1"/>
      <c r="F48" s="1"/>
      <c r="J48" s="1" t="s">
        <v>21</v>
      </c>
      <c r="K48" s="1" t="s">
        <v>145</v>
      </c>
      <c r="L48" s="1" t="s">
        <v>146</v>
      </c>
      <c r="M48" s="5">
        <v>1616340</v>
      </c>
      <c r="N48" s="6"/>
      <c r="O48" s="6"/>
      <c r="P48" s="6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 t="s">
        <v>21</v>
      </c>
      <c r="K49" s="1" t="s">
        <v>147</v>
      </c>
      <c r="L49" s="1" t="s">
        <v>148</v>
      </c>
      <c r="M49" s="5">
        <v>4071547</v>
      </c>
      <c r="N49" s="6"/>
      <c r="O49" s="6"/>
      <c r="P49" s="6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 t="s">
        <v>21</v>
      </c>
      <c r="K50" s="1" t="s">
        <v>149</v>
      </c>
      <c r="L50" s="1" t="s">
        <v>150</v>
      </c>
      <c r="M50" s="5">
        <v>958700</v>
      </c>
      <c r="N50" s="6"/>
      <c r="O50" s="6"/>
      <c r="P50" s="6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 t="s">
        <v>21</v>
      </c>
      <c r="K51" s="1" t="s">
        <v>151</v>
      </c>
      <c r="L51" s="1" t="s">
        <v>152</v>
      </c>
      <c r="M51" s="5">
        <v>1376100</v>
      </c>
      <c r="N51" s="6"/>
      <c r="O51" s="6"/>
      <c r="P51" s="6"/>
    </row>
    <row r="52" spans="1:16" ht="12.75">
      <c r="A52" s="1"/>
      <c r="B52" s="1"/>
      <c r="C52" s="1"/>
      <c r="D52" s="1"/>
      <c r="E52" s="1"/>
      <c r="F52" s="1"/>
      <c r="G52" s="1" t="s">
        <v>18</v>
      </c>
      <c r="H52" s="1" t="s">
        <v>153</v>
      </c>
      <c r="I52" s="1" t="s">
        <v>154</v>
      </c>
      <c r="J52" s="1"/>
      <c r="K52" s="1"/>
      <c r="L52" s="1"/>
      <c r="M52" s="5">
        <f>SUM(M53:M54)</f>
        <v>452064</v>
      </c>
      <c r="N52" s="5"/>
      <c r="O52" s="5"/>
      <c r="P52" s="5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 t="s">
        <v>21</v>
      </c>
      <c r="K53" s="1" t="s">
        <v>155</v>
      </c>
      <c r="L53" s="1" t="s">
        <v>156</v>
      </c>
      <c r="M53" s="5">
        <v>118000</v>
      </c>
      <c r="N53" s="6"/>
      <c r="O53" s="6"/>
      <c r="P53" s="6"/>
    </row>
    <row r="54" spans="1:16" ht="12.75">
      <c r="A54" s="1"/>
      <c r="B54" s="1"/>
      <c r="J54" s="1" t="s">
        <v>21</v>
      </c>
      <c r="K54" s="1" t="s">
        <v>157</v>
      </c>
      <c r="L54" s="1" t="s">
        <v>158</v>
      </c>
      <c r="M54" s="5">
        <v>334064</v>
      </c>
      <c r="N54" s="6"/>
      <c r="O54" s="6"/>
      <c r="P54" s="6"/>
    </row>
    <row r="55" spans="1:16" ht="12.75">
      <c r="A55" s="1"/>
      <c r="B55" s="1"/>
      <c r="E55" s="1" t="s">
        <v>159</v>
      </c>
      <c r="F55" s="1" t="s">
        <v>160</v>
      </c>
      <c r="J55" s="1"/>
      <c r="K55" s="1"/>
      <c r="L55" s="1"/>
      <c r="M55" s="5">
        <f>+M56</f>
        <v>3866214</v>
      </c>
      <c r="N55" s="5"/>
      <c r="O55" s="5"/>
      <c r="P55" s="5"/>
    </row>
    <row r="56" spans="1:16" ht="12.75">
      <c r="A56" s="1"/>
      <c r="B56" s="1"/>
      <c r="G56" s="1" t="s">
        <v>18</v>
      </c>
      <c r="H56" s="1" t="s">
        <v>161</v>
      </c>
      <c r="I56" s="1" t="s">
        <v>162</v>
      </c>
      <c r="J56" s="1"/>
      <c r="K56" s="1"/>
      <c r="L56" s="1"/>
      <c r="M56" s="5">
        <f>SUM(M57:M62)</f>
        <v>3866214</v>
      </c>
      <c r="N56" s="5"/>
      <c r="O56" s="5"/>
      <c r="P56" s="5"/>
    </row>
    <row r="57" spans="1:16" ht="12.75">
      <c r="A57" s="1"/>
      <c r="B57" s="1"/>
      <c r="C57" s="1"/>
      <c r="D57" s="1"/>
      <c r="J57" s="1" t="s">
        <v>21</v>
      </c>
      <c r="K57" s="1" t="s">
        <v>163</v>
      </c>
      <c r="L57" s="1" t="s">
        <v>164</v>
      </c>
      <c r="M57" s="5">
        <v>128370</v>
      </c>
      <c r="N57" s="6"/>
      <c r="O57" s="6"/>
      <c r="P57" s="6"/>
    </row>
    <row r="58" spans="1:16" ht="12.75">
      <c r="A58" s="1"/>
      <c r="B58" s="1"/>
      <c r="C58" s="1"/>
      <c r="D58" s="1"/>
      <c r="G58" s="1"/>
      <c r="H58" s="1"/>
      <c r="I58" s="1"/>
      <c r="J58" s="1" t="s">
        <v>21</v>
      </c>
      <c r="K58" s="1" t="s">
        <v>165</v>
      </c>
      <c r="L58" s="1" t="s">
        <v>166</v>
      </c>
      <c r="M58" s="5">
        <v>183096</v>
      </c>
      <c r="N58" s="6"/>
      <c r="O58" s="6"/>
      <c r="P58" s="6"/>
    </row>
    <row r="59" spans="1:16" ht="12.75">
      <c r="A59" s="1"/>
      <c r="B59" s="1"/>
      <c r="C59" s="1"/>
      <c r="D59" s="1"/>
      <c r="E59" s="1"/>
      <c r="F59" s="1"/>
      <c r="J59" s="1" t="s">
        <v>21</v>
      </c>
      <c r="K59" s="1" t="s">
        <v>167</v>
      </c>
      <c r="L59" s="1" t="s">
        <v>168</v>
      </c>
      <c r="M59" s="5">
        <v>500007</v>
      </c>
      <c r="N59" s="6"/>
      <c r="O59" s="6"/>
      <c r="P59" s="6"/>
    </row>
    <row r="60" spans="1:16" ht="12.75">
      <c r="A60" s="1"/>
      <c r="B60" s="1"/>
      <c r="C60" s="1"/>
      <c r="D60" s="1"/>
      <c r="E60" s="1"/>
      <c r="F60" s="1"/>
      <c r="J60" s="1" t="s">
        <v>21</v>
      </c>
      <c r="K60" s="1" t="s">
        <v>169</v>
      </c>
      <c r="L60" s="1" t="s">
        <v>170</v>
      </c>
      <c r="M60" s="5">
        <v>1109565</v>
      </c>
      <c r="N60" s="6"/>
      <c r="O60" s="6"/>
      <c r="P60" s="6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 t="s">
        <v>21</v>
      </c>
      <c r="K61" s="1" t="s">
        <v>171</v>
      </c>
      <c r="L61" s="1" t="s">
        <v>172</v>
      </c>
      <c r="M61" s="5">
        <v>1464256</v>
      </c>
      <c r="N61" s="6"/>
      <c r="O61" s="6"/>
      <c r="P61" s="6"/>
    </row>
    <row r="62" spans="1:16" ht="12.75">
      <c r="A62" s="1"/>
      <c r="B62" s="1"/>
      <c r="C62" s="1"/>
      <c r="D62" s="1"/>
      <c r="J62" s="1" t="s">
        <v>21</v>
      </c>
      <c r="K62" s="1" t="s">
        <v>173</v>
      </c>
      <c r="L62" s="1" t="s">
        <v>174</v>
      </c>
      <c r="M62" s="5">
        <v>480920</v>
      </c>
      <c r="N62" s="6"/>
      <c r="O62" s="6"/>
      <c r="P62" s="6"/>
    </row>
    <row r="63" spans="1:16" ht="12.75">
      <c r="A63" s="1"/>
      <c r="B63" s="1"/>
      <c r="C63" s="1" t="s">
        <v>179</v>
      </c>
      <c r="D63" s="1" t="s">
        <v>180</v>
      </c>
      <c r="E63" s="1"/>
      <c r="F63" s="1"/>
      <c r="G63" s="1"/>
      <c r="H63" s="1"/>
      <c r="I63" s="1"/>
      <c r="J63" s="1"/>
      <c r="K63" s="1"/>
      <c r="L63" s="1"/>
      <c r="M63" s="5">
        <f>+M64+M67+M71+M81+M93</f>
        <v>243049906</v>
      </c>
      <c r="N63" s="5"/>
      <c r="O63" s="5"/>
      <c r="P63" s="5"/>
    </row>
    <row r="64" spans="1:16" ht="12.75">
      <c r="A64" s="1"/>
      <c r="B64" s="1"/>
      <c r="C64" s="1"/>
      <c r="D64" s="1"/>
      <c r="E64" s="1" t="s">
        <v>107</v>
      </c>
      <c r="F64" s="1" t="s">
        <v>108</v>
      </c>
      <c r="G64" s="1"/>
      <c r="H64" s="1"/>
      <c r="I64" s="1"/>
      <c r="J64" s="1"/>
      <c r="K64" s="1"/>
      <c r="L64" s="1"/>
      <c r="M64" s="5">
        <f>+M65</f>
        <v>1882146</v>
      </c>
      <c r="N64" s="5"/>
      <c r="O64" s="5"/>
      <c r="P64" s="5"/>
    </row>
    <row r="65" spans="1:16" ht="12.75">
      <c r="A65" s="1"/>
      <c r="B65" s="1"/>
      <c r="C65" s="1"/>
      <c r="D65" s="1"/>
      <c r="E65" s="1"/>
      <c r="F65" s="1"/>
      <c r="G65" s="4" t="s">
        <v>18</v>
      </c>
      <c r="H65" s="4" t="s">
        <v>279</v>
      </c>
      <c r="I65" s="4" t="s">
        <v>280</v>
      </c>
      <c r="J65" s="1"/>
      <c r="K65" s="1"/>
      <c r="L65" s="1"/>
      <c r="M65" s="5">
        <f>+M66</f>
        <v>1882146</v>
      </c>
      <c r="N65" s="5"/>
      <c r="O65" s="5"/>
      <c r="P65" s="5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 t="s">
        <v>21</v>
      </c>
      <c r="K66" s="1" t="s">
        <v>281</v>
      </c>
      <c r="L66" s="1" t="s">
        <v>282</v>
      </c>
      <c r="M66" s="5">
        <v>1882146</v>
      </c>
      <c r="N66" s="6"/>
      <c r="O66" s="6"/>
      <c r="P66" s="6"/>
    </row>
    <row r="67" spans="1:16" ht="12.75">
      <c r="A67" s="1"/>
      <c r="B67" s="1"/>
      <c r="C67" s="1"/>
      <c r="D67" s="1"/>
      <c r="E67" s="1" t="s">
        <v>283</v>
      </c>
      <c r="F67" s="1" t="s">
        <v>284</v>
      </c>
      <c r="G67" s="1"/>
      <c r="H67" s="1"/>
      <c r="I67" s="1"/>
      <c r="J67" s="1"/>
      <c r="K67" s="1"/>
      <c r="L67" s="1"/>
      <c r="M67" s="5">
        <f>+M68</f>
        <v>8191789</v>
      </c>
      <c r="N67" s="5"/>
      <c r="O67" s="5"/>
      <c r="P67" s="5"/>
    </row>
    <row r="68" spans="1:16" ht="12.75">
      <c r="A68" s="1"/>
      <c r="B68" s="1"/>
      <c r="C68" s="1"/>
      <c r="D68" s="1"/>
      <c r="E68" s="1"/>
      <c r="F68" s="1"/>
      <c r="G68" s="1" t="s">
        <v>18</v>
      </c>
      <c r="H68" s="1" t="s">
        <v>285</v>
      </c>
      <c r="I68" s="1" t="s">
        <v>286</v>
      </c>
      <c r="J68" s="1"/>
      <c r="K68" s="1"/>
      <c r="L68" s="1"/>
      <c r="M68" s="5">
        <f>SUM(M69:M70)</f>
        <v>8191789</v>
      </c>
      <c r="N68" s="5"/>
      <c r="O68" s="5"/>
      <c r="P68" s="5"/>
    </row>
    <row r="69" spans="1:16" ht="12.75">
      <c r="A69" s="1"/>
      <c r="B69" s="1"/>
      <c r="C69" s="1"/>
      <c r="D69" s="1"/>
      <c r="J69" s="1" t="s">
        <v>21</v>
      </c>
      <c r="K69" s="1" t="s">
        <v>287</v>
      </c>
      <c r="L69" s="1" t="s">
        <v>288</v>
      </c>
      <c r="M69" s="5">
        <v>924497</v>
      </c>
      <c r="N69" s="6"/>
      <c r="O69" s="6"/>
      <c r="P69" s="6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 t="s">
        <v>21</v>
      </c>
      <c r="K70" s="1" t="s">
        <v>289</v>
      </c>
      <c r="L70" s="1" t="s">
        <v>290</v>
      </c>
      <c r="M70" s="5">
        <v>7267292</v>
      </c>
      <c r="N70" s="6"/>
      <c r="O70" s="6"/>
      <c r="P70" s="6"/>
    </row>
    <row r="71" spans="1:16" ht="12.75">
      <c r="A71" s="1"/>
      <c r="B71" s="1"/>
      <c r="C71" s="1"/>
      <c r="D71" s="1"/>
      <c r="E71" s="1" t="s">
        <v>291</v>
      </c>
      <c r="F71" s="1" t="s">
        <v>292</v>
      </c>
      <c r="G71" s="1"/>
      <c r="H71" s="1"/>
      <c r="I71" s="1"/>
      <c r="J71" s="1"/>
      <c r="K71" s="1"/>
      <c r="L71" s="1"/>
      <c r="M71" s="5">
        <f>+M72+M79</f>
        <v>81825138</v>
      </c>
      <c r="N71" s="5"/>
      <c r="O71" s="5"/>
      <c r="P71" s="5"/>
    </row>
    <row r="72" spans="1:16" ht="12.75">
      <c r="A72" s="1"/>
      <c r="B72" s="1"/>
      <c r="C72" s="1"/>
      <c r="D72" s="1"/>
      <c r="E72" s="1"/>
      <c r="F72" s="1"/>
      <c r="G72" s="4" t="s">
        <v>18</v>
      </c>
      <c r="H72" s="4" t="s">
        <v>293</v>
      </c>
      <c r="I72" s="4" t="s">
        <v>294</v>
      </c>
      <c r="J72" s="1"/>
      <c r="K72" s="1"/>
      <c r="L72" s="1"/>
      <c r="M72" s="5">
        <f>SUM(M73:M78)</f>
        <v>81825138</v>
      </c>
      <c r="N72" s="5"/>
      <c r="O72" s="5"/>
      <c r="P72" s="5"/>
    </row>
    <row r="73" spans="1:16" ht="12.75">
      <c r="A73" s="1"/>
      <c r="B73" s="1"/>
      <c r="C73" s="1"/>
      <c r="D73" s="1"/>
      <c r="E73" s="1"/>
      <c r="F73" s="1"/>
      <c r="J73" s="1" t="s">
        <v>21</v>
      </c>
      <c r="K73" s="1" t="s">
        <v>295</v>
      </c>
      <c r="L73" s="1" t="s">
        <v>296</v>
      </c>
      <c r="M73" s="5">
        <v>21362779</v>
      </c>
      <c r="N73" s="6"/>
      <c r="O73" s="6"/>
      <c r="P73" s="6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 t="s">
        <v>21</v>
      </c>
      <c r="K74" s="1" t="s">
        <v>297</v>
      </c>
      <c r="L74" s="1" t="s">
        <v>298</v>
      </c>
      <c r="M74" s="5">
        <v>8436629</v>
      </c>
      <c r="N74" s="6"/>
      <c r="O74" s="6"/>
      <c r="P74" s="6"/>
    </row>
    <row r="75" spans="1:16" ht="12.75">
      <c r="A75" s="1"/>
      <c r="B75" s="1"/>
      <c r="C75" s="1"/>
      <c r="D75" s="1"/>
      <c r="J75" s="1" t="s">
        <v>21</v>
      </c>
      <c r="K75" s="1" t="s">
        <v>299</v>
      </c>
      <c r="L75" s="1" t="s">
        <v>300</v>
      </c>
      <c r="M75" s="5">
        <v>4623233</v>
      </c>
      <c r="N75" s="6"/>
      <c r="O75" s="6"/>
      <c r="P75" s="6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 t="s">
        <v>21</v>
      </c>
      <c r="K76" s="1" t="s">
        <v>301</v>
      </c>
      <c r="L76" s="1" t="s">
        <v>302</v>
      </c>
      <c r="M76" s="5">
        <v>34866909</v>
      </c>
      <c r="N76" s="6"/>
      <c r="O76" s="6"/>
      <c r="P76" s="6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 t="s">
        <v>21</v>
      </c>
      <c r="K77" s="1" t="s">
        <v>303</v>
      </c>
      <c r="L77" s="1" t="s">
        <v>304</v>
      </c>
      <c r="M77" s="5">
        <v>11093607</v>
      </c>
      <c r="N77" s="6"/>
      <c r="O77" s="6"/>
      <c r="P77" s="6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 t="s">
        <v>21</v>
      </c>
      <c r="K78" s="1" t="s">
        <v>305</v>
      </c>
      <c r="L78" s="1" t="s">
        <v>306</v>
      </c>
      <c r="M78" s="5">
        <v>1441981</v>
      </c>
      <c r="N78" s="6"/>
      <c r="O78" s="6"/>
      <c r="P78" s="6"/>
    </row>
    <row r="79" spans="1:16" ht="12.75">
      <c r="A79" s="1"/>
      <c r="B79" s="1"/>
      <c r="C79" s="1"/>
      <c r="D79" s="1"/>
      <c r="E79" s="1"/>
      <c r="F79" s="1"/>
      <c r="G79" s="1" t="s">
        <v>18</v>
      </c>
      <c r="H79" s="1" t="s">
        <v>307</v>
      </c>
      <c r="I79" s="1" t="s">
        <v>308</v>
      </c>
      <c r="J79" s="1"/>
      <c r="K79" s="1"/>
      <c r="L79" s="1"/>
      <c r="M79" s="5">
        <f>+M80</f>
        <v>0</v>
      </c>
      <c r="N79" s="5"/>
      <c r="O79" s="5"/>
      <c r="P79" s="5"/>
    </row>
    <row r="80" spans="1:16" ht="12.75">
      <c r="A80" s="1"/>
      <c r="B80" s="1"/>
      <c r="C80" s="1"/>
      <c r="D80" s="1"/>
      <c r="E80" s="1"/>
      <c r="F80" s="1"/>
      <c r="J80" s="1" t="s">
        <v>21</v>
      </c>
      <c r="K80" s="1" t="s">
        <v>309</v>
      </c>
      <c r="L80" s="1" t="s">
        <v>310</v>
      </c>
      <c r="M80" s="5">
        <v>0</v>
      </c>
      <c r="N80" s="6"/>
      <c r="O80" s="6"/>
      <c r="P80" s="6"/>
    </row>
    <row r="81" spans="1:16" ht="12.75">
      <c r="A81" s="1"/>
      <c r="B81" s="1"/>
      <c r="C81" s="1"/>
      <c r="D81" s="1"/>
      <c r="E81" s="1" t="s">
        <v>311</v>
      </c>
      <c r="F81" s="1" t="s">
        <v>312</v>
      </c>
      <c r="G81" s="1"/>
      <c r="H81" s="1"/>
      <c r="I81" s="1"/>
      <c r="J81" s="1"/>
      <c r="K81" s="1"/>
      <c r="L81" s="1"/>
      <c r="M81" s="5">
        <f>+M82+M89+M91</f>
        <v>23042103</v>
      </c>
      <c r="N81" s="5"/>
      <c r="O81" s="5"/>
      <c r="P81" s="5"/>
    </row>
    <row r="82" spans="1:16" ht="12.75">
      <c r="A82" s="1"/>
      <c r="B82" s="1"/>
      <c r="C82" s="1"/>
      <c r="D82" s="1"/>
      <c r="E82" s="1"/>
      <c r="F82" s="1"/>
      <c r="G82" s="1" t="s">
        <v>18</v>
      </c>
      <c r="H82" s="1" t="s">
        <v>313</v>
      </c>
      <c r="I82" s="1" t="s">
        <v>314</v>
      </c>
      <c r="J82" s="1"/>
      <c r="K82" s="1"/>
      <c r="L82" s="1"/>
      <c r="M82" s="5">
        <f>SUM(M83:M88)</f>
        <v>23022103</v>
      </c>
      <c r="N82" s="5"/>
      <c r="O82" s="5"/>
      <c r="P82" s="5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 t="s">
        <v>21</v>
      </c>
      <c r="K83" s="1" t="s">
        <v>295</v>
      </c>
      <c r="L83" s="1" t="s">
        <v>296</v>
      </c>
      <c r="M83" s="5">
        <v>8226437</v>
      </c>
      <c r="N83" s="6"/>
      <c r="O83" s="6"/>
      <c r="P83" s="6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 t="s">
        <v>21</v>
      </c>
      <c r="K84" s="1" t="s">
        <v>297</v>
      </c>
      <c r="L84" s="1" t="s">
        <v>298</v>
      </c>
      <c r="M84" s="5">
        <v>1537309</v>
      </c>
      <c r="N84" s="6"/>
      <c r="O84" s="6"/>
      <c r="P84" s="6"/>
    </row>
    <row r="85" spans="1:16" ht="12.75">
      <c r="A85" s="1"/>
      <c r="B85" s="1"/>
      <c r="C85" s="1"/>
      <c r="D85" s="1"/>
      <c r="J85" s="1" t="s">
        <v>21</v>
      </c>
      <c r="K85" s="1" t="s">
        <v>301</v>
      </c>
      <c r="L85" s="1" t="s">
        <v>302</v>
      </c>
      <c r="M85" s="5">
        <v>1596343</v>
      </c>
      <c r="N85" s="6"/>
      <c r="O85" s="6"/>
      <c r="P85" s="6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 t="s">
        <v>21</v>
      </c>
      <c r="K86" s="1" t="s">
        <v>303</v>
      </c>
      <c r="L86" s="1" t="s">
        <v>304</v>
      </c>
      <c r="M86" s="5">
        <v>248712</v>
      </c>
      <c r="N86" s="6"/>
      <c r="O86" s="6"/>
      <c r="P86" s="6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 t="s">
        <v>21</v>
      </c>
      <c r="K87" s="1" t="s">
        <v>315</v>
      </c>
      <c r="L87" s="1" t="s">
        <v>316</v>
      </c>
      <c r="M87" s="5">
        <v>8576808</v>
      </c>
      <c r="N87" s="6"/>
      <c r="O87" s="6"/>
      <c r="P87" s="6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 t="s">
        <v>21</v>
      </c>
      <c r="K88" s="1" t="s">
        <v>317</v>
      </c>
      <c r="L88" s="1" t="s">
        <v>318</v>
      </c>
      <c r="M88" s="5">
        <v>2836494</v>
      </c>
      <c r="N88" s="6"/>
      <c r="O88" s="6"/>
      <c r="P88" s="6"/>
    </row>
    <row r="89" spans="1:16" ht="12.75">
      <c r="A89" s="1"/>
      <c r="B89" s="1"/>
      <c r="C89" s="1"/>
      <c r="D89" s="1"/>
      <c r="E89" s="1"/>
      <c r="F89" s="1"/>
      <c r="G89" s="1" t="s">
        <v>18</v>
      </c>
      <c r="H89" s="1" t="s">
        <v>307</v>
      </c>
      <c r="I89" s="1" t="s">
        <v>308</v>
      </c>
      <c r="J89" s="1"/>
      <c r="K89" s="1"/>
      <c r="L89" s="1"/>
      <c r="M89" s="5">
        <f>+M90</f>
        <v>0</v>
      </c>
      <c r="N89" s="5"/>
      <c r="O89" s="5"/>
      <c r="P89" s="5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 t="s">
        <v>21</v>
      </c>
      <c r="K90" s="1" t="s">
        <v>309</v>
      </c>
      <c r="L90" s="1" t="s">
        <v>310</v>
      </c>
      <c r="M90" s="5">
        <v>0</v>
      </c>
      <c r="N90" s="6"/>
      <c r="O90" s="6"/>
      <c r="P90" s="6"/>
    </row>
    <row r="91" spans="1:16" ht="12.75">
      <c r="A91" s="1"/>
      <c r="B91" s="1"/>
      <c r="C91" s="1"/>
      <c r="D91" s="1"/>
      <c r="E91" s="1"/>
      <c r="F91" s="1"/>
      <c r="G91" s="1" t="s">
        <v>89</v>
      </c>
      <c r="H91" s="1" t="s">
        <v>332</v>
      </c>
      <c r="I91" s="1" t="s">
        <v>333</v>
      </c>
      <c r="J91" s="1"/>
      <c r="K91" s="1"/>
      <c r="L91" s="1"/>
      <c r="M91" s="5">
        <f>+M92</f>
        <v>20000</v>
      </c>
      <c r="N91" s="5"/>
      <c r="O91" s="5"/>
      <c r="P91" s="5"/>
    </row>
    <row r="92" spans="1:16" ht="12.75">
      <c r="A92" s="1"/>
      <c r="B92" s="1"/>
      <c r="C92" s="1"/>
      <c r="D92" s="1"/>
      <c r="E92" s="1"/>
      <c r="F92" s="1"/>
      <c r="J92" s="1" t="s">
        <v>21</v>
      </c>
      <c r="K92" s="1" t="s">
        <v>36</v>
      </c>
      <c r="L92" s="1" t="s">
        <v>35</v>
      </c>
      <c r="M92" s="5">
        <v>20000</v>
      </c>
      <c r="N92" s="6"/>
      <c r="O92" s="6"/>
      <c r="P92" s="6"/>
    </row>
    <row r="93" spans="1:16" ht="12.75">
      <c r="A93" s="1"/>
      <c r="B93" s="1"/>
      <c r="C93" s="1"/>
      <c r="D93" s="1"/>
      <c r="E93" s="1" t="s">
        <v>340</v>
      </c>
      <c r="F93" s="1" t="s">
        <v>341</v>
      </c>
      <c r="J93" s="1"/>
      <c r="K93" s="1"/>
      <c r="L93" s="1"/>
      <c r="M93" s="5">
        <f>+M94</f>
        <v>128108730</v>
      </c>
      <c r="N93" s="5"/>
      <c r="O93" s="5"/>
      <c r="P93" s="5"/>
    </row>
    <row r="94" spans="1:16" ht="12.75">
      <c r="A94" s="1"/>
      <c r="B94" s="1"/>
      <c r="C94" s="1"/>
      <c r="D94" s="1"/>
      <c r="E94" s="1"/>
      <c r="F94" s="1"/>
      <c r="G94" s="4" t="s">
        <v>18</v>
      </c>
      <c r="H94" s="4" t="s">
        <v>342</v>
      </c>
      <c r="I94" s="4" t="s">
        <v>343</v>
      </c>
      <c r="J94" s="1"/>
      <c r="K94" s="1"/>
      <c r="L94" s="1"/>
      <c r="M94" s="5">
        <f>SUM(M95:M103)</f>
        <v>128108730</v>
      </c>
      <c r="N94" s="5"/>
      <c r="O94" s="5"/>
      <c r="P94" s="5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 t="s">
        <v>21</v>
      </c>
      <c r="K95" s="1" t="s">
        <v>283</v>
      </c>
      <c r="L95" s="1" t="s">
        <v>344</v>
      </c>
      <c r="M95" s="5">
        <v>3170740</v>
      </c>
      <c r="N95" s="6"/>
      <c r="O95" s="6"/>
      <c r="P95" s="6"/>
    </row>
    <row r="96" spans="1:16" ht="12.75">
      <c r="A96" s="1"/>
      <c r="B96" s="1"/>
      <c r="J96" s="1" t="s">
        <v>21</v>
      </c>
      <c r="K96" s="1" t="s">
        <v>345</v>
      </c>
      <c r="L96" s="1" t="s">
        <v>346</v>
      </c>
      <c r="M96" s="5">
        <v>1761331</v>
      </c>
      <c r="N96" s="6"/>
      <c r="O96" s="6"/>
      <c r="P96" s="6"/>
    </row>
    <row r="97" spans="1:16" ht="12.75">
      <c r="A97" s="1"/>
      <c r="B97" s="1"/>
      <c r="G97" s="1"/>
      <c r="H97" s="1"/>
      <c r="I97" s="1"/>
      <c r="J97" s="1" t="s">
        <v>21</v>
      </c>
      <c r="K97" s="1" t="s">
        <v>347</v>
      </c>
      <c r="L97" s="1" t="s">
        <v>348</v>
      </c>
      <c r="M97" s="5">
        <v>4595000</v>
      </c>
      <c r="N97" s="6"/>
      <c r="O97" s="6"/>
      <c r="P97" s="6"/>
    </row>
    <row r="98" spans="1:16" ht="12.75">
      <c r="A98" s="1"/>
      <c r="B98" s="1"/>
      <c r="C98" s="1"/>
      <c r="D98" s="1"/>
      <c r="E98" s="1"/>
      <c r="F98" s="1"/>
      <c r="J98" s="1" t="s">
        <v>21</v>
      </c>
      <c r="K98" s="1" t="s">
        <v>349</v>
      </c>
      <c r="L98" s="1" t="s">
        <v>350</v>
      </c>
      <c r="M98" s="5">
        <v>6058388</v>
      </c>
      <c r="N98" s="6"/>
      <c r="O98" s="6"/>
      <c r="P98" s="6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 t="s">
        <v>21</v>
      </c>
      <c r="K99" s="1" t="s">
        <v>351</v>
      </c>
      <c r="L99" s="1" t="s">
        <v>352</v>
      </c>
      <c r="M99" s="5">
        <v>96025773</v>
      </c>
      <c r="N99" s="6"/>
      <c r="O99" s="6"/>
      <c r="P99" s="6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 t="s">
        <v>21</v>
      </c>
      <c r="K100" s="1" t="s">
        <v>353</v>
      </c>
      <c r="L100" s="1" t="s">
        <v>354</v>
      </c>
      <c r="M100" s="5">
        <v>12506265</v>
      </c>
      <c r="N100" s="6"/>
      <c r="O100" s="6"/>
      <c r="P100" s="6"/>
    </row>
    <row r="101" spans="1:16" ht="12.75">
      <c r="A101" s="1"/>
      <c r="B101" s="1"/>
      <c r="C101" s="1"/>
      <c r="D101" s="1"/>
      <c r="E101" s="1"/>
      <c r="F101" s="1"/>
      <c r="J101" s="1" t="s">
        <v>21</v>
      </c>
      <c r="K101" s="1" t="s">
        <v>355</v>
      </c>
      <c r="L101" s="1" t="s">
        <v>356</v>
      </c>
      <c r="M101" s="5">
        <v>3428031</v>
      </c>
      <c r="N101" s="6"/>
      <c r="O101" s="6"/>
      <c r="P101" s="6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 t="s">
        <v>21</v>
      </c>
      <c r="K102" s="1" t="s">
        <v>357</v>
      </c>
      <c r="L102" s="1" t="s">
        <v>358</v>
      </c>
      <c r="M102" s="5">
        <v>32206</v>
      </c>
      <c r="N102" s="6"/>
      <c r="O102" s="6"/>
      <c r="P102" s="6"/>
    </row>
    <row r="103" spans="1:16" ht="12.75">
      <c r="A103" s="1"/>
      <c r="B103" s="1"/>
      <c r="C103" s="1"/>
      <c r="D103" s="1"/>
      <c r="E103" s="1"/>
      <c r="F103" s="1"/>
      <c r="J103" s="1" t="s">
        <v>21</v>
      </c>
      <c r="K103" s="1" t="s">
        <v>359</v>
      </c>
      <c r="L103" s="1" t="s">
        <v>360</v>
      </c>
      <c r="M103" s="5">
        <v>530996</v>
      </c>
      <c r="N103" s="6"/>
      <c r="O103" s="6"/>
      <c r="P103" s="6"/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 t="s">
        <v>365</v>
      </c>
      <c r="M104" s="12">
        <f>+M2</f>
        <v>380077700</v>
      </c>
      <c r="N104" s="12"/>
      <c r="O104" s="12"/>
      <c r="P104" s="12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6"/>
      <c r="O105" s="6"/>
      <c r="P105" s="6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6"/>
      <c r="O106" s="6"/>
      <c r="P106" s="6"/>
    </row>
    <row r="107" spans="1:16" ht="12.75">
      <c r="A107" s="1"/>
      <c r="B107" s="1"/>
      <c r="C107" s="1"/>
      <c r="D107" s="1"/>
      <c r="E107" s="1"/>
      <c r="F107" s="1"/>
      <c r="J107" s="1"/>
      <c r="K107" s="1"/>
      <c r="L107" s="1"/>
      <c r="M107" s="5"/>
      <c r="N107" s="6"/>
      <c r="O107" s="6"/>
      <c r="P107" s="6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6"/>
      <c r="O108" s="6"/>
      <c r="P108" s="6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6"/>
      <c r="O109" s="6"/>
      <c r="P109" s="6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6"/>
      <c r="O110" s="6"/>
      <c r="P110" s="6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6"/>
      <c r="O111" s="6"/>
      <c r="P111" s="6"/>
    </row>
    <row r="112" spans="1:16" ht="12.75">
      <c r="A112" s="1"/>
      <c r="B112" s="1"/>
      <c r="C112" s="1"/>
      <c r="D112" s="1"/>
      <c r="E112" s="1"/>
      <c r="F112" s="1"/>
      <c r="J112" s="1"/>
      <c r="K112" s="1"/>
      <c r="L112" s="1"/>
      <c r="M112" s="5"/>
      <c r="N112" s="6"/>
      <c r="O112" s="6"/>
      <c r="P112" s="6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6"/>
      <c r="O113" s="6"/>
      <c r="P113" s="6"/>
    </row>
    <row r="114" spans="1:16" ht="12.75">
      <c r="A114" s="1"/>
      <c r="B114" s="1"/>
      <c r="C114" s="1"/>
      <c r="D114" s="1"/>
      <c r="E114" s="1"/>
      <c r="F114" s="1"/>
      <c r="J114" s="1"/>
      <c r="K114" s="1"/>
      <c r="L114" s="1"/>
      <c r="M114" s="5"/>
      <c r="N114" s="6"/>
      <c r="O114" s="6"/>
      <c r="P114" s="6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6"/>
      <c r="O115" s="6"/>
      <c r="P115" s="6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6"/>
      <c r="O116" s="6"/>
      <c r="P116" s="6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6"/>
      <c r="O117" s="6"/>
      <c r="P117" s="6"/>
    </row>
    <row r="118" spans="1:16" ht="12.75">
      <c r="A118" s="1"/>
      <c r="B118" s="1"/>
      <c r="C118" s="1"/>
      <c r="D118" s="1"/>
      <c r="E118" s="1"/>
      <c r="F118" s="1"/>
      <c r="J118" s="1"/>
      <c r="K118" s="1"/>
      <c r="L118" s="1"/>
      <c r="M118" s="5"/>
      <c r="N118" s="6"/>
      <c r="O118" s="6"/>
      <c r="P118" s="6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6"/>
      <c r="O119" s="6"/>
      <c r="P119" s="6"/>
    </row>
    <row r="120" spans="1:16" ht="12.75">
      <c r="A120" s="1"/>
      <c r="B120" s="1"/>
      <c r="C120" s="1"/>
      <c r="D120" s="1"/>
      <c r="E120" s="1"/>
      <c r="F120" s="1"/>
      <c r="J120" s="1"/>
      <c r="K120" s="1"/>
      <c r="L120" s="1"/>
      <c r="M120" s="5"/>
      <c r="N120" s="6"/>
      <c r="O120" s="6"/>
      <c r="P120" s="6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6"/>
      <c r="O121" s="6"/>
      <c r="P121" s="6"/>
    </row>
    <row r="122" spans="1:16" ht="12.75">
      <c r="A122" s="1"/>
      <c r="B122" s="1"/>
      <c r="C122" s="1"/>
      <c r="D122" s="1"/>
      <c r="E122" s="1"/>
      <c r="F122" s="1"/>
      <c r="J122" s="1"/>
      <c r="K122" s="1"/>
      <c r="L122" s="1"/>
      <c r="M122" s="5"/>
      <c r="N122" s="6"/>
      <c r="O122" s="6"/>
      <c r="P122" s="6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6"/>
      <c r="O123" s="6"/>
      <c r="P123" s="6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6"/>
      <c r="O124" s="6"/>
      <c r="P124" s="6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6"/>
      <c r="O125" s="6"/>
      <c r="P125" s="6"/>
    </row>
    <row r="126" spans="1:16" ht="12.75">
      <c r="A126" s="1"/>
      <c r="B126" s="1"/>
      <c r="C126" s="1"/>
      <c r="D126" s="1"/>
      <c r="E126" s="1"/>
      <c r="F126" s="1"/>
      <c r="J126" s="1"/>
      <c r="K126" s="1"/>
      <c r="L126" s="1"/>
      <c r="M126" s="5"/>
      <c r="N126" s="6"/>
      <c r="O126" s="6"/>
      <c r="P126" s="6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6"/>
      <c r="O127" s="6"/>
      <c r="P127" s="6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6"/>
      <c r="O128" s="6"/>
      <c r="P128" s="6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6"/>
      <c r="O129" s="6"/>
      <c r="P129" s="6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6"/>
      <c r="O130" s="6"/>
      <c r="P130" s="6"/>
    </row>
    <row r="131" spans="1:16" ht="12.75">
      <c r="A131" s="1"/>
      <c r="B131" s="1"/>
      <c r="C131" s="1"/>
      <c r="D131" s="1"/>
      <c r="E131" s="1"/>
      <c r="F131" s="1"/>
      <c r="J131" s="1"/>
      <c r="K131" s="1"/>
      <c r="L131" s="1"/>
      <c r="M131" s="5"/>
      <c r="N131" s="6"/>
      <c r="O131" s="6"/>
      <c r="P131" s="6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6"/>
      <c r="O132" s="6"/>
      <c r="P132" s="6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6"/>
      <c r="O133" s="6"/>
      <c r="P133" s="6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6"/>
      <c r="O134" s="6"/>
      <c r="P134" s="6"/>
    </row>
    <row r="135" spans="1:16" ht="12.75">
      <c r="A135" s="1"/>
      <c r="B135" s="1"/>
      <c r="C135" s="1"/>
      <c r="D135" s="1"/>
      <c r="E135" s="1"/>
      <c r="F135" s="1"/>
      <c r="J135" s="1"/>
      <c r="K135" s="1"/>
      <c r="L135" s="1"/>
      <c r="M135" s="5"/>
      <c r="N135" s="6"/>
      <c r="O135" s="6"/>
      <c r="P135" s="6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6"/>
      <c r="O136" s="6"/>
      <c r="P136" s="6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6"/>
      <c r="O137" s="6"/>
      <c r="P137" s="6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6"/>
      <c r="O138" s="6"/>
      <c r="P138" s="6"/>
    </row>
    <row r="139" spans="1:16" ht="12.75">
      <c r="A139" s="1"/>
      <c r="B139" s="1"/>
      <c r="C139" s="1"/>
      <c r="D139" s="1"/>
      <c r="E139" s="1"/>
      <c r="F139" s="1"/>
      <c r="J139" s="1"/>
      <c r="K139" s="1"/>
      <c r="L139" s="1"/>
      <c r="M139" s="5"/>
      <c r="N139" s="6"/>
      <c r="O139" s="6"/>
      <c r="P139" s="6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6"/>
      <c r="O140" s="6"/>
      <c r="P140" s="6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6"/>
      <c r="O141" s="6"/>
      <c r="P141" s="6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6"/>
      <c r="O142" s="6"/>
      <c r="P142" s="6"/>
    </row>
    <row r="143" spans="1:16" ht="12.75">
      <c r="A143" s="1"/>
      <c r="B143" s="1"/>
      <c r="C143" s="1"/>
      <c r="D143" s="1"/>
      <c r="E143" s="1"/>
      <c r="F143" s="1"/>
      <c r="J143" s="1"/>
      <c r="K143" s="1"/>
      <c r="L143" s="1"/>
      <c r="M143" s="5"/>
      <c r="N143" s="6"/>
      <c r="O143" s="6"/>
      <c r="P143" s="6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6"/>
      <c r="O144" s="6"/>
      <c r="P144" s="6"/>
    </row>
    <row r="145" spans="1:16" ht="12.75">
      <c r="A145" s="1"/>
      <c r="B145" s="1"/>
      <c r="C145" s="1"/>
      <c r="D145" s="1"/>
      <c r="E145" s="1"/>
      <c r="F145" s="1"/>
      <c r="J145" s="1"/>
      <c r="K145" s="1"/>
      <c r="L145" s="1"/>
      <c r="M145" s="5"/>
      <c r="N145" s="6"/>
      <c r="O145" s="6"/>
      <c r="P145" s="6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6"/>
      <c r="O146" s="6"/>
      <c r="P146" s="6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6"/>
      <c r="O147" s="6"/>
      <c r="P147" s="6"/>
    </row>
    <row r="148" spans="1:16" ht="12.75">
      <c r="A148" s="1"/>
      <c r="B148" s="1"/>
      <c r="C148" s="1"/>
      <c r="D148" s="1"/>
      <c r="E148" s="1"/>
      <c r="F148" s="1"/>
      <c r="J148" s="1"/>
      <c r="K148" s="1"/>
      <c r="L148" s="1"/>
      <c r="M148" s="5"/>
      <c r="N148" s="6"/>
      <c r="O148" s="6"/>
      <c r="P148" s="6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6"/>
      <c r="O149" s="6"/>
      <c r="P149" s="6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6"/>
      <c r="O150" s="6"/>
      <c r="P150" s="6"/>
    </row>
    <row r="151" spans="1:16" ht="12.75">
      <c r="A151" s="1"/>
      <c r="B151" s="1"/>
      <c r="C151" s="1"/>
      <c r="D151" s="1"/>
      <c r="E151" s="1"/>
      <c r="F151" s="1"/>
      <c r="J151" s="1"/>
      <c r="K151" s="1"/>
      <c r="L151" s="1"/>
      <c r="M151" s="5"/>
      <c r="N151" s="6"/>
      <c r="O151" s="6"/>
      <c r="P151" s="6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6"/>
      <c r="O152" s="6"/>
      <c r="P152" s="6"/>
    </row>
    <row r="153" spans="1:16" ht="12.75">
      <c r="A153" s="1"/>
      <c r="B153" s="1"/>
      <c r="C153" s="1"/>
      <c r="D153" s="1"/>
      <c r="E153" s="1"/>
      <c r="F153" s="1"/>
      <c r="J153" s="1"/>
      <c r="K153" s="1"/>
      <c r="L153" s="1"/>
      <c r="M153" s="5"/>
      <c r="N153" s="6"/>
      <c r="O153" s="6"/>
      <c r="P153" s="6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6"/>
      <c r="O154" s="6"/>
      <c r="P154" s="6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6"/>
      <c r="O155" s="6"/>
      <c r="P155" s="6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6"/>
      <c r="O156" s="6"/>
      <c r="P156" s="6"/>
    </row>
    <row r="157" spans="1:16" ht="12.75">
      <c r="A157" s="1"/>
      <c r="B157" s="1"/>
      <c r="C157" s="1"/>
      <c r="D157" s="1"/>
      <c r="E157" s="1"/>
      <c r="F157" s="1"/>
      <c r="J157" s="1"/>
      <c r="K157" s="1"/>
      <c r="L157" s="1"/>
      <c r="M157" s="5"/>
      <c r="N157" s="6"/>
      <c r="O157" s="6"/>
      <c r="P157" s="6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6"/>
      <c r="O158" s="6"/>
      <c r="P158" s="6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6"/>
      <c r="O159" s="6"/>
      <c r="P159" s="6"/>
    </row>
    <row r="160" spans="1:16" ht="12.75">
      <c r="A160" s="1"/>
      <c r="B160" s="1"/>
      <c r="C160" s="1"/>
      <c r="D160" s="1"/>
      <c r="E160" s="1"/>
      <c r="F160" s="1"/>
      <c r="J160" s="1"/>
      <c r="K160" s="1"/>
      <c r="L160" s="1"/>
      <c r="M160" s="5"/>
      <c r="N160" s="6"/>
      <c r="O160" s="6"/>
      <c r="P160" s="6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6"/>
      <c r="O161" s="6"/>
      <c r="P161" s="6"/>
    </row>
    <row r="162" spans="1:16" ht="12.75">
      <c r="A162" s="1"/>
      <c r="B162" s="1"/>
      <c r="C162" s="1"/>
      <c r="D162" s="1"/>
      <c r="E162" s="1"/>
      <c r="F162" s="1"/>
      <c r="J162" s="1"/>
      <c r="K162" s="1"/>
      <c r="L162" s="1"/>
      <c r="M162" s="5"/>
      <c r="N162" s="6"/>
      <c r="O162" s="6"/>
      <c r="P162" s="6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6"/>
      <c r="O163" s="6"/>
      <c r="P163" s="6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6"/>
      <c r="O164" s="6"/>
      <c r="P164" s="6"/>
    </row>
    <row r="165" spans="1:16" ht="12.75">
      <c r="A165" s="1"/>
      <c r="B165" s="1"/>
      <c r="C165" s="1"/>
      <c r="D165" s="1"/>
      <c r="E165" s="1"/>
      <c r="F165" s="1"/>
      <c r="J165" s="1"/>
      <c r="K165" s="1"/>
      <c r="L165" s="1"/>
      <c r="M165" s="5"/>
      <c r="N165" s="6"/>
      <c r="O165" s="6"/>
      <c r="P165" s="6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6"/>
      <c r="O166" s="6"/>
      <c r="P166" s="6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6"/>
      <c r="O167" s="6"/>
      <c r="P167" s="6"/>
    </row>
    <row r="168" spans="1:16" ht="12.75">
      <c r="A168" s="1"/>
      <c r="B168" s="1"/>
      <c r="C168" s="1"/>
      <c r="D168" s="1"/>
      <c r="E168" s="1"/>
      <c r="F168" s="1"/>
      <c r="J168" s="1"/>
      <c r="K168" s="1"/>
      <c r="L168" s="1"/>
      <c r="M168" s="5"/>
      <c r="N168" s="6"/>
      <c r="O168" s="6"/>
      <c r="P168" s="6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6"/>
      <c r="O169" s="6"/>
      <c r="P169" s="6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6"/>
      <c r="O170" s="6"/>
      <c r="P170" s="6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6"/>
      <c r="O171" s="6"/>
      <c r="P171" s="6"/>
    </row>
    <row r="172" spans="1:16" ht="12.75">
      <c r="A172" s="1"/>
      <c r="B172" s="1"/>
      <c r="C172" s="1"/>
      <c r="D172" s="1"/>
      <c r="E172" s="1"/>
      <c r="F172" s="1"/>
      <c r="J172" s="1"/>
      <c r="K172" s="1"/>
      <c r="L172" s="1"/>
      <c r="M172" s="5"/>
      <c r="N172" s="6"/>
      <c r="O172" s="6"/>
      <c r="P172" s="6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6"/>
      <c r="O173" s="6"/>
      <c r="P173" s="6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6"/>
      <c r="O174" s="6"/>
      <c r="P174" s="6"/>
    </row>
    <row r="175" spans="1:16" ht="12.75">
      <c r="A175" s="1"/>
      <c r="B175" s="1"/>
      <c r="C175" s="1"/>
      <c r="D175" s="1"/>
      <c r="E175" s="1"/>
      <c r="F175" s="1"/>
      <c r="J175" s="1"/>
      <c r="K175" s="1"/>
      <c r="L175" s="1"/>
      <c r="M175" s="5"/>
      <c r="N175" s="6"/>
      <c r="O175" s="6"/>
      <c r="P175" s="6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6"/>
      <c r="O176" s="6"/>
      <c r="P176" s="6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6"/>
      <c r="O177" s="6"/>
      <c r="P177" s="6"/>
    </row>
    <row r="178" spans="1:16" ht="12.75">
      <c r="A178" s="1"/>
      <c r="B178" s="1"/>
      <c r="C178" s="1"/>
      <c r="D178" s="1"/>
      <c r="E178" s="1"/>
      <c r="F178" s="1"/>
      <c r="J178" s="1"/>
      <c r="K178" s="1"/>
      <c r="L178" s="1"/>
      <c r="M178" s="5"/>
      <c r="N178" s="6"/>
      <c r="O178" s="6"/>
      <c r="P178" s="6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6"/>
      <c r="O179" s="6"/>
      <c r="P179" s="6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6"/>
      <c r="O180" s="6"/>
      <c r="P180" s="6"/>
    </row>
    <row r="181" spans="1:16" ht="12.75">
      <c r="A181" s="1"/>
      <c r="B181" s="1"/>
      <c r="C181" s="1"/>
      <c r="D181" s="1"/>
      <c r="E181" s="1"/>
      <c r="F181" s="1"/>
      <c r="J181" s="1"/>
      <c r="K181" s="1"/>
      <c r="L181" s="1"/>
      <c r="M181" s="5"/>
      <c r="N181" s="6"/>
      <c r="O181" s="6"/>
      <c r="P181" s="6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6"/>
      <c r="O182" s="6"/>
      <c r="P182" s="6"/>
    </row>
    <row r="183" spans="1:16" ht="12.75">
      <c r="A183" s="1"/>
      <c r="B183" s="1"/>
      <c r="C183" s="1"/>
      <c r="D183" s="1"/>
      <c r="E183" s="1"/>
      <c r="F183" s="1"/>
      <c r="J183" s="1"/>
      <c r="K183" s="1"/>
      <c r="L183" s="1"/>
      <c r="M183" s="5"/>
      <c r="N183" s="6"/>
      <c r="O183" s="6"/>
      <c r="P183" s="6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6"/>
      <c r="O184" s="6"/>
      <c r="P184" s="6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6"/>
      <c r="O185" s="6"/>
      <c r="P185" s="6"/>
    </row>
    <row r="186" spans="1:16" ht="12.75">
      <c r="A186" s="1"/>
      <c r="B186" s="1"/>
      <c r="C186" s="1"/>
      <c r="D186" s="1"/>
      <c r="E186" s="1"/>
      <c r="F186" s="1"/>
      <c r="J186" s="1"/>
      <c r="K186" s="1"/>
      <c r="L186" s="1"/>
      <c r="M186" s="5"/>
      <c r="N186" s="6"/>
      <c r="O186" s="6"/>
      <c r="P186" s="6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6"/>
      <c r="O187" s="6"/>
      <c r="P187" s="6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6"/>
      <c r="O188" s="6"/>
      <c r="P188" s="6"/>
    </row>
    <row r="189" spans="1:16" ht="12.75">
      <c r="A189" s="1"/>
      <c r="B189" s="1"/>
      <c r="C189" s="1"/>
      <c r="D189" s="1"/>
      <c r="E189" s="1"/>
      <c r="F189" s="1"/>
      <c r="J189" s="1"/>
      <c r="K189" s="1"/>
      <c r="L189" s="1"/>
      <c r="M189" s="5"/>
      <c r="N189" s="6"/>
      <c r="O189" s="6"/>
      <c r="P189" s="6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6"/>
      <c r="O190" s="6"/>
      <c r="P190" s="6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6"/>
      <c r="O191" s="6"/>
      <c r="P191" s="6"/>
    </row>
    <row r="192" spans="1:16" ht="12.75">
      <c r="A192" s="1"/>
      <c r="B192" s="1"/>
      <c r="C192" s="1"/>
      <c r="D192" s="1"/>
      <c r="E192" s="1"/>
      <c r="F192" s="1"/>
      <c r="J192" s="1"/>
      <c r="K192" s="1"/>
      <c r="L192" s="1"/>
      <c r="M192" s="5"/>
      <c r="N192" s="6"/>
      <c r="O192" s="6"/>
      <c r="P192" s="6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6"/>
      <c r="O193" s="6"/>
      <c r="P193" s="6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6"/>
      <c r="O194" s="6"/>
      <c r="P194" s="6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6"/>
      <c r="O195" s="6"/>
      <c r="P195" s="6"/>
    </row>
    <row r="196" spans="1:16" ht="12.75">
      <c r="A196" s="1"/>
      <c r="B196" s="1"/>
      <c r="C196" s="1"/>
      <c r="D196" s="1"/>
      <c r="E196" s="1"/>
      <c r="F196" s="1"/>
      <c r="J196" s="1"/>
      <c r="K196" s="1"/>
      <c r="L196" s="1"/>
      <c r="M196" s="5"/>
      <c r="N196" s="6"/>
      <c r="O196" s="6"/>
      <c r="P196" s="6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6"/>
      <c r="O197" s="6"/>
      <c r="P197" s="6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6"/>
      <c r="O198" s="6"/>
      <c r="P198" s="6"/>
    </row>
    <row r="199" spans="1:16" ht="12.75">
      <c r="A199" s="1"/>
      <c r="B199" s="1"/>
      <c r="C199" s="1"/>
      <c r="D199" s="1"/>
      <c r="E199" s="1"/>
      <c r="F199" s="1"/>
      <c r="J199" s="1"/>
      <c r="K199" s="1"/>
      <c r="L199" s="1"/>
      <c r="M199" s="5"/>
      <c r="N199" s="6"/>
      <c r="O199" s="6"/>
      <c r="P199" s="6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6"/>
      <c r="O200" s="6"/>
      <c r="P200" s="6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6"/>
      <c r="O201" s="6"/>
      <c r="P201" s="6"/>
    </row>
    <row r="202" spans="1:16" ht="12.75">
      <c r="A202" s="1"/>
      <c r="B202" s="1"/>
      <c r="C202" s="1"/>
      <c r="D202" s="1"/>
      <c r="E202" s="1"/>
      <c r="F202" s="1"/>
      <c r="J202" s="1"/>
      <c r="K202" s="1"/>
      <c r="L202" s="1"/>
      <c r="M202" s="5"/>
      <c r="N202" s="6"/>
      <c r="O202" s="6"/>
      <c r="P202" s="6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6"/>
      <c r="O203" s="6"/>
      <c r="P203" s="6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6"/>
      <c r="O204" s="6"/>
      <c r="P204" s="6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6"/>
      <c r="O205" s="6"/>
      <c r="P205" s="6"/>
    </row>
    <row r="206" spans="1:16" ht="12.75">
      <c r="A206" s="1"/>
      <c r="B206" s="1"/>
      <c r="C206" s="1"/>
      <c r="D206" s="1"/>
      <c r="E206" s="1"/>
      <c r="F206" s="1"/>
      <c r="J206" s="1"/>
      <c r="K206" s="1"/>
      <c r="L206" s="1"/>
      <c r="M206" s="5"/>
      <c r="N206" s="6"/>
      <c r="O206" s="6"/>
      <c r="P206" s="6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6"/>
      <c r="O207" s="6"/>
      <c r="P207" s="6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6"/>
      <c r="O208" s="6"/>
      <c r="P208" s="6"/>
    </row>
    <row r="209" spans="1:16" ht="12.75">
      <c r="A209" s="1"/>
      <c r="B209" s="1"/>
      <c r="C209" s="1"/>
      <c r="D209" s="1"/>
      <c r="E209" s="1"/>
      <c r="F209" s="1"/>
      <c r="J209" s="1"/>
      <c r="K209" s="1"/>
      <c r="L209" s="1"/>
      <c r="M209" s="5"/>
      <c r="N209" s="6"/>
      <c r="O209" s="6"/>
      <c r="P209" s="6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6"/>
      <c r="O210" s="6"/>
      <c r="P210" s="6"/>
    </row>
    <row r="211" spans="1:16" ht="12.75">
      <c r="A211" s="1"/>
      <c r="B211" s="1"/>
      <c r="C211" s="1"/>
      <c r="D211" s="1"/>
      <c r="E211" s="1"/>
      <c r="F211" s="1"/>
      <c r="J211" s="1"/>
      <c r="K211" s="1"/>
      <c r="L211" s="1"/>
      <c r="M211" s="5"/>
      <c r="N211" s="6"/>
      <c r="O211" s="6"/>
      <c r="P211" s="6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6"/>
      <c r="O212" s="6"/>
      <c r="P212" s="6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6"/>
      <c r="O213" s="6"/>
      <c r="P213" s="6"/>
    </row>
    <row r="214" spans="1:16" ht="12.75">
      <c r="A214" s="1"/>
      <c r="B214" s="1"/>
      <c r="C214" s="1"/>
      <c r="D214" s="1"/>
      <c r="E214" s="1"/>
      <c r="F214" s="1"/>
      <c r="J214" s="1"/>
      <c r="K214" s="1"/>
      <c r="L214" s="1"/>
      <c r="M214" s="5"/>
      <c r="N214" s="6"/>
      <c r="O214" s="6"/>
      <c r="P214" s="6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6"/>
      <c r="O215" s="6"/>
      <c r="P215" s="6"/>
    </row>
    <row r="216" spans="1:16" ht="12.75">
      <c r="A216" s="1"/>
      <c r="B216" s="1"/>
      <c r="C216" s="1"/>
      <c r="D216" s="1"/>
      <c r="E216" s="1"/>
      <c r="F216" s="1"/>
      <c r="J216" s="1"/>
      <c r="K216" s="1"/>
      <c r="L216" s="1"/>
      <c r="M216" s="5"/>
      <c r="N216" s="6"/>
      <c r="O216" s="6"/>
      <c r="P216" s="6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6"/>
      <c r="O217" s="6"/>
      <c r="P217" s="6"/>
    </row>
    <row r="218" spans="1:16" ht="12.75">
      <c r="A218" s="1"/>
      <c r="B218" s="1"/>
      <c r="C218" s="1"/>
      <c r="D218" s="1"/>
      <c r="E218" s="1"/>
      <c r="F218" s="1"/>
      <c r="J218" s="1"/>
      <c r="K218" s="1"/>
      <c r="L218" s="1"/>
      <c r="M218" s="5"/>
      <c r="N218" s="6"/>
      <c r="O218" s="6"/>
      <c r="P218" s="6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6"/>
      <c r="O219" s="6"/>
      <c r="P219" s="6"/>
    </row>
    <row r="220" spans="1:16" ht="12.75">
      <c r="A220" s="1"/>
      <c r="B220" s="1"/>
      <c r="C220" s="1"/>
      <c r="D220" s="1"/>
      <c r="E220" s="1"/>
      <c r="F220" s="1"/>
      <c r="J220" s="1"/>
      <c r="K220" s="1"/>
      <c r="L220" s="1"/>
      <c r="M220" s="5"/>
      <c r="N220" s="6"/>
      <c r="O220" s="6"/>
      <c r="P220" s="6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6"/>
      <c r="O221" s="6"/>
      <c r="P221" s="6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6"/>
      <c r="O222" s="6"/>
      <c r="P222" s="6"/>
    </row>
    <row r="223" spans="1:16" ht="12.75">
      <c r="A223" s="1"/>
      <c r="B223" s="1"/>
      <c r="C223" s="1"/>
      <c r="D223" s="1"/>
      <c r="E223" s="1"/>
      <c r="F223" s="1"/>
      <c r="J223" s="1"/>
      <c r="K223" s="1"/>
      <c r="L223" s="1"/>
      <c r="M223" s="5"/>
      <c r="N223" s="6"/>
      <c r="O223" s="6"/>
      <c r="P223" s="6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6"/>
      <c r="O224" s="6"/>
      <c r="P224" s="6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6"/>
      <c r="O225" s="6"/>
      <c r="P225" s="6"/>
    </row>
    <row r="226" spans="1:16" ht="12.75">
      <c r="A226" s="1"/>
      <c r="B226" s="1"/>
      <c r="C226" s="1"/>
      <c r="D226" s="1"/>
      <c r="E226" s="1"/>
      <c r="F226" s="1"/>
      <c r="J226" s="1"/>
      <c r="K226" s="1"/>
      <c r="L226" s="1"/>
      <c r="M226" s="5"/>
      <c r="N226" s="6"/>
      <c r="O226" s="6"/>
      <c r="P226" s="6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6"/>
      <c r="O227" s="6"/>
      <c r="P227" s="6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6"/>
      <c r="O228" s="6"/>
      <c r="P228" s="6"/>
    </row>
    <row r="229" spans="1:16" ht="12.75">
      <c r="A229" s="1"/>
      <c r="B229" s="1"/>
      <c r="C229" s="1"/>
      <c r="D229" s="1"/>
      <c r="E229" s="1"/>
      <c r="F229" s="1"/>
      <c r="J229" s="1"/>
      <c r="K229" s="1"/>
      <c r="L229" s="1"/>
      <c r="M229" s="5"/>
      <c r="N229" s="6"/>
      <c r="O229" s="6"/>
      <c r="P229" s="6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6"/>
      <c r="O230" s="6"/>
      <c r="P230" s="6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6"/>
      <c r="O231" s="6"/>
      <c r="P231" s="6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6"/>
      <c r="O232" s="6"/>
      <c r="P232" s="6"/>
    </row>
    <row r="233" spans="1:16" ht="12.75">
      <c r="A233" s="1"/>
      <c r="B233" s="1"/>
      <c r="C233" s="1"/>
      <c r="D233" s="1"/>
      <c r="J233" s="1"/>
      <c r="K233" s="1"/>
      <c r="L233" s="1"/>
      <c r="M233" s="5"/>
      <c r="N233" s="6"/>
      <c r="O233" s="6"/>
      <c r="P233" s="6"/>
    </row>
    <row r="234" spans="1:16" ht="12.75">
      <c r="A234" s="1"/>
      <c r="B234" s="1"/>
      <c r="C234" s="1"/>
      <c r="D234" s="1"/>
      <c r="G234" s="1"/>
      <c r="H234" s="1"/>
      <c r="I234" s="1"/>
      <c r="J234" s="1"/>
      <c r="K234" s="1"/>
      <c r="L234" s="1"/>
      <c r="M234" s="5"/>
      <c r="N234" s="6"/>
      <c r="O234" s="6"/>
      <c r="P234" s="6"/>
    </row>
    <row r="235" spans="1:16" ht="12.75">
      <c r="A235" s="1"/>
      <c r="B235" s="1"/>
      <c r="C235" s="1"/>
      <c r="D235" s="1"/>
      <c r="E235" s="1"/>
      <c r="F235" s="1"/>
      <c r="J235" s="1"/>
      <c r="K235" s="1"/>
      <c r="L235" s="1"/>
      <c r="M235" s="5"/>
      <c r="N235" s="6"/>
      <c r="O235" s="6"/>
      <c r="P235" s="6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6"/>
      <c r="O236" s="6"/>
      <c r="P236" s="6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6"/>
      <c r="O237" s="6"/>
      <c r="P237" s="6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6"/>
      <c r="O238" s="6"/>
      <c r="P238" s="6"/>
    </row>
    <row r="239" spans="1:16" ht="12.75">
      <c r="A239" s="1"/>
      <c r="B239" s="1"/>
      <c r="C239" s="1"/>
      <c r="D239" s="1"/>
      <c r="J239" s="1"/>
      <c r="K239" s="1"/>
      <c r="L239" s="1"/>
      <c r="M239" s="5"/>
      <c r="N239" s="6"/>
      <c r="O239" s="6"/>
      <c r="P239" s="6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6"/>
      <c r="O240" s="6"/>
      <c r="P240" s="6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6"/>
      <c r="O241" s="6"/>
      <c r="P241" s="6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6"/>
      <c r="O242" s="6"/>
      <c r="P242" s="6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6"/>
      <c r="O243" s="6"/>
      <c r="P243" s="6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6"/>
      <c r="O244" s="6"/>
      <c r="P244" s="6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6"/>
      <c r="O245" s="6"/>
      <c r="P245" s="6"/>
    </row>
    <row r="246" spans="1:16" ht="12.75">
      <c r="A246" s="1"/>
      <c r="B246" s="1"/>
      <c r="C246" s="1"/>
      <c r="D246" s="1"/>
      <c r="E246" s="1"/>
      <c r="F246" s="1"/>
      <c r="J246" s="1"/>
      <c r="K246" s="1"/>
      <c r="L246" s="1"/>
      <c r="M246" s="5"/>
      <c r="N246" s="6"/>
      <c r="O246" s="6"/>
      <c r="P246" s="6"/>
    </row>
    <row r="247" spans="1:16" ht="12.75">
      <c r="A247" s="1"/>
      <c r="B247" s="1"/>
      <c r="C247" s="1"/>
      <c r="D247" s="1"/>
      <c r="E247" s="1"/>
      <c r="F247" s="1"/>
      <c r="J247" s="1"/>
      <c r="K247" s="1"/>
      <c r="L247" s="1"/>
      <c r="M247" s="5"/>
      <c r="N247" s="6"/>
      <c r="O247" s="6"/>
      <c r="P247" s="6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6"/>
      <c r="O248" s="6"/>
      <c r="P248" s="6"/>
    </row>
    <row r="249" spans="1:16" ht="12.75">
      <c r="A249" s="1"/>
      <c r="B249" s="1"/>
      <c r="C249" s="1"/>
      <c r="D249" s="1"/>
      <c r="J249" s="1"/>
      <c r="K249" s="1"/>
      <c r="L249" s="1"/>
      <c r="M249" s="5"/>
      <c r="N249" s="6"/>
      <c r="O249" s="6"/>
      <c r="P249" s="6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6"/>
      <c r="O250" s="6"/>
      <c r="P250" s="6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6"/>
      <c r="O251" s="6"/>
      <c r="P251" s="6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6"/>
      <c r="O252" s="6"/>
      <c r="P252" s="6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6"/>
      <c r="O253" s="6"/>
      <c r="P253" s="6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6"/>
      <c r="O254" s="6"/>
      <c r="P254" s="6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6"/>
      <c r="O255" s="6"/>
      <c r="P255" s="6"/>
    </row>
    <row r="256" spans="1:16" ht="12.75">
      <c r="A256" s="1"/>
      <c r="B256" s="1"/>
      <c r="C256" s="1"/>
      <c r="D256" s="1"/>
      <c r="E256" s="1"/>
      <c r="F256" s="1"/>
      <c r="J256" s="1"/>
      <c r="K256" s="1"/>
      <c r="L256" s="1"/>
      <c r="M256" s="5"/>
      <c r="N256" s="6"/>
      <c r="O256" s="6"/>
      <c r="P256" s="6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6"/>
      <c r="O257" s="6"/>
      <c r="P257" s="6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6"/>
      <c r="O258" s="6"/>
      <c r="P258" s="6"/>
    </row>
    <row r="259" spans="1:16" ht="12.75">
      <c r="A259" s="1"/>
      <c r="B259" s="1"/>
      <c r="C259" s="1"/>
      <c r="D259" s="1"/>
      <c r="E259" s="1"/>
      <c r="F259" s="1"/>
      <c r="J259" s="1"/>
      <c r="K259" s="1"/>
      <c r="L259" s="1"/>
      <c r="M259" s="5"/>
      <c r="N259" s="6"/>
      <c r="O259" s="6"/>
      <c r="P259" s="6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6"/>
      <c r="O260" s="6"/>
      <c r="P260" s="6"/>
    </row>
    <row r="261" spans="1:16" ht="12.75">
      <c r="A261" s="1"/>
      <c r="B261" s="1"/>
      <c r="C261" s="1"/>
      <c r="D261" s="1"/>
      <c r="E261" s="1"/>
      <c r="F261" s="1"/>
      <c r="J261" s="1"/>
      <c r="K261" s="1"/>
      <c r="L261" s="1"/>
      <c r="M261" s="5"/>
      <c r="N261" s="6"/>
      <c r="O261" s="6"/>
      <c r="P261" s="6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6"/>
      <c r="O262" s="6"/>
      <c r="P262" s="6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6"/>
      <c r="O263" s="6"/>
      <c r="P263" s="6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6"/>
      <c r="O264" s="6"/>
      <c r="P264" s="6"/>
    </row>
    <row r="265" spans="1:16" ht="12.75">
      <c r="A265" s="1"/>
      <c r="B265" s="1"/>
      <c r="C265" s="1"/>
      <c r="D265" s="1"/>
      <c r="E265" s="1"/>
      <c r="F265" s="1"/>
      <c r="J265" s="1"/>
      <c r="K265" s="1"/>
      <c r="L265" s="1"/>
      <c r="M265" s="5"/>
      <c r="N265" s="6"/>
      <c r="O265" s="6"/>
      <c r="P265" s="6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6"/>
      <c r="O266" s="6"/>
      <c r="P266" s="6"/>
    </row>
    <row r="267" spans="1:16" ht="12.75">
      <c r="A267" s="1"/>
      <c r="B267" s="1"/>
      <c r="C267" s="1"/>
      <c r="D267" s="1"/>
      <c r="E267" s="1"/>
      <c r="F267" s="1"/>
      <c r="J267" s="1"/>
      <c r="K267" s="1"/>
      <c r="L267" s="1"/>
      <c r="M267" s="5"/>
      <c r="N267" s="6"/>
      <c r="O267" s="6"/>
      <c r="P267" s="6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6"/>
      <c r="O268" s="6"/>
      <c r="P268" s="6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6"/>
      <c r="O269" s="6"/>
      <c r="P269" s="6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6"/>
      <c r="O270" s="6"/>
      <c r="P270" s="6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6"/>
      <c r="O271" s="6"/>
      <c r="P271" s="6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6"/>
      <c r="O272" s="6"/>
      <c r="P272" s="6"/>
    </row>
    <row r="273" spans="1:16" ht="12.75">
      <c r="A273" s="1"/>
      <c r="B273" s="1"/>
      <c r="C273" s="1"/>
      <c r="D273" s="1"/>
      <c r="J273" s="1"/>
      <c r="K273" s="1"/>
      <c r="L273" s="1"/>
      <c r="M273" s="5"/>
      <c r="N273" s="6"/>
      <c r="O273" s="6"/>
      <c r="P273" s="6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6"/>
      <c r="O274" s="6"/>
      <c r="P274" s="6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6"/>
      <c r="O275" s="6"/>
      <c r="P275" s="6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6"/>
      <c r="O276" s="6"/>
      <c r="P276" s="6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6"/>
      <c r="O277" s="6"/>
      <c r="P277" s="6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6"/>
      <c r="O278" s="6"/>
      <c r="P278" s="6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6"/>
      <c r="O279" s="6"/>
      <c r="P279" s="6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6"/>
      <c r="O280" s="6"/>
      <c r="P280" s="6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6"/>
      <c r="O281" s="6"/>
      <c r="P281" s="6"/>
    </row>
  </sheetData>
  <printOptions horizontalCentered="1"/>
  <pageMargins left="0.75" right="0.75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4" customWidth="1"/>
    <col min="3" max="3" width="3.7109375" style="4" customWidth="1"/>
    <col min="4" max="4" width="2.7109375" style="4" customWidth="1"/>
    <col min="5" max="5" width="4.7109375" style="4" customWidth="1"/>
    <col min="6" max="7" width="2.7109375" style="4" customWidth="1"/>
    <col min="8" max="8" width="5.7109375" style="4" customWidth="1"/>
    <col min="9" max="10" width="2.7109375" style="4" customWidth="1"/>
    <col min="11" max="11" width="4.7109375" style="4" customWidth="1"/>
    <col min="12" max="12" width="45.28125" style="4" customWidth="1"/>
    <col min="13" max="13" width="9.57421875" style="2" bestFit="1" customWidth="1"/>
    <col min="14" max="15" width="10.8515625" style="3" bestFit="1" customWidth="1"/>
    <col min="16" max="16" width="11.7109375" style="3" bestFit="1" customWidth="1"/>
    <col min="17" max="16384" width="9.140625" style="4" customWidth="1"/>
  </cols>
  <sheetData>
    <row r="1" spans="1:1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361</v>
      </c>
      <c r="N1" s="9" t="s">
        <v>362</v>
      </c>
      <c r="O1" s="9" t="s">
        <v>363</v>
      </c>
      <c r="P1" s="9" t="s">
        <v>364</v>
      </c>
    </row>
    <row r="2" spans="1:16" ht="12.75">
      <c r="A2" s="1" t="s">
        <v>24</v>
      </c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5">
        <f>+M3</f>
        <v>47045922</v>
      </c>
      <c r="N2" s="5">
        <f aca="true" t="shared" si="0" ref="N2:P4">+N3</f>
        <v>2824060.6900000004</v>
      </c>
      <c r="O2" s="5">
        <f t="shared" si="0"/>
        <v>4171358.1900000004</v>
      </c>
      <c r="P2" s="5">
        <f t="shared" si="0"/>
        <v>3998821.42</v>
      </c>
    </row>
    <row r="3" spans="1:16" ht="12.75">
      <c r="A3" s="1"/>
      <c r="B3" s="1"/>
      <c r="C3" s="1" t="s">
        <v>179</v>
      </c>
      <c r="D3" s="1" t="s">
        <v>180</v>
      </c>
      <c r="E3" s="1"/>
      <c r="F3" s="1"/>
      <c r="G3" s="1"/>
      <c r="H3" s="1"/>
      <c r="I3" s="1"/>
      <c r="J3" s="1"/>
      <c r="K3" s="1"/>
      <c r="L3" s="1"/>
      <c r="M3" s="5">
        <f>+M4</f>
        <v>47045922</v>
      </c>
      <c r="N3" s="5">
        <f t="shared" si="0"/>
        <v>2824060.6900000004</v>
      </c>
      <c r="O3" s="5">
        <f t="shared" si="0"/>
        <v>4171358.1900000004</v>
      </c>
      <c r="P3" s="5">
        <f t="shared" si="0"/>
        <v>3998821.42</v>
      </c>
    </row>
    <row r="4" spans="1:16" ht="12.75">
      <c r="A4" s="1"/>
      <c r="B4" s="1"/>
      <c r="C4" s="1"/>
      <c r="D4" s="1"/>
      <c r="E4" s="1" t="s">
        <v>311</v>
      </c>
      <c r="F4" s="1" t="s">
        <v>312</v>
      </c>
      <c r="G4" s="1"/>
      <c r="H4" s="1"/>
      <c r="I4" s="1"/>
      <c r="J4" s="1"/>
      <c r="K4" s="1"/>
      <c r="L4" s="1"/>
      <c r="M4" s="5">
        <f>+M5</f>
        <v>47045922</v>
      </c>
      <c r="N4" s="5">
        <f t="shared" si="0"/>
        <v>2824060.6900000004</v>
      </c>
      <c r="O4" s="5">
        <f t="shared" si="0"/>
        <v>4171358.1900000004</v>
      </c>
      <c r="P4" s="5">
        <f t="shared" si="0"/>
        <v>3998821.42</v>
      </c>
    </row>
    <row r="5" spans="1:16" ht="12.75">
      <c r="A5" s="1"/>
      <c r="B5" s="1"/>
      <c r="C5" s="1"/>
      <c r="D5" s="1"/>
      <c r="E5" s="1"/>
      <c r="F5" s="1"/>
      <c r="G5" s="1" t="s">
        <v>89</v>
      </c>
      <c r="H5" s="1" t="s">
        <v>332</v>
      </c>
      <c r="I5" s="1" t="s">
        <v>333</v>
      </c>
      <c r="J5" s="1"/>
      <c r="K5" s="1"/>
      <c r="L5" s="1"/>
      <c r="M5" s="5">
        <f>SUM(M6:M9)</f>
        <v>47045922</v>
      </c>
      <c r="N5" s="5">
        <f>SUM(N6:N9)</f>
        <v>2824060.6900000004</v>
      </c>
      <c r="O5" s="5">
        <f>SUM(O6:O9)</f>
        <v>4171358.1900000004</v>
      </c>
      <c r="P5" s="5">
        <f>SUM(P6:P9)</f>
        <v>3998821.42</v>
      </c>
    </row>
    <row r="6" spans="10:16" ht="12.75">
      <c r="J6" s="1" t="s">
        <v>18</v>
      </c>
      <c r="K6" s="1" t="s">
        <v>334</v>
      </c>
      <c r="L6" s="1" t="s">
        <v>335</v>
      </c>
      <c r="M6" s="5">
        <v>1646117</v>
      </c>
      <c r="N6" s="6">
        <v>73513.91</v>
      </c>
      <c r="O6" s="6">
        <v>232970.06</v>
      </c>
      <c r="P6" s="6">
        <v>231980.27</v>
      </c>
    </row>
    <row r="7" spans="1:16" ht="12.75">
      <c r="A7" s="1"/>
      <c r="B7" s="1"/>
      <c r="J7" s="1" t="s">
        <v>21</v>
      </c>
      <c r="K7" s="1" t="s">
        <v>336</v>
      </c>
      <c r="L7" s="1" t="s">
        <v>337</v>
      </c>
      <c r="M7" s="5">
        <v>3084547</v>
      </c>
      <c r="N7" s="6">
        <v>24234.44</v>
      </c>
      <c r="O7" s="6">
        <v>7.67</v>
      </c>
      <c r="P7" s="6">
        <v>7313.57</v>
      </c>
    </row>
    <row r="8" spans="3:16" ht="12.75">
      <c r="C8" s="1"/>
      <c r="D8" s="1"/>
      <c r="J8" s="1" t="s">
        <v>21</v>
      </c>
      <c r="K8" s="1" t="s">
        <v>36</v>
      </c>
      <c r="L8" s="1" t="s">
        <v>35</v>
      </c>
      <c r="M8" s="5">
        <v>5526449</v>
      </c>
      <c r="N8" s="6">
        <v>212878.35</v>
      </c>
      <c r="O8" s="6">
        <v>244300.01</v>
      </c>
      <c r="P8" s="6">
        <v>277528.26</v>
      </c>
    </row>
    <row r="9" spans="5:16" ht="12.75">
      <c r="E9" s="1"/>
      <c r="F9" s="1"/>
      <c r="J9" s="1" t="s">
        <v>21</v>
      </c>
      <c r="K9" s="1" t="s">
        <v>338</v>
      </c>
      <c r="L9" s="1" t="s">
        <v>339</v>
      </c>
      <c r="M9" s="5">
        <v>36788809</v>
      </c>
      <c r="N9" s="6">
        <v>2513433.99</v>
      </c>
      <c r="O9" s="6">
        <v>3694080.45</v>
      </c>
      <c r="P9" s="6">
        <v>3481999.32</v>
      </c>
    </row>
    <row r="10" spans="1:16" ht="12.75">
      <c r="A10" s="14"/>
      <c r="B10" s="14"/>
      <c r="C10" s="14"/>
      <c r="D10" s="14"/>
      <c r="E10" s="14"/>
      <c r="F10" s="14"/>
      <c r="G10" s="10"/>
      <c r="H10" s="10"/>
      <c r="I10" s="10"/>
      <c r="J10" s="10"/>
      <c r="K10" s="10"/>
      <c r="L10" s="11" t="s">
        <v>365</v>
      </c>
      <c r="M10" s="12">
        <f>+M2</f>
        <v>47045922</v>
      </c>
      <c r="N10" s="12">
        <f>+N2</f>
        <v>2824060.6900000004</v>
      </c>
      <c r="O10" s="12">
        <f>+O2</f>
        <v>4171358.1900000004</v>
      </c>
      <c r="P10" s="12">
        <f>+P2</f>
        <v>3998821.42</v>
      </c>
    </row>
    <row r="11" spans="10:16" ht="12.75">
      <c r="J11" s="1"/>
      <c r="K11" s="1"/>
      <c r="L11" s="1"/>
      <c r="M11" s="5"/>
      <c r="N11" s="6"/>
      <c r="O11" s="6"/>
      <c r="P11" s="6"/>
    </row>
    <row r="12" spans="7:16" ht="12.75">
      <c r="G12" s="1"/>
      <c r="H12" s="1"/>
      <c r="I12" s="1"/>
      <c r="J12" s="1"/>
      <c r="K12" s="1"/>
      <c r="L12" s="1"/>
      <c r="M12" s="5"/>
      <c r="N12" s="6"/>
      <c r="O12" s="6"/>
      <c r="P12" s="6"/>
    </row>
    <row r="13" spans="1:16" ht="12.75">
      <c r="A13" s="1"/>
      <c r="B13" s="1"/>
      <c r="C13" s="1"/>
      <c r="D13" s="1"/>
      <c r="E13" s="1"/>
      <c r="F13" s="1"/>
      <c r="J13" s="1"/>
      <c r="K13" s="1"/>
      <c r="L13" s="1"/>
      <c r="M13" s="5"/>
      <c r="N13" s="6"/>
      <c r="O13" s="6"/>
      <c r="P13" s="6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N14" s="6"/>
      <c r="O14" s="6"/>
      <c r="P14" s="6"/>
    </row>
    <row r="15" spans="1:16" ht="12.75">
      <c r="A15" s="1"/>
      <c r="B15" s="1"/>
      <c r="C15" s="1"/>
      <c r="D15" s="1"/>
      <c r="E15" s="1"/>
      <c r="F15" s="1"/>
      <c r="J15" s="1"/>
      <c r="K15" s="1"/>
      <c r="L15" s="1"/>
      <c r="M15" s="5"/>
      <c r="N15" s="6"/>
      <c r="O15" s="6"/>
      <c r="P15" s="6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6"/>
      <c r="O16" s="6"/>
      <c r="P16" s="6"/>
    </row>
    <row r="17" spans="1:16" ht="12.75">
      <c r="A17" s="1"/>
      <c r="B17" s="1"/>
      <c r="C17" s="1"/>
      <c r="D17" s="1"/>
      <c r="E17" s="1"/>
      <c r="F17" s="1"/>
      <c r="J17" s="1"/>
      <c r="K17" s="1"/>
      <c r="L17" s="1"/>
      <c r="M17" s="5"/>
      <c r="N17" s="6"/>
      <c r="O17" s="6"/>
      <c r="P17" s="6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N18" s="6"/>
      <c r="O18" s="6"/>
      <c r="P18" s="6"/>
    </row>
    <row r="19" spans="1:16" ht="12.75">
      <c r="A19" s="1"/>
      <c r="B19" s="1"/>
      <c r="C19" s="1"/>
      <c r="D19" s="1"/>
      <c r="E19" s="1"/>
      <c r="F19" s="1"/>
      <c r="J19" s="1"/>
      <c r="K19" s="1"/>
      <c r="L19" s="1"/>
      <c r="M19" s="5"/>
      <c r="N19" s="6"/>
      <c r="O19" s="6"/>
      <c r="P19" s="6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N20" s="6"/>
      <c r="O20" s="6"/>
      <c r="P20" s="6"/>
    </row>
    <row r="21" spans="1:16" ht="12.75">
      <c r="A21" s="1"/>
      <c r="B21" s="1"/>
      <c r="C21" s="1"/>
      <c r="D21" s="1"/>
      <c r="E21" s="1"/>
      <c r="F21" s="1"/>
      <c r="J21" s="1"/>
      <c r="K21" s="1"/>
      <c r="L21" s="1"/>
      <c r="M21" s="5"/>
      <c r="N21" s="6"/>
      <c r="O21" s="6"/>
      <c r="P21" s="6"/>
    </row>
    <row r="22" spans="1:16" ht="12.75">
      <c r="A22" s="1"/>
      <c r="B22" s="1"/>
      <c r="C22" s="1"/>
      <c r="D22" s="1"/>
      <c r="E22" s="1"/>
      <c r="F22" s="1"/>
      <c r="J22" s="1"/>
      <c r="K22" s="1"/>
      <c r="L22" s="1"/>
      <c r="M22" s="5"/>
      <c r="N22" s="6"/>
      <c r="O22" s="6"/>
      <c r="P22" s="6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  <c r="N23" s="6"/>
      <c r="O23" s="6"/>
      <c r="P23" s="6"/>
    </row>
    <row r="24" spans="1:16" ht="12.75">
      <c r="A24" s="1"/>
      <c r="B24" s="1"/>
      <c r="C24" s="1"/>
      <c r="D24" s="1"/>
      <c r="J24" s="1"/>
      <c r="K24" s="1"/>
      <c r="L24" s="1"/>
      <c r="M24" s="5"/>
      <c r="N24" s="6"/>
      <c r="O24" s="6"/>
      <c r="P24" s="6"/>
    </row>
    <row r="25" spans="1:16" ht="12.75">
      <c r="A25" s="1"/>
      <c r="B25" s="1"/>
      <c r="C25" s="1"/>
      <c r="D25" s="1"/>
      <c r="J25" s="1"/>
      <c r="K25" s="1"/>
      <c r="L25" s="1"/>
      <c r="M25" s="5"/>
      <c r="N25" s="6"/>
      <c r="O25" s="6"/>
      <c r="P25" s="6"/>
    </row>
    <row r="26" spans="1:16" ht="12.75">
      <c r="A26" s="1"/>
      <c r="B26" s="1"/>
      <c r="C26" s="1"/>
      <c r="D26" s="1"/>
      <c r="E26" s="1"/>
      <c r="F26" s="1"/>
      <c r="J26" s="1"/>
      <c r="K26" s="1"/>
      <c r="L26" s="1"/>
      <c r="M26" s="5"/>
      <c r="N26" s="6"/>
      <c r="O26" s="6"/>
      <c r="P26" s="6"/>
    </row>
    <row r="27" spans="1:16" ht="12.75">
      <c r="A27" s="1"/>
      <c r="B27" s="1"/>
      <c r="C27" s="1"/>
      <c r="D27" s="1"/>
      <c r="G27" s="1"/>
      <c r="H27" s="1"/>
      <c r="I27" s="1"/>
      <c r="J27" s="1"/>
      <c r="K27" s="1"/>
      <c r="L27" s="1"/>
      <c r="M27" s="5"/>
      <c r="N27" s="6"/>
      <c r="O27" s="6"/>
      <c r="P27" s="6"/>
    </row>
    <row r="28" spans="1:16" ht="12.75">
      <c r="A28" s="1"/>
      <c r="B28" s="1"/>
      <c r="J28" s="1"/>
      <c r="K28" s="1"/>
      <c r="L28" s="1"/>
      <c r="M28" s="5"/>
      <c r="N28" s="6"/>
      <c r="O28" s="6"/>
      <c r="P28" s="6"/>
    </row>
    <row r="29" spans="1:16" ht="12.75">
      <c r="A29" s="1"/>
      <c r="B29" s="1"/>
      <c r="E29" s="1"/>
      <c r="F29" s="1"/>
      <c r="J29" s="1"/>
      <c r="K29" s="1"/>
      <c r="L29" s="1"/>
      <c r="M29" s="5"/>
      <c r="N29" s="6"/>
      <c r="O29" s="6"/>
      <c r="P29" s="6"/>
    </row>
    <row r="30" spans="1:16" ht="12.75">
      <c r="A30" s="1"/>
      <c r="B30" s="1"/>
      <c r="G30" s="1"/>
      <c r="H30" s="1"/>
      <c r="I30" s="1"/>
      <c r="J30" s="1"/>
      <c r="K30" s="1"/>
      <c r="L30" s="1"/>
      <c r="M30" s="5"/>
      <c r="N30" s="6"/>
      <c r="O30" s="6"/>
      <c r="P30" s="6"/>
    </row>
    <row r="31" spans="1:16" ht="12.75">
      <c r="A31" s="1"/>
      <c r="B31" s="1"/>
      <c r="C31" s="1"/>
      <c r="D31" s="1"/>
      <c r="J31" s="1"/>
      <c r="K31" s="1"/>
      <c r="L31" s="1"/>
      <c r="M31" s="5"/>
      <c r="N31" s="6"/>
      <c r="O31" s="6"/>
      <c r="P31" s="6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6"/>
      <c r="O32" s="6"/>
      <c r="P32" s="6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"/>
      <c r="N33" s="6"/>
      <c r="O33" s="6"/>
      <c r="P33" s="6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"/>
      <c r="N34" s="6"/>
      <c r="O34" s="6"/>
      <c r="P34" s="6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  <c r="N35" s="6"/>
      <c r="O35" s="6"/>
      <c r="P35" s="6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"/>
      <c r="N36" s="6"/>
      <c r="O36" s="6"/>
      <c r="P36" s="6"/>
    </row>
    <row r="37" spans="1:16" ht="12.75">
      <c r="A37" s="1"/>
      <c r="B37" s="1"/>
      <c r="C37" s="1"/>
      <c r="D37" s="1"/>
      <c r="J37" s="1"/>
      <c r="K37" s="1"/>
      <c r="L37" s="1"/>
      <c r="M37" s="5"/>
      <c r="N37" s="6"/>
      <c r="O37" s="6"/>
      <c r="P37" s="6"/>
    </row>
    <row r="38" spans="1:16" ht="12.75">
      <c r="A38" s="1"/>
      <c r="B38" s="1"/>
      <c r="C38" s="1"/>
      <c r="D38" s="1"/>
      <c r="J38" s="1"/>
      <c r="K38" s="1"/>
      <c r="L38" s="1"/>
      <c r="M38" s="5"/>
      <c r="N38" s="6"/>
      <c r="O38" s="6"/>
      <c r="P38" s="6"/>
    </row>
    <row r="39" spans="1:16" ht="12.75">
      <c r="A39" s="1"/>
      <c r="B39" s="1"/>
      <c r="C39" s="1"/>
      <c r="D39" s="1"/>
      <c r="E39" s="1"/>
      <c r="F39" s="1"/>
      <c r="J39" s="1"/>
      <c r="K39" s="1"/>
      <c r="L39" s="1"/>
      <c r="M39" s="5"/>
      <c r="N39" s="6"/>
      <c r="O39" s="6"/>
      <c r="P39" s="6"/>
    </row>
    <row r="40" spans="1:16" ht="12.75">
      <c r="A40" s="1"/>
      <c r="B40" s="1"/>
      <c r="C40" s="1"/>
      <c r="D40" s="1"/>
      <c r="G40" s="1"/>
      <c r="H40" s="1"/>
      <c r="I40" s="1"/>
      <c r="J40" s="1"/>
      <c r="K40" s="1"/>
      <c r="L40" s="1"/>
      <c r="M40" s="5"/>
      <c r="N40" s="6"/>
      <c r="O40" s="6"/>
      <c r="P40" s="6"/>
    </row>
    <row r="41" spans="1:16" ht="12.75">
      <c r="A41" s="1"/>
      <c r="B41" s="1"/>
      <c r="J41" s="1"/>
      <c r="K41" s="1"/>
      <c r="L41" s="1"/>
      <c r="M41" s="5"/>
      <c r="N41" s="6"/>
      <c r="O41" s="6"/>
      <c r="P41" s="6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"/>
      <c r="N42" s="6"/>
      <c r="O42" s="6"/>
      <c r="P42" s="6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"/>
      <c r="N43" s="6"/>
      <c r="O43" s="6"/>
      <c r="P43" s="6"/>
    </row>
    <row r="44" spans="1:16" ht="12.75">
      <c r="A44" s="1"/>
      <c r="B44" s="1"/>
      <c r="C44" s="1"/>
      <c r="D44" s="1"/>
      <c r="E44" s="1"/>
      <c r="F44" s="1"/>
      <c r="J44" s="1"/>
      <c r="K44" s="1"/>
      <c r="L44" s="1"/>
      <c r="M44" s="5"/>
      <c r="N44" s="6"/>
      <c r="O44" s="6"/>
      <c r="P44" s="6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5"/>
      <c r="N45" s="6"/>
      <c r="O45" s="6"/>
      <c r="P45" s="6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"/>
      <c r="N46" s="6"/>
      <c r="O46" s="6"/>
      <c r="P46" s="6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"/>
      <c r="N47" s="6"/>
      <c r="O47" s="6"/>
      <c r="P47" s="6"/>
    </row>
    <row r="48" spans="1:16" ht="12.75">
      <c r="A48" s="1"/>
      <c r="B48" s="1"/>
      <c r="C48" s="1"/>
      <c r="D48" s="1"/>
      <c r="E48" s="1"/>
      <c r="F48" s="1"/>
      <c r="J48" s="1"/>
      <c r="K48" s="1"/>
      <c r="L48" s="1"/>
      <c r="M48" s="5"/>
      <c r="N48" s="6"/>
      <c r="O48" s="6"/>
      <c r="P48" s="6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"/>
      <c r="N49" s="6"/>
      <c r="O49" s="6"/>
      <c r="P49" s="6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"/>
      <c r="N50" s="6"/>
      <c r="O50" s="6"/>
      <c r="P50" s="6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"/>
      <c r="N51" s="6"/>
      <c r="O51" s="6"/>
      <c r="P51" s="6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"/>
      <c r="N52" s="6"/>
      <c r="O52" s="6"/>
      <c r="P52" s="6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"/>
      <c r="N53" s="6"/>
      <c r="O53" s="6"/>
      <c r="P53" s="6"/>
    </row>
    <row r="54" spans="1:16" ht="12.75">
      <c r="A54" s="1"/>
      <c r="B54" s="1"/>
      <c r="J54" s="1"/>
      <c r="K54" s="1"/>
      <c r="L54" s="1"/>
      <c r="M54" s="5"/>
      <c r="N54" s="6"/>
      <c r="O54" s="6"/>
      <c r="P54" s="6"/>
    </row>
    <row r="55" spans="1:16" ht="12.75">
      <c r="A55" s="1"/>
      <c r="B55" s="1"/>
      <c r="E55" s="1"/>
      <c r="F55" s="1"/>
      <c r="J55" s="1"/>
      <c r="K55" s="1"/>
      <c r="L55" s="1"/>
      <c r="M55" s="5"/>
      <c r="N55" s="6"/>
      <c r="O55" s="6"/>
      <c r="P55" s="6"/>
    </row>
    <row r="56" spans="1:16" ht="12.75">
      <c r="A56" s="1"/>
      <c r="B56" s="1"/>
      <c r="G56" s="1"/>
      <c r="H56" s="1"/>
      <c r="I56" s="1"/>
      <c r="J56" s="1"/>
      <c r="K56" s="1"/>
      <c r="L56" s="1"/>
      <c r="M56" s="5"/>
      <c r="N56" s="6"/>
      <c r="O56" s="6"/>
      <c r="P56" s="6"/>
    </row>
    <row r="57" spans="1:16" ht="12.75">
      <c r="A57" s="1"/>
      <c r="B57" s="1"/>
      <c r="C57" s="1"/>
      <c r="D57" s="1"/>
      <c r="J57" s="1"/>
      <c r="K57" s="1"/>
      <c r="L57" s="1"/>
      <c r="M57" s="5"/>
      <c r="N57" s="6"/>
      <c r="O57" s="6"/>
      <c r="P57" s="6"/>
    </row>
    <row r="58" spans="1:16" ht="12.75">
      <c r="A58" s="1"/>
      <c r="B58" s="1"/>
      <c r="C58" s="1"/>
      <c r="D58" s="1"/>
      <c r="G58" s="1"/>
      <c r="H58" s="1"/>
      <c r="I58" s="1"/>
      <c r="J58" s="1"/>
      <c r="K58" s="1"/>
      <c r="L58" s="1"/>
      <c r="M58" s="5"/>
      <c r="N58" s="6"/>
      <c r="O58" s="6"/>
      <c r="P58" s="6"/>
    </row>
    <row r="59" spans="1:16" ht="12.75">
      <c r="A59" s="1"/>
      <c r="B59" s="1"/>
      <c r="C59" s="1"/>
      <c r="D59" s="1"/>
      <c r="E59" s="1"/>
      <c r="F59" s="1"/>
      <c r="J59" s="1"/>
      <c r="K59" s="1"/>
      <c r="L59" s="1"/>
      <c r="M59" s="5"/>
      <c r="N59" s="6"/>
      <c r="O59" s="6"/>
      <c r="P59" s="6"/>
    </row>
    <row r="60" spans="1:16" ht="12.75">
      <c r="A60" s="1"/>
      <c r="B60" s="1"/>
      <c r="C60" s="1"/>
      <c r="D60" s="1"/>
      <c r="E60" s="1"/>
      <c r="F60" s="1"/>
      <c r="J60" s="1"/>
      <c r="K60" s="1"/>
      <c r="L60" s="1"/>
      <c r="M60" s="5"/>
      <c r="N60" s="6"/>
      <c r="O60" s="6"/>
      <c r="P60" s="6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"/>
      <c r="N61" s="6"/>
      <c r="O61" s="6"/>
      <c r="P61" s="6"/>
    </row>
    <row r="62" spans="1:16" ht="12.75">
      <c r="A62" s="1"/>
      <c r="B62" s="1"/>
      <c r="C62" s="1"/>
      <c r="D62" s="1"/>
      <c r="J62" s="1"/>
      <c r="K62" s="1"/>
      <c r="L62" s="1"/>
      <c r="M62" s="5"/>
      <c r="N62" s="6"/>
      <c r="O62" s="6"/>
      <c r="P62" s="6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"/>
      <c r="N63" s="6"/>
      <c r="O63" s="6"/>
      <c r="P63" s="6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"/>
      <c r="N64" s="6"/>
      <c r="O64" s="6"/>
      <c r="P64" s="6"/>
    </row>
    <row r="65" spans="1:16" ht="12.75">
      <c r="A65" s="1"/>
      <c r="B65" s="1"/>
      <c r="C65" s="1"/>
      <c r="D65" s="1"/>
      <c r="E65" s="1"/>
      <c r="F65" s="1"/>
      <c r="J65" s="1"/>
      <c r="K65" s="1"/>
      <c r="L65" s="1"/>
      <c r="M65" s="5"/>
      <c r="N65" s="6"/>
      <c r="O65" s="6"/>
      <c r="P65" s="6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/>
      <c r="N66" s="6"/>
      <c r="O66" s="6"/>
      <c r="P66" s="6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"/>
      <c r="N67" s="6"/>
      <c r="O67" s="6"/>
      <c r="P67" s="6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"/>
      <c r="N68" s="6"/>
      <c r="O68" s="6"/>
      <c r="P68" s="6"/>
    </row>
    <row r="69" spans="1:16" ht="12.75">
      <c r="A69" s="1"/>
      <c r="B69" s="1"/>
      <c r="C69" s="1"/>
      <c r="D69" s="1"/>
      <c r="J69" s="1"/>
      <c r="K69" s="1"/>
      <c r="L69" s="1"/>
      <c r="M69" s="5"/>
      <c r="N69" s="6"/>
      <c r="O69" s="6"/>
      <c r="P69" s="6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  <c r="N70" s="6"/>
      <c r="O70" s="6"/>
      <c r="P70" s="6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"/>
      <c r="N71" s="6"/>
      <c r="O71" s="6"/>
      <c r="P71" s="6"/>
    </row>
    <row r="72" spans="1:16" ht="12.75">
      <c r="A72" s="1"/>
      <c r="B72" s="1"/>
      <c r="C72" s="1"/>
      <c r="D72" s="1"/>
      <c r="E72" s="1"/>
      <c r="F72" s="1"/>
      <c r="J72" s="1"/>
      <c r="K72" s="1"/>
      <c r="L72" s="1"/>
      <c r="M72" s="5"/>
      <c r="N72" s="6"/>
      <c r="O72" s="6"/>
      <c r="P72" s="6"/>
    </row>
    <row r="73" spans="1:16" ht="12.75">
      <c r="A73" s="1"/>
      <c r="B73" s="1"/>
      <c r="C73" s="1"/>
      <c r="D73" s="1"/>
      <c r="E73" s="1"/>
      <c r="F73" s="1"/>
      <c r="J73" s="1"/>
      <c r="K73" s="1"/>
      <c r="L73" s="1"/>
      <c r="M73" s="5"/>
      <c r="N73" s="6"/>
      <c r="O73" s="6"/>
      <c r="P73" s="6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"/>
      <c r="N74" s="6"/>
      <c r="O74" s="6"/>
      <c r="P74" s="6"/>
    </row>
    <row r="75" spans="1:16" ht="12.75">
      <c r="A75" s="1"/>
      <c r="B75" s="1"/>
      <c r="C75" s="1"/>
      <c r="D75" s="1"/>
      <c r="J75" s="1"/>
      <c r="K75" s="1"/>
      <c r="L75" s="1"/>
      <c r="M75" s="5"/>
      <c r="N75" s="6"/>
      <c r="O75" s="6"/>
      <c r="P75" s="6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"/>
      <c r="N76" s="6"/>
      <c r="O76" s="6"/>
      <c r="P76" s="6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"/>
      <c r="N77" s="6"/>
      <c r="O77" s="6"/>
      <c r="P77" s="6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"/>
      <c r="N78" s="6"/>
      <c r="O78" s="6"/>
      <c r="P78" s="6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"/>
      <c r="N79" s="6"/>
      <c r="O79" s="6"/>
      <c r="P79" s="6"/>
    </row>
    <row r="80" spans="1:16" ht="12.75">
      <c r="A80" s="1"/>
      <c r="B80" s="1"/>
      <c r="C80" s="1"/>
      <c r="D80" s="1"/>
      <c r="E80" s="1"/>
      <c r="F80" s="1"/>
      <c r="J80" s="1"/>
      <c r="K80" s="1"/>
      <c r="L80" s="1"/>
      <c r="M80" s="5"/>
      <c r="N80" s="6"/>
      <c r="O80" s="6"/>
      <c r="P80" s="6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"/>
      <c r="N81" s="6"/>
      <c r="O81" s="6"/>
      <c r="P81" s="6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"/>
      <c r="N82" s="6"/>
      <c r="O82" s="6"/>
      <c r="P82" s="6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"/>
      <c r="N83" s="6"/>
      <c r="O83" s="6"/>
      <c r="P83" s="6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/>
      <c r="N84" s="6"/>
      <c r="O84" s="6"/>
      <c r="P84" s="6"/>
    </row>
    <row r="85" spans="1:16" ht="12.75">
      <c r="A85" s="1"/>
      <c r="B85" s="1"/>
      <c r="C85" s="1"/>
      <c r="D85" s="1"/>
      <c r="J85" s="1"/>
      <c r="K85" s="1"/>
      <c r="L85" s="1"/>
      <c r="M85" s="5"/>
      <c r="N85" s="6"/>
      <c r="O85" s="6"/>
      <c r="P85" s="6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"/>
      <c r="N86" s="6"/>
      <c r="O86" s="6"/>
      <c r="P86" s="6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"/>
      <c r="N87" s="6"/>
      <c r="O87" s="6"/>
      <c r="P87" s="6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"/>
      <c r="N88" s="6"/>
      <c r="O88" s="6"/>
      <c r="P88" s="6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"/>
      <c r="N89" s="6"/>
      <c r="O89" s="6"/>
      <c r="P89" s="6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"/>
      <c r="N90" s="6"/>
      <c r="O90" s="6"/>
      <c r="P90" s="6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"/>
      <c r="N91" s="6"/>
      <c r="O91" s="6"/>
      <c r="P91" s="6"/>
    </row>
    <row r="92" spans="1:16" ht="12.75">
      <c r="A92" s="1"/>
      <c r="B92" s="1"/>
      <c r="C92" s="1"/>
      <c r="D92" s="1"/>
      <c r="E92" s="1"/>
      <c r="F92" s="1"/>
      <c r="J92" s="1"/>
      <c r="K92" s="1"/>
      <c r="L92" s="1"/>
      <c r="M92" s="5"/>
      <c r="N92" s="6"/>
      <c r="O92" s="6"/>
      <c r="P92" s="6"/>
    </row>
    <row r="93" spans="1:16" ht="12.75">
      <c r="A93" s="1"/>
      <c r="B93" s="1"/>
      <c r="C93" s="1"/>
      <c r="D93" s="1"/>
      <c r="E93" s="1"/>
      <c r="F93" s="1"/>
      <c r="J93" s="1"/>
      <c r="K93" s="1"/>
      <c r="L93" s="1"/>
      <c r="M93" s="5"/>
      <c r="N93" s="6"/>
      <c r="O93" s="6"/>
      <c r="P93" s="6"/>
    </row>
    <row r="94" spans="1:16" ht="12.75">
      <c r="A94" s="1"/>
      <c r="B94" s="1"/>
      <c r="C94" s="1"/>
      <c r="D94" s="1"/>
      <c r="E94" s="1"/>
      <c r="F94" s="1"/>
      <c r="J94" s="1"/>
      <c r="K94" s="1"/>
      <c r="L94" s="1"/>
      <c r="M94" s="5"/>
      <c r="N94" s="6"/>
      <c r="O94" s="6"/>
      <c r="P94" s="6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"/>
      <c r="N95" s="6"/>
      <c r="O95" s="6"/>
      <c r="P95" s="6"/>
    </row>
    <row r="96" spans="1:16" ht="12.75">
      <c r="A96" s="1"/>
      <c r="B96" s="1"/>
      <c r="J96" s="1"/>
      <c r="K96" s="1"/>
      <c r="L96" s="1"/>
      <c r="M96" s="5"/>
      <c r="N96" s="6"/>
      <c r="O96" s="6"/>
      <c r="P96" s="6"/>
    </row>
    <row r="97" spans="1:16" ht="12.75">
      <c r="A97" s="1"/>
      <c r="B97" s="1"/>
      <c r="G97" s="1"/>
      <c r="H97" s="1"/>
      <c r="I97" s="1"/>
      <c r="J97" s="1"/>
      <c r="K97" s="1"/>
      <c r="L97" s="1"/>
      <c r="M97" s="5"/>
      <c r="N97" s="6"/>
      <c r="O97" s="6"/>
      <c r="P97" s="6"/>
    </row>
    <row r="98" spans="1:16" ht="12.75">
      <c r="A98" s="1"/>
      <c r="B98" s="1"/>
      <c r="C98" s="1"/>
      <c r="D98" s="1"/>
      <c r="E98" s="1"/>
      <c r="F98" s="1"/>
      <c r="J98" s="1"/>
      <c r="K98" s="1"/>
      <c r="L98" s="1"/>
      <c r="M98" s="5"/>
      <c r="N98" s="6"/>
      <c r="O98" s="6"/>
      <c r="P98" s="6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"/>
      <c r="N99" s="6"/>
      <c r="O99" s="6"/>
      <c r="P99" s="6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6"/>
      <c r="O100" s="6"/>
      <c r="P100" s="6"/>
    </row>
    <row r="101" spans="1:16" ht="12.75">
      <c r="A101" s="1"/>
      <c r="B101" s="1"/>
      <c r="C101" s="1"/>
      <c r="D101" s="1"/>
      <c r="E101" s="1"/>
      <c r="F101" s="1"/>
      <c r="J101" s="1"/>
      <c r="K101" s="1"/>
      <c r="L101" s="1"/>
      <c r="M101" s="5"/>
      <c r="N101" s="6"/>
      <c r="O101" s="6"/>
      <c r="P101" s="6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"/>
      <c r="N102" s="6"/>
      <c r="O102" s="6"/>
      <c r="P102" s="6"/>
    </row>
    <row r="103" spans="1:16" ht="12.75">
      <c r="A103" s="1"/>
      <c r="B103" s="1"/>
      <c r="C103" s="1"/>
      <c r="D103" s="1"/>
      <c r="E103" s="1"/>
      <c r="F103" s="1"/>
      <c r="J103" s="1"/>
      <c r="K103" s="1"/>
      <c r="L103" s="1"/>
      <c r="M103" s="5"/>
      <c r="N103" s="6"/>
      <c r="O103" s="6"/>
      <c r="P103" s="6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6"/>
      <c r="O104" s="6"/>
      <c r="P104" s="6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6"/>
      <c r="O105" s="6"/>
      <c r="P105" s="6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6"/>
      <c r="O106" s="6"/>
      <c r="P106" s="6"/>
    </row>
    <row r="107" spans="1:16" ht="12.75">
      <c r="A107" s="1"/>
      <c r="B107" s="1"/>
      <c r="C107" s="1"/>
      <c r="D107" s="1"/>
      <c r="E107" s="1"/>
      <c r="F107" s="1"/>
      <c r="J107" s="1"/>
      <c r="K107" s="1"/>
      <c r="L107" s="1"/>
      <c r="M107" s="5"/>
      <c r="N107" s="6"/>
      <c r="O107" s="6"/>
      <c r="P107" s="6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6"/>
      <c r="O108" s="6"/>
      <c r="P108" s="6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6"/>
      <c r="O109" s="6"/>
      <c r="P109" s="6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6"/>
      <c r="O110" s="6"/>
      <c r="P110" s="6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6"/>
      <c r="O111" s="6"/>
      <c r="P111" s="6"/>
    </row>
    <row r="112" spans="1:16" ht="12.75">
      <c r="A112" s="1"/>
      <c r="B112" s="1"/>
      <c r="C112" s="1"/>
      <c r="D112" s="1"/>
      <c r="E112" s="1"/>
      <c r="F112" s="1"/>
      <c r="J112" s="1"/>
      <c r="K112" s="1"/>
      <c r="L112" s="1"/>
      <c r="M112" s="5"/>
      <c r="N112" s="6"/>
      <c r="O112" s="6"/>
      <c r="P112" s="6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6"/>
      <c r="O113" s="6"/>
      <c r="P113" s="6"/>
    </row>
    <row r="114" spans="1:16" ht="12.75">
      <c r="A114" s="1"/>
      <c r="B114" s="1"/>
      <c r="C114" s="1"/>
      <c r="D114" s="1"/>
      <c r="E114" s="1"/>
      <c r="F114" s="1"/>
      <c r="J114" s="1"/>
      <c r="K114" s="1"/>
      <c r="L114" s="1"/>
      <c r="M114" s="5"/>
      <c r="N114" s="6"/>
      <c r="O114" s="6"/>
      <c r="P114" s="6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6"/>
      <c r="O115" s="6"/>
      <c r="P115" s="6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6"/>
      <c r="O116" s="6"/>
      <c r="P116" s="6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6"/>
      <c r="O117" s="6"/>
      <c r="P117" s="6"/>
    </row>
    <row r="118" spans="1:16" ht="12.75">
      <c r="A118" s="1"/>
      <c r="B118" s="1"/>
      <c r="C118" s="1"/>
      <c r="D118" s="1"/>
      <c r="E118" s="1"/>
      <c r="F118" s="1"/>
      <c r="J118" s="1"/>
      <c r="K118" s="1"/>
      <c r="L118" s="1"/>
      <c r="M118" s="5"/>
      <c r="N118" s="6"/>
      <c r="O118" s="6"/>
      <c r="P118" s="6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6"/>
      <c r="O119" s="6"/>
      <c r="P119" s="6"/>
    </row>
    <row r="120" spans="1:16" ht="12.75">
      <c r="A120" s="1"/>
      <c r="B120" s="1"/>
      <c r="C120" s="1"/>
      <c r="D120" s="1"/>
      <c r="E120" s="1"/>
      <c r="F120" s="1"/>
      <c r="J120" s="1"/>
      <c r="K120" s="1"/>
      <c r="L120" s="1"/>
      <c r="M120" s="5"/>
      <c r="N120" s="6"/>
      <c r="O120" s="6"/>
      <c r="P120" s="6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6"/>
      <c r="O121" s="6"/>
      <c r="P121" s="6"/>
    </row>
    <row r="122" spans="1:16" ht="12.75">
      <c r="A122" s="1"/>
      <c r="B122" s="1"/>
      <c r="C122" s="1"/>
      <c r="D122" s="1"/>
      <c r="E122" s="1"/>
      <c r="F122" s="1"/>
      <c r="J122" s="1"/>
      <c r="K122" s="1"/>
      <c r="L122" s="1"/>
      <c r="M122" s="5"/>
      <c r="N122" s="6"/>
      <c r="O122" s="6"/>
      <c r="P122" s="6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6"/>
      <c r="O123" s="6"/>
      <c r="P123" s="6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6"/>
      <c r="O124" s="6"/>
      <c r="P124" s="6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6"/>
      <c r="O125" s="6"/>
      <c r="P125" s="6"/>
    </row>
    <row r="126" spans="1:16" ht="12.75">
      <c r="A126" s="1"/>
      <c r="B126" s="1"/>
      <c r="C126" s="1"/>
      <c r="D126" s="1"/>
      <c r="E126" s="1"/>
      <c r="F126" s="1"/>
      <c r="J126" s="1"/>
      <c r="K126" s="1"/>
      <c r="L126" s="1"/>
      <c r="M126" s="5"/>
      <c r="N126" s="6"/>
      <c r="O126" s="6"/>
      <c r="P126" s="6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6"/>
      <c r="O127" s="6"/>
      <c r="P127" s="6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6"/>
      <c r="O128" s="6"/>
      <c r="P128" s="6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6"/>
      <c r="O129" s="6"/>
      <c r="P129" s="6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6"/>
      <c r="O130" s="6"/>
      <c r="P130" s="6"/>
    </row>
    <row r="131" spans="1:16" ht="12.75">
      <c r="A131" s="1"/>
      <c r="B131" s="1"/>
      <c r="C131" s="1"/>
      <c r="D131" s="1"/>
      <c r="E131" s="1"/>
      <c r="F131" s="1"/>
      <c r="J131" s="1"/>
      <c r="K131" s="1"/>
      <c r="L131" s="1"/>
      <c r="M131" s="5"/>
      <c r="N131" s="6"/>
      <c r="O131" s="6"/>
      <c r="P131" s="6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6"/>
      <c r="O132" s="6"/>
      <c r="P132" s="6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6"/>
      <c r="O133" s="6"/>
      <c r="P133" s="6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6"/>
      <c r="O134" s="6"/>
      <c r="P134" s="6"/>
    </row>
    <row r="135" spans="1:16" ht="12.75">
      <c r="A135" s="1"/>
      <c r="B135" s="1"/>
      <c r="C135" s="1"/>
      <c r="D135" s="1"/>
      <c r="E135" s="1"/>
      <c r="F135" s="1"/>
      <c r="J135" s="1"/>
      <c r="K135" s="1"/>
      <c r="L135" s="1"/>
      <c r="M135" s="5"/>
      <c r="N135" s="6"/>
      <c r="O135" s="6"/>
      <c r="P135" s="6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6"/>
      <c r="O136" s="6"/>
      <c r="P136" s="6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6"/>
      <c r="O137" s="6"/>
      <c r="P137" s="6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6"/>
      <c r="O138" s="6"/>
      <c r="P138" s="6"/>
    </row>
    <row r="139" spans="1:16" ht="12.75">
      <c r="A139" s="1"/>
      <c r="B139" s="1"/>
      <c r="C139" s="1"/>
      <c r="D139" s="1"/>
      <c r="E139" s="1"/>
      <c r="F139" s="1"/>
      <c r="J139" s="1"/>
      <c r="K139" s="1"/>
      <c r="L139" s="1"/>
      <c r="M139" s="5"/>
      <c r="N139" s="6"/>
      <c r="O139" s="6"/>
      <c r="P139" s="6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6"/>
      <c r="O140" s="6"/>
      <c r="P140" s="6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6"/>
      <c r="O141" s="6"/>
      <c r="P141" s="6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6"/>
      <c r="O142" s="6"/>
      <c r="P142" s="6"/>
    </row>
    <row r="143" spans="1:16" ht="12.75">
      <c r="A143" s="1"/>
      <c r="B143" s="1"/>
      <c r="C143" s="1"/>
      <c r="D143" s="1"/>
      <c r="E143" s="1"/>
      <c r="F143" s="1"/>
      <c r="J143" s="1"/>
      <c r="K143" s="1"/>
      <c r="L143" s="1"/>
      <c r="M143" s="5"/>
      <c r="N143" s="6"/>
      <c r="O143" s="6"/>
      <c r="P143" s="6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6"/>
      <c r="O144" s="6"/>
      <c r="P144" s="6"/>
    </row>
    <row r="145" spans="1:16" ht="12.75">
      <c r="A145" s="1"/>
      <c r="B145" s="1"/>
      <c r="C145" s="1"/>
      <c r="D145" s="1"/>
      <c r="E145" s="1"/>
      <c r="F145" s="1"/>
      <c r="J145" s="1"/>
      <c r="K145" s="1"/>
      <c r="L145" s="1"/>
      <c r="M145" s="5"/>
      <c r="N145" s="6"/>
      <c r="O145" s="6"/>
      <c r="P145" s="6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6"/>
      <c r="O146" s="6"/>
      <c r="P146" s="6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6"/>
      <c r="O147" s="6"/>
      <c r="P147" s="6"/>
    </row>
    <row r="148" spans="1:16" ht="12.75">
      <c r="A148" s="1"/>
      <c r="B148" s="1"/>
      <c r="C148" s="1"/>
      <c r="D148" s="1"/>
      <c r="E148" s="1"/>
      <c r="F148" s="1"/>
      <c r="J148" s="1"/>
      <c r="K148" s="1"/>
      <c r="L148" s="1"/>
      <c r="M148" s="5"/>
      <c r="N148" s="6"/>
      <c r="O148" s="6"/>
      <c r="P148" s="6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6"/>
      <c r="O149" s="6"/>
      <c r="P149" s="6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6"/>
      <c r="O150" s="6"/>
      <c r="P150" s="6"/>
    </row>
    <row r="151" spans="1:16" ht="12.75">
      <c r="A151" s="1"/>
      <c r="B151" s="1"/>
      <c r="C151" s="1"/>
      <c r="D151" s="1"/>
      <c r="E151" s="1"/>
      <c r="F151" s="1"/>
      <c r="J151" s="1"/>
      <c r="K151" s="1"/>
      <c r="L151" s="1"/>
      <c r="M151" s="5"/>
      <c r="N151" s="6"/>
      <c r="O151" s="6"/>
      <c r="P151" s="6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6"/>
      <c r="O152" s="6"/>
      <c r="P152" s="6"/>
    </row>
    <row r="153" spans="1:16" ht="12.75">
      <c r="A153" s="1"/>
      <c r="B153" s="1"/>
      <c r="C153" s="1"/>
      <c r="D153" s="1"/>
      <c r="E153" s="1"/>
      <c r="F153" s="1"/>
      <c r="J153" s="1"/>
      <c r="K153" s="1"/>
      <c r="L153" s="1"/>
      <c r="M153" s="5"/>
      <c r="N153" s="6"/>
      <c r="O153" s="6"/>
      <c r="P153" s="6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6"/>
      <c r="O154" s="6"/>
      <c r="P154" s="6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6"/>
      <c r="O155" s="6"/>
      <c r="P155" s="6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6"/>
      <c r="O156" s="6"/>
      <c r="P156" s="6"/>
    </row>
    <row r="157" spans="1:16" ht="12.75">
      <c r="A157" s="1"/>
      <c r="B157" s="1"/>
      <c r="C157" s="1"/>
      <c r="D157" s="1"/>
      <c r="E157" s="1"/>
      <c r="F157" s="1"/>
      <c r="J157" s="1"/>
      <c r="K157" s="1"/>
      <c r="L157" s="1"/>
      <c r="M157" s="5"/>
      <c r="N157" s="6"/>
      <c r="O157" s="6"/>
      <c r="P157" s="6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6"/>
      <c r="O158" s="6"/>
      <c r="P158" s="6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6"/>
      <c r="O159" s="6"/>
      <c r="P159" s="6"/>
    </row>
    <row r="160" spans="1:16" ht="12.75">
      <c r="A160" s="1"/>
      <c r="B160" s="1"/>
      <c r="C160" s="1"/>
      <c r="D160" s="1"/>
      <c r="E160" s="1"/>
      <c r="F160" s="1"/>
      <c r="J160" s="1"/>
      <c r="K160" s="1"/>
      <c r="L160" s="1"/>
      <c r="M160" s="5"/>
      <c r="N160" s="6"/>
      <c r="O160" s="6"/>
      <c r="P160" s="6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6"/>
      <c r="O161" s="6"/>
      <c r="P161" s="6"/>
    </row>
    <row r="162" spans="1:16" ht="12.75">
      <c r="A162" s="1"/>
      <c r="B162" s="1"/>
      <c r="C162" s="1"/>
      <c r="D162" s="1"/>
      <c r="E162" s="1"/>
      <c r="F162" s="1"/>
      <c r="J162" s="1"/>
      <c r="K162" s="1"/>
      <c r="L162" s="1"/>
      <c r="M162" s="5"/>
      <c r="N162" s="6"/>
      <c r="O162" s="6"/>
      <c r="P162" s="6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6"/>
      <c r="O163" s="6"/>
      <c r="P163" s="6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6"/>
      <c r="O164" s="6"/>
      <c r="P164" s="6"/>
    </row>
    <row r="165" spans="1:16" ht="12.75">
      <c r="A165" s="1"/>
      <c r="B165" s="1"/>
      <c r="C165" s="1"/>
      <c r="D165" s="1"/>
      <c r="E165" s="1"/>
      <c r="F165" s="1"/>
      <c r="J165" s="1"/>
      <c r="K165" s="1"/>
      <c r="L165" s="1"/>
      <c r="M165" s="5"/>
      <c r="N165" s="6"/>
      <c r="O165" s="6"/>
      <c r="P165" s="6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6"/>
      <c r="O166" s="6"/>
      <c r="P166" s="6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6"/>
      <c r="O167" s="6"/>
      <c r="P167" s="6"/>
    </row>
    <row r="168" spans="1:16" ht="12.75">
      <c r="A168" s="1"/>
      <c r="B168" s="1"/>
      <c r="C168" s="1"/>
      <c r="D168" s="1"/>
      <c r="E168" s="1"/>
      <c r="F168" s="1"/>
      <c r="J168" s="1"/>
      <c r="K168" s="1"/>
      <c r="L168" s="1"/>
      <c r="M168" s="5"/>
      <c r="N168" s="6"/>
      <c r="O168" s="6"/>
      <c r="P168" s="6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6"/>
      <c r="O169" s="6"/>
      <c r="P169" s="6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6"/>
      <c r="O170" s="6"/>
      <c r="P170" s="6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6"/>
      <c r="O171" s="6"/>
      <c r="P171" s="6"/>
    </row>
    <row r="172" spans="1:16" ht="12.75">
      <c r="A172" s="1"/>
      <c r="B172" s="1"/>
      <c r="C172" s="1"/>
      <c r="D172" s="1"/>
      <c r="E172" s="1"/>
      <c r="F172" s="1"/>
      <c r="J172" s="1"/>
      <c r="K172" s="1"/>
      <c r="L172" s="1"/>
      <c r="M172" s="5"/>
      <c r="N172" s="6"/>
      <c r="O172" s="6"/>
      <c r="P172" s="6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6"/>
      <c r="O173" s="6"/>
      <c r="P173" s="6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6"/>
      <c r="O174" s="6"/>
      <c r="P174" s="6"/>
    </row>
    <row r="175" spans="1:16" ht="12.75">
      <c r="A175" s="1"/>
      <c r="B175" s="1"/>
      <c r="C175" s="1"/>
      <c r="D175" s="1"/>
      <c r="E175" s="1"/>
      <c r="F175" s="1"/>
      <c r="J175" s="1"/>
      <c r="K175" s="1"/>
      <c r="L175" s="1"/>
      <c r="M175" s="5"/>
      <c r="N175" s="6"/>
      <c r="O175" s="6"/>
      <c r="P175" s="6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6"/>
      <c r="O176" s="6"/>
      <c r="P176" s="6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6"/>
      <c r="O177" s="6"/>
      <c r="P177" s="6"/>
    </row>
    <row r="178" spans="1:16" ht="12.75">
      <c r="A178" s="1"/>
      <c r="B178" s="1"/>
      <c r="C178" s="1"/>
      <c r="D178" s="1"/>
      <c r="E178" s="1"/>
      <c r="F178" s="1"/>
      <c r="J178" s="1"/>
      <c r="K178" s="1"/>
      <c r="L178" s="1"/>
      <c r="M178" s="5"/>
      <c r="N178" s="6"/>
      <c r="O178" s="6"/>
      <c r="P178" s="6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6"/>
      <c r="O179" s="6"/>
      <c r="P179" s="6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6"/>
      <c r="O180" s="6"/>
      <c r="P180" s="6"/>
    </row>
    <row r="181" spans="1:16" ht="12.75">
      <c r="A181" s="1"/>
      <c r="B181" s="1"/>
      <c r="C181" s="1"/>
      <c r="D181" s="1"/>
      <c r="E181" s="1"/>
      <c r="F181" s="1"/>
      <c r="J181" s="1"/>
      <c r="K181" s="1"/>
      <c r="L181" s="1"/>
      <c r="M181" s="5"/>
      <c r="N181" s="6"/>
      <c r="O181" s="6"/>
      <c r="P181" s="6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6"/>
      <c r="O182" s="6"/>
      <c r="P182" s="6"/>
    </row>
    <row r="183" spans="1:16" ht="12.75">
      <c r="A183" s="1"/>
      <c r="B183" s="1"/>
      <c r="C183" s="1"/>
      <c r="D183" s="1"/>
      <c r="E183" s="1"/>
      <c r="F183" s="1"/>
      <c r="J183" s="1"/>
      <c r="K183" s="1"/>
      <c r="L183" s="1"/>
      <c r="M183" s="5"/>
      <c r="N183" s="6"/>
      <c r="O183" s="6"/>
      <c r="P183" s="6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6"/>
      <c r="O184" s="6"/>
      <c r="P184" s="6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6"/>
      <c r="O185" s="6"/>
      <c r="P185" s="6"/>
    </row>
    <row r="186" spans="1:16" ht="12.75">
      <c r="A186" s="1"/>
      <c r="B186" s="1"/>
      <c r="C186" s="1"/>
      <c r="D186" s="1"/>
      <c r="E186" s="1"/>
      <c r="F186" s="1"/>
      <c r="J186" s="1"/>
      <c r="K186" s="1"/>
      <c r="L186" s="1"/>
      <c r="M186" s="5"/>
      <c r="N186" s="6"/>
      <c r="O186" s="6"/>
      <c r="P186" s="6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6"/>
      <c r="O187" s="6"/>
      <c r="P187" s="6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6"/>
      <c r="O188" s="6"/>
      <c r="P188" s="6"/>
    </row>
    <row r="189" spans="1:16" ht="12.75">
      <c r="A189" s="1"/>
      <c r="B189" s="1"/>
      <c r="C189" s="1"/>
      <c r="D189" s="1"/>
      <c r="E189" s="1"/>
      <c r="F189" s="1"/>
      <c r="J189" s="1"/>
      <c r="K189" s="1"/>
      <c r="L189" s="1"/>
      <c r="M189" s="5"/>
      <c r="N189" s="6"/>
      <c r="O189" s="6"/>
      <c r="P189" s="6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6"/>
      <c r="O190" s="6"/>
      <c r="P190" s="6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6"/>
      <c r="O191" s="6"/>
      <c r="P191" s="6"/>
    </row>
    <row r="192" spans="1:16" ht="12.75">
      <c r="A192" s="1"/>
      <c r="B192" s="1"/>
      <c r="C192" s="1"/>
      <c r="D192" s="1"/>
      <c r="E192" s="1"/>
      <c r="F192" s="1"/>
      <c r="J192" s="1"/>
      <c r="K192" s="1"/>
      <c r="L192" s="1"/>
      <c r="M192" s="5"/>
      <c r="N192" s="6"/>
      <c r="O192" s="6"/>
      <c r="P192" s="6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6"/>
      <c r="O193" s="6"/>
      <c r="P193" s="6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6"/>
      <c r="O194" s="6"/>
      <c r="P194" s="6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6"/>
      <c r="O195" s="6"/>
      <c r="P195" s="6"/>
    </row>
    <row r="196" spans="1:16" ht="12.75">
      <c r="A196" s="1"/>
      <c r="B196" s="1"/>
      <c r="C196" s="1"/>
      <c r="D196" s="1"/>
      <c r="E196" s="1"/>
      <c r="F196" s="1"/>
      <c r="J196" s="1"/>
      <c r="K196" s="1"/>
      <c r="L196" s="1"/>
      <c r="M196" s="5"/>
      <c r="N196" s="6"/>
      <c r="O196" s="6"/>
      <c r="P196" s="6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6"/>
      <c r="O197" s="6"/>
      <c r="P197" s="6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6"/>
      <c r="O198" s="6"/>
      <c r="P198" s="6"/>
    </row>
    <row r="199" spans="1:16" ht="12.75">
      <c r="A199" s="1"/>
      <c r="B199" s="1"/>
      <c r="C199" s="1"/>
      <c r="D199" s="1"/>
      <c r="E199" s="1"/>
      <c r="F199" s="1"/>
      <c r="J199" s="1"/>
      <c r="K199" s="1"/>
      <c r="L199" s="1"/>
      <c r="M199" s="5"/>
      <c r="N199" s="6"/>
      <c r="O199" s="6"/>
      <c r="P199" s="6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6"/>
      <c r="O200" s="6"/>
      <c r="P200" s="6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6"/>
      <c r="O201" s="6"/>
      <c r="P201" s="6"/>
    </row>
    <row r="202" spans="1:16" ht="12.75">
      <c r="A202" s="1"/>
      <c r="B202" s="1"/>
      <c r="C202" s="1"/>
      <c r="D202" s="1"/>
      <c r="E202" s="1"/>
      <c r="F202" s="1"/>
      <c r="J202" s="1"/>
      <c r="K202" s="1"/>
      <c r="L202" s="1"/>
      <c r="M202" s="5"/>
      <c r="N202" s="6"/>
      <c r="O202" s="6"/>
      <c r="P202" s="6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6"/>
      <c r="O203" s="6"/>
      <c r="P203" s="6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6"/>
      <c r="O204" s="6"/>
      <c r="P204" s="6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6"/>
      <c r="O205" s="6"/>
      <c r="P205" s="6"/>
    </row>
    <row r="206" spans="1:16" ht="12.75">
      <c r="A206" s="1"/>
      <c r="B206" s="1"/>
      <c r="C206" s="1"/>
      <c r="D206" s="1"/>
      <c r="E206" s="1"/>
      <c r="F206" s="1"/>
      <c r="J206" s="1"/>
      <c r="K206" s="1"/>
      <c r="L206" s="1"/>
      <c r="M206" s="5"/>
      <c r="N206" s="6"/>
      <c r="O206" s="6"/>
      <c r="P206" s="6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6"/>
      <c r="O207" s="6"/>
      <c r="P207" s="6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6"/>
      <c r="O208" s="6"/>
      <c r="P208" s="6"/>
    </row>
    <row r="209" spans="1:16" ht="12.75">
      <c r="A209" s="1"/>
      <c r="B209" s="1"/>
      <c r="C209" s="1"/>
      <c r="D209" s="1"/>
      <c r="E209" s="1"/>
      <c r="F209" s="1"/>
      <c r="J209" s="1"/>
      <c r="K209" s="1"/>
      <c r="L209" s="1"/>
      <c r="M209" s="5"/>
      <c r="N209" s="6"/>
      <c r="O209" s="6"/>
      <c r="P209" s="6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6"/>
      <c r="O210" s="6"/>
      <c r="P210" s="6"/>
    </row>
    <row r="211" spans="1:16" ht="12.75">
      <c r="A211" s="1"/>
      <c r="B211" s="1"/>
      <c r="C211" s="1"/>
      <c r="D211" s="1"/>
      <c r="E211" s="1"/>
      <c r="F211" s="1"/>
      <c r="J211" s="1"/>
      <c r="K211" s="1"/>
      <c r="L211" s="1"/>
      <c r="M211" s="5"/>
      <c r="N211" s="6"/>
      <c r="O211" s="6"/>
      <c r="P211" s="6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6"/>
      <c r="O212" s="6"/>
      <c r="P212" s="6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6"/>
      <c r="O213" s="6"/>
      <c r="P213" s="6"/>
    </row>
    <row r="214" spans="1:16" ht="12.75">
      <c r="A214" s="1"/>
      <c r="B214" s="1"/>
      <c r="C214" s="1"/>
      <c r="D214" s="1"/>
      <c r="E214" s="1"/>
      <c r="F214" s="1"/>
      <c r="J214" s="1"/>
      <c r="K214" s="1"/>
      <c r="L214" s="1"/>
      <c r="M214" s="5"/>
      <c r="N214" s="6"/>
      <c r="O214" s="6"/>
      <c r="P214" s="6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6"/>
      <c r="O215" s="6"/>
      <c r="P215" s="6"/>
    </row>
    <row r="216" spans="1:16" ht="12.75">
      <c r="A216" s="1"/>
      <c r="B216" s="1"/>
      <c r="C216" s="1"/>
      <c r="D216" s="1"/>
      <c r="E216" s="1"/>
      <c r="F216" s="1"/>
      <c r="J216" s="1"/>
      <c r="K216" s="1"/>
      <c r="L216" s="1"/>
      <c r="M216" s="5"/>
      <c r="N216" s="6"/>
      <c r="O216" s="6"/>
      <c r="P216" s="6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6"/>
      <c r="O217" s="6"/>
      <c r="P217" s="6"/>
    </row>
    <row r="218" spans="1:16" ht="12.75">
      <c r="A218" s="1"/>
      <c r="B218" s="1"/>
      <c r="C218" s="1"/>
      <c r="D218" s="1"/>
      <c r="E218" s="1"/>
      <c r="F218" s="1"/>
      <c r="J218" s="1"/>
      <c r="K218" s="1"/>
      <c r="L218" s="1"/>
      <c r="M218" s="5"/>
      <c r="N218" s="6"/>
      <c r="O218" s="6"/>
      <c r="P218" s="6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6"/>
      <c r="O219" s="6"/>
      <c r="P219" s="6"/>
    </row>
    <row r="220" spans="1:16" ht="12.75">
      <c r="A220" s="1"/>
      <c r="B220" s="1"/>
      <c r="C220" s="1"/>
      <c r="D220" s="1"/>
      <c r="E220" s="1"/>
      <c r="F220" s="1"/>
      <c r="J220" s="1"/>
      <c r="K220" s="1"/>
      <c r="L220" s="1"/>
      <c r="M220" s="5"/>
      <c r="N220" s="6"/>
      <c r="O220" s="6"/>
      <c r="P220" s="6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6"/>
      <c r="O221" s="6"/>
      <c r="P221" s="6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6"/>
      <c r="O222" s="6"/>
      <c r="P222" s="6"/>
    </row>
    <row r="223" spans="1:16" ht="12.75">
      <c r="A223" s="1"/>
      <c r="B223" s="1"/>
      <c r="C223" s="1"/>
      <c r="D223" s="1"/>
      <c r="E223" s="1"/>
      <c r="F223" s="1"/>
      <c r="J223" s="1"/>
      <c r="K223" s="1"/>
      <c r="L223" s="1"/>
      <c r="M223" s="5"/>
      <c r="N223" s="6"/>
      <c r="O223" s="6"/>
      <c r="P223" s="6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6"/>
      <c r="O224" s="6"/>
      <c r="P224" s="6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6"/>
      <c r="O225" s="6"/>
      <c r="P225" s="6"/>
    </row>
    <row r="226" spans="1:16" ht="12.75">
      <c r="A226" s="1"/>
      <c r="B226" s="1"/>
      <c r="C226" s="1"/>
      <c r="D226" s="1"/>
      <c r="E226" s="1"/>
      <c r="F226" s="1"/>
      <c r="J226" s="1"/>
      <c r="K226" s="1"/>
      <c r="L226" s="1"/>
      <c r="M226" s="5"/>
      <c r="N226" s="6"/>
      <c r="O226" s="6"/>
      <c r="P226" s="6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6"/>
      <c r="O227" s="6"/>
      <c r="P227" s="6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6"/>
      <c r="O228" s="6"/>
      <c r="P228" s="6"/>
    </row>
    <row r="229" spans="1:16" ht="12.75">
      <c r="A229" s="1"/>
      <c r="B229" s="1"/>
      <c r="C229" s="1"/>
      <c r="D229" s="1"/>
      <c r="E229" s="1"/>
      <c r="F229" s="1"/>
      <c r="J229" s="1"/>
      <c r="K229" s="1"/>
      <c r="L229" s="1"/>
      <c r="M229" s="5"/>
      <c r="N229" s="6"/>
      <c r="O229" s="6"/>
      <c r="P229" s="6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6"/>
      <c r="O230" s="6"/>
      <c r="P230" s="6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6"/>
      <c r="O231" s="6"/>
      <c r="P231" s="6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6"/>
      <c r="O232" s="6"/>
      <c r="P232" s="6"/>
    </row>
    <row r="233" spans="1:16" ht="12.75">
      <c r="A233" s="1"/>
      <c r="B233" s="1"/>
      <c r="C233" s="1"/>
      <c r="D233" s="1"/>
      <c r="J233" s="1"/>
      <c r="K233" s="1"/>
      <c r="L233" s="1"/>
      <c r="M233" s="5"/>
      <c r="N233" s="6"/>
      <c r="O233" s="6"/>
      <c r="P233" s="6"/>
    </row>
    <row r="234" spans="1:16" ht="12.75">
      <c r="A234" s="1"/>
      <c r="B234" s="1"/>
      <c r="C234" s="1"/>
      <c r="D234" s="1"/>
      <c r="G234" s="1"/>
      <c r="H234" s="1"/>
      <c r="I234" s="1"/>
      <c r="J234" s="1"/>
      <c r="K234" s="1"/>
      <c r="L234" s="1"/>
      <c r="M234" s="5"/>
      <c r="N234" s="6"/>
      <c r="O234" s="6"/>
      <c r="P234" s="6"/>
    </row>
    <row r="235" spans="1:16" ht="12.75">
      <c r="A235" s="1"/>
      <c r="B235" s="1"/>
      <c r="C235" s="1"/>
      <c r="D235" s="1"/>
      <c r="E235" s="1"/>
      <c r="F235" s="1"/>
      <c r="J235" s="1"/>
      <c r="K235" s="1"/>
      <c r="L235" s="1"/>
      <c r="M235" s="5"/>
      <c r="N235" s="6"/>
      <c r="O235" s="6"/>
      <c r="P235" s="6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6"/>
      <c r="O236" s="6"/>
      <c r="P236" s="6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6"/>
      <c r="O237" s="6"/>
      <c r="P237" s="6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6"/>
      <c r="O238" s="6"/>
      <c r="P238" s="6"/>
    </row>
    <row r="239" spans="1:16" ht="12.75">
      <c r="A239" s="1"/>
      <c r="B239" s="1"/>
      <c r="C239" s="1"/>
      <c r="D239" s="1"/>
      <c r="J239" s="1"/>
      <c r="K239" s="1"/>
      <c r="L239" s="1"/>
      <c r="M239" s="5"/>
      <c r="N239" s="6"/>
      <c r="O239" s="6"/>
      <c r="P239" s="6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6"/>
      <c r="O240" s="6"/>
      <c r="P240" s="6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6"/>
      <c r="O241" s="6"/>
      <c r="P241" s="6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6"/>
      <c r="O242" s="6"/>
      <c r="P242" s="6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6"/>
      <c r="O243" s="6"/>
      <c r="P243" s="6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6"/>
      <c r="O244" s="6"/>
      <c r="P244" s="6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6"/>
      <c r="O245" s="6"/>
      <c r="P245" s="6"/>
    </row>
    <row r="246" spans="1:16" ht="12.75">
      <c r="A246" s="1"/>
      <c r="B246" s="1"/>
      <c r="C246" s="1"/>
      <c r="D246" s="1"/>
      <c r="E246" s="1"/>
      <c r="F246" s="1"/>
      <c r="J246" s="1"/>
      <c r="K246" s="1"/>
      <c r="L246" s="1"/>
      <c r="M246" s="5"/>
      <c r="N246" s="6"/>
      <c r="O246" s="6"/>
      <c r="P246" s="6"/>
    </row>
    <row r="247" spans="1:16" ht="12.75">
      <c r="A247" s="1"/>
      <c r="B247" s="1"/>
      <c r="C247" s="1"/>
      <c r="D247" s="1"/>
      <c r="E247" s="1"/>
      <c r="F247" s="1"/>
      <c r="J247" s="1"/>
      <c r="K247" s="1"/>
      <c r="L247" s="1"/>
      <c r="M247" s="5"/>
      <c r="N247" s="6"/>
      <c r="O247" s="6"/>
      <c r="P247" s="6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6"/>
      <c r="O248" s="6"/>
      <c r="P248" s="6"/>
    </row>
    <row r="249" spans="1:16" ht="12.75">
      <c r="A249" s="1"/>
      <c r="B249" s="1"/>
      <c r="C249" s="1"/>
      <c r="D249" s="1"/>
      <c r="J249" s="1"/>
      <c r="K249" s="1"/>
      <c r="L249" s="1"/>
      <c r="M249" s="5"/>
      <c r="N249" s="6"/>
      <c r="O249" s="6"/>
      <c r="P249" s="6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6"/>
      <c r="O250" s="6"/>
      <c r="P250" s="6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6"/>
      <c r="O251" s="6"/>
      <c r="P251" s="6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6"/>
      <c r="O252" s="6"/>
      <c r="P252" s="6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6"/>
      <c r="O253" s="6"/>
      <c r="P253" s="6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6"/>
      <c r="O254" s="6"/>
      <c r="P254" s="6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6"/>
      <c r="O255" s="6"/>
      <c r="P255" s="6"/>
    </row>
    <row r="256" spans="1:16" ht="12.75">
      <c r="A256" s="1"/>
      <c r="B256" s="1"/>
      <c r="C256" s="1"/>
      <c r="D256" s="1"/>
      <c r="E256" s="1"/>
      <c r="F256" s="1"/>
      <c r="J256" s="1"/>
      <c r="K256" s="1"/>
      <c r="L256" s="1"/>
      <c r="M256" s="5"/>
      <c r="N256" s="6"/>
      <c r="O256" s="6"/>
      <c r="P256" s="6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6"/>
      <c r="O257" s="6"/>
      <c r="P257" s="6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6"/>
      <c r="O258" s="6"/>
      <c r="P258" s="6"/>
    </row>
    <row r="259" spans="1:16" ht="12.75">
      <c r="A259" s="1"/>
      <c r="B259" s="1"/>
      <c r="C259" s="1"/>
      <c r="D259" s="1"/>
      <c r="E259" s="1"/>
      <c r="F259" s="1"/>
      <c r="J259" s="1"/>
      <c r="K259" s="1"/>
      <c r="L259" s="1"/>
      <c r="M259" s="5"/>
      <c r="N259" s="6"/>
      <c r="O259" s="6"/>
      <c r="P259" s="6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6"/>
      <c r="O260" s="6"/>
      <c r="P260" s="6"/>
    </row>
    <row r="261" spans="1:16" ht="12.75">
      <c r="A261" s="1"/>
      <c r="B261" s="1"/>
      <c r="C261" s="1"/>
      <c r="D261" s="1"/>
      <c r="E261" s="1"/>
      <c r="F261" s="1"/>
      <c r="J261" s="1"/>
      <c r="K261" s="1"/>
      <c r="L261" s="1"/>
      <c r="M261" s="5"/>
      <c r="N261" s="6"/>
      <c r="O261" s="6"/>
      <c r="P261" s="6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6"/>
      <c r="O262" s="6"/>
      <c r="P262" s="6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6"/>
      <c r="O263" s="6"/>
      <c r="P263" s="6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6"/>
      <c r="O264" s="6"/>
      <c r="P264" s="6"/>
    </row>
    <row r="265" spans="1:16" ht="12.75">
      <c r="A265" s="1"/>
      <c r="B265" s="1"/>
      <c r="C265" s="1"/>
      <c r="D265" s="1"/>
      <c r="E265" s="1"/>
      <c r="F265" s="1"/>
      <c r="J265" s="1"/>
      <c r="K265" s="1"/>
      <c r="L265" s="1"/>
      <c r="M265" s="5"/>
      <c r="N265" s="6"/>
      <c r="O265" s="6"/>
      <c r="P265" s="6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6"/>
      <c r="O266" s="6"/>
      <c r="P266" s="6"/>
    </row>
    <row r="267" spans="1:16" ht="12.75">
      <c r="A267" s="1"/>
      <c r="B267" s="1"/>
      <c r="C267" s="1"/>
      <c r="D267" s="1"/>
      <c r="E267" s="1"/>
      <c r="F267" s="1"/>
      <c r="J267" s="1"/>
      <c r="K267" s="1"/>
      <c r="L267" s="1"/>
      <c r="M267" s="5"/>
      <c r="N267" s="6"/>
      <c r="O267" s="6"/>
      <c r="P267" s="6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6"/>
      <c r="O268" s="6"/>
      <c r="P268" s="6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6"/>
      <c r="O269" s="6"/>
      <c r="P269" s="6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6"/>
      <c r="O270" s="6"/>
      <c r="P270" s="6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6"/>
      <c r="O271" s="6"/>
      <c r="P271" s="6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6"/>
      <c r="O272" s="6"/>
      <c r="P272" s="6"/>
    </row>
    <row r="273" spans="1:16" ht="12.75">
      <c r="A273" s="1"/>
      <c r="B273" s="1"/>
      <c r="C273" s="1"/>
      <c r="D273" s="1"/>
      <c r="J273" s="1"/>
      <c r="K273" s="1"/>
      <c r="L273" s="1"/>
      <c r="M273" s="5"/>
      <c r="N273" s="6"/>
      <c r="O273" s="6"/>
      <c r="P273" s="6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6"/>
      <c r="O274" s="6"/>
      <c r="P274" s="6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6"/>
      <c r="O275" s="6"/>
      <c r="P275" s="6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6"/>
      <c r="O276" s="6"/>
      <c r="P276" s="6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6"/>
      <c r="O277" s="6"/>
      <c r="P277" s="6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6"/>
      <c r="O278" s="6"/>
      <c r="P278" s="6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6"/>
      <c r="O279" s="6"/>
      <c r="P279" s="6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6"/>
      <c r="O280" s="6"/>
      <c r="P280" s="6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6"/>
      <c r="O281" s="6"/>
      <c r="P281" s="6"/>
    </row>
  </sheetData>
  <printOptions horizontalCentered="1"/>
  <pageMargins left="0.75" right="0.75" top="0.7874015748031497" bottom="1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4" customWidth="1"/>
    <col min="3" max="3" width="3.7109375" style="4" customWidth="1"/>
    <col min="4" max="4" width="2.7109375" style="4" customWidth="1"/>
    <col min="5" max="5" width="3.7109375" style="4" customWidth="1"/>
    <col min="6" max="6" width="2.7109375" style="4" customWidth="1"/>
    <col min="7" max="7" width="2.140625" style="4" customWidth="1"/>
    <col min="8" max="8" width="5.00390625" style="4" customWidth="1"/>
    <col min="9" max="9" width="2.7109375" style="4" customWidth="1"/>
    <col min="10" max="10" width="2.00390625" style="4" customWidth="1"/>
    <col min="11" max="11" width="4.140625" style="4" customWidth="1"/>
    <col min="12" max="12" width="36.7109375" style="4" customWidth="1"/>
    <col min="13" max="13" width="9.57421875" style="2" bestFit="1" customWidth="1"/>
    <col min="14" max="15" width="10.8515625" style="3" bestFit="1" customWidth="1"/>
    <col min="16" max="16" width="11.7109375" style="3" bestFit="1" customWidth="1"/>
    <col min="17" max="16384" width="9.140625" style="4" customWidth="1"/>
  </cols>
  <sheetData>
    <row r="1" spans="1:1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361</v>
      </c>
      <c r="N1" s="9" t="s">
        <v>362</v>
      </c>
      <c r="O1" s="9" t="s">
        <v>363</v>
      </c>
      <c r="P1" s="9" t="s">
        <v>364</v>
      </c>
    </row>
    <row r="2" spans="1:16" ht="12.75">
      <c r="A2" s="1" t="s">
        <v>24</v>
      </c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5">
        <f>+M3+M14+M23</f>
        <v>7448609</v>
      </c>
      <c r="N2" s="6">
        <f>+N3+N14+N23</f>
        <v>0</v>
      </c>
      <c r="O2" s="6">
        <f>+O3+O14+O23</f>
        <v>167514.63</v>
      </c>
      <c r="P2" s="6">
        <f>+P3+P14+P23</f>
        <v>353287.37</v>
      </c>
    </row>
    <row r="3" spans="1:16" ht="12.75">
      <c r="A3" s="1"/>
      <c r="B3" s="1"/>
      <c r="C3" s="1" t="s">
        <v>26</v>
      </c>
      <c r="D3" s="1" t="s">
        <v>27</v>
      </c>
      <c r="E3" s="1"/>
      <c r="F3" s="1"/>
      <c r="G3" s="1"/>
      <c r="H3" s="1"/>
      <c r="I3" s="1"/>
      <c r="J3" s="1"/>
      <c r="K3" s="1"/>
      <c r="L3" s="1"/>
      <c r="M3" s="5">
        <f>+M4</f>
        <v>0</v>
      </c>
      <c r="N3" s="6">
        <f>+N4</f>
        <v>0</v>
      </c>
      <c r="O3" s="6">
        <f>+O4</f>
        <v>156793.15</v>
      </c>
      <c r="P3" s="6">
        <f>+P4</f>
        <v>17121.64</v>
      </c>
    </row>
    <row r="4" spans="1:16" ht="12.75">
      <c r="A4" s="1"/>
      <c r="B4" s="1"/>
      <c r="C4" s="1"/>
      <c r="D4" s="1"/>
      <c r="E4" s="1" t="s">
        <v>28</v>
      </c>
      <c r="F4" s="1" t="s">
        <v>29</v>
      </c>
      <c r="G4" s="1"/>
      <c r="H4" s="1"/>
      <c r="I4" s="1"/>
      <c r="J4" s="1"/>
      <c r="K4" s="1"/>
      <c r="L4" s="1"/>
      <c r="M4" s="5">
        <f>+M5+M7+M9+M12</f>
        <v>0</v>
      </c>
      <c r="N4" s="6">
        <f>+N5+N7+N9+N12</f>
        <v>0</v>
      </c>
      <c r="O4" s="6">
        <f>+O5+O7+O9+O12</f>
        <v>156793.15</v>
      </c>
      <c r="P4" s="6">
        <f>+P5+P7+P9+P12</f>
        <v>17121.64</v>
      </c>
    </row>
    <row r="5" spans="1:16" ht="12.75">
      <c r="A5" s="1"/>
      <c r="B5" s="1"/>
      <c r="C5" s="1"/>
      <c r="D5" s="1"/>
      <c r="E5" s="1"/>
      <c r="F5" s="1"/>
      <c r="G5" s="1" t="s">
        <v>18</v>
      </c>
      <c r="H5" s="1" t="s">
        <v>30</v>
      </c>
      <c r="I5" s="1" t="s">
        <v>31</v>
      </c>
      <c r="J5" s="1"/>
      <c r="K5" s="1"/>
      <c r="L5" s="1"/>
      <c r="M5" s="5">
        <f>+M6</f>
        <v>0</v>
      </c>
      <c r="N5" s="6">
        <f>+N6</f>
        <v>0</v>
      </c>
      <c r="O5" s="6">
        <f>+O6</f>
        <v>89254.98</v>
      </c>
      <c r="P5" s="6">
        <f>+P6</f>
        <v>0</v>
      </c>
    </row>
    <row r="6" spans="10:16" ht="12.75">
      <c r="J6" s="1" t="s">
        <v>21</v>
      </c>
      <c r="K6" s="1" t="s">
        <v>32</v>
      </c>
      <c r="L6" s="1" t="s">
        <v>33</v>
      </c>
      <c r="M6" s="5">
        <v>0</v>
      </c>
      <c r="N6" s="6">
        <v>0</v>
      </c>
      <c r="O6" s="6">
        <v>89254.98</v>
      </c>
      <c r="P6" s="6">
        <v>0</v>
      </c>
    </row>
    <row r="7" spans="1:16" ht="12.75">
      <c r="A7" s="1"/>
      <c r="B7" s="1"/>
      <c r="G7" s="4" t="s">
        <v>18</v>
      </c>
      <c r="H7" s="4" t="s">
        <v>34</v>
      </c>
      <c r="I7" s="4" t="s">
        <v>35</v>
      </c>
      <c r="J7" s="1"/>
      <c r="K7" s="1"/>
      <c r="L7" s="1"/>
      <c r="M7" s="5">
        <f>+M8</f>
        <v>0</v>
      </c>
      <c r="N7" s="6">
        <f>+N8</f>
        <v>0</v>
      </c>
      <c r="O7" s="6">
        <f>+O8</f>
        <v>66194.17</v>
      </c>
      <c r="P7" s="6">
        <f>+P8</f>
        <v>17121.64</v>
      </c>
    </row>
    <row r="8" spans="3:16" ht="12.75">
      <c r="C8" s="1"/>
      <c r="D8" s="1"/>
      <c r="J8" s="1" t="s">
        <v>21</v>
      </c>
      <c r="K8" s="1" t="s">
        <v>36</v>
      </c>
      <c r="L8" s="1" t="s">
        <v>35</v>
      </c>
      <c r="M8" s="5">
        <v>0</v>
      </c>
      <c r="N8" s="6">
        <v>0</v>
      </c>
      <c r="O8" s="6">
        <v>66194.17</v>
      </c>
      <c r="P8" s="6">
        <v>17121.64</v>
      </c>
    </row>
    <row r="9" spans="5:16" ht="12.75">
      <c r="E9" s="1"/>
      <c r="F9" s="1"/>
      <c r="G9" s="4" t="s">
        <v>18</v>
      </c>
      <c r="H9" s="4" t="s">
        <v>37</v>
      </c>
      <c r="I9" s="4" t="s">
        <v>38</v>
      </c>
      <c r="J9" s="1"/>
      <c r="K9" s="1"/>
      <c r="L9" s="1"/>
      <c r="M9" s="5">
        <f>SUM(M10:M11)</f>
        <v>0</v>
      </c>
      <c r="N9" s="6">
        <f>SUM(N10:N11)</f>
        <v>0</v>
      </c>
      <c r="O9" s="6">
        <f>SUM(O10:O11)</f>
        <v>1344</v>
      </c>
      <c r="P9" s="6">
        <f>SUM(P10:P11)</f>
        <v>0</v>
      </c>
    </row>
    <row r="10" spans="7:16" ht="12.75">
      <c r="G10" s="1"/>
      <c r="H10" s="1"/>
      <c r="I10" s="1"/>
      <c r="J10" s="1" t="s">
        <v>21</v>
      </c>
      <c r="K10" s="1" t="s">
        <v>39</v>
      </c>
      <c r="L10" s="1" t="s">
        <v>40</v>
      </c>
      <c r="M10" s="5">
        <v>0</v>
      </c>
      <c r="N10" s="6">
        <v>0</v>
      </c>
      <c r="O10" s="6">
        <v>0</v>
      </c>
      <c r="P10" s="6">
        <v>0</v>
      </c>
    </row>
    <row r="11" spans="10:16" ht="12.75">
      <c r="J11" s="1" t="s">
        <v>21</v>
      </c>
      <c r="K11" s="1" t="s">
        <v>41</v>
      </c>
      <c r="L11" s="1" t="s">
        <v>42</v>
      </c>
      <c r="M11" s="5">
        <v>0</v>
      </c>
      <c r="N11" s="6">
        <v>0</v>
      </c>
      <c r="O11" s="6">
        <v>1344</v>
      </c>
      <c r="P11" s="6">
        <v>0</v>
      </c>
    </row>
    <row r="12" spans="7:16" ht="12.75">
      <c r="G12" s="1" t="s">
        <v>18</v>
      </c>
      <c r="H12" s="1" t="s">
        <v>45</v>
      </c>
      <c r="I12" s="1" t="s">
        <v>46</v>
      </c>
      <c r="J12" s="1"/>
      <c r="K12" s="1"/>
      <c r="L12" s="1"/>
      <c r="M12" s="5">
        <f>+M13</f>
        <v>0</v>
      </c>
      <c r="N12" s="6">
        <f>+N13</f>
        <v>0</v>
      </c>
      <c r="O12" s="6">
        <f>+O13</f>
        <v>0</v>
      </c>
      <c r="P12" s="6">
        <f>+P13</f>
        <v>0</v>
      </c>
    </row>
    <row r="13" spans="1:16" ht="12.75">
      <c r="A13" s="1"/>
      <c r="B13" s="1"/>
      <c r="C13" s="1"/>
      <c r="D13" s="1"/>
      <c r="E13" s="1"/>
      <c r="F13" s="1"/>
      <c r="J13" s="1" t="s">
        <v>21</v>
      </c>
      <c r="K13" s="1" t="s">
        <v>47</v>
      </c>
      <c r="L13" s="1" t="s">
        <v>48</v>
      </c>
      <c r="M13" s="5">
        <v>0</v>
      </c>
      <c r="N13" s="6">
        <v>0</v>
      </c>
      <c r="O13" s="6">
        <v>0</v>
      </c>
      <c r="P13" s="6">
        <v>0</v>
      </c>
    </row>
    <row r="14" spans="1:16" ht="12.75">
      <c r="A14" s="1"/>
      <c r="B14" s="1"/>
      <c r="C14" s="1" t="s">
        <v>99</v>
      </c>
      <c r="D14" s="1" t="s">
        <v>100</v>
      </c>
      <c r="E14" s="1"/>
      <c r="F14" s="1"/>
      <c r="G14" s="1"/>
      <c r="H14" s="1"/>
      <c r="I14" s="1"/>
      <c r="J14" s="1"/>
      <c r="K14" s="1"/>
      <c r="L14" s="1"/>
      <c r="M14" s="5">
        <f>+M15+M20</f>
        <v>0</v>
      </c>
      <c r="N14" s="6">
        <f>+N15+N20</f>
        <v>0</v>
      </c>
      <c r="O14" s="6">
        <f>+O15+O20</f>
        <v>0</v>
      </c>
      <c r="P14" s="6">
        <f>+P15+P20</f>
        <v>0</v>
      </c>
    </row>
    <row r="15" spans="1:16" ht="12.75">
      <c r="A15" s="1"/>
      <c r="B15" s="1"/>
      <c r="C15" s="1"/>
      <c r="D15" s="1"/>
      <c r="E15" s="1" t="s">
        <v>115</v>
      </c>
      <c r="F15" s="1" t="s">
        <v>116</v>
      </c>
      <c r="J15" s="1"/>
      <c r="K15" s="1"/>
      <c r="L15" s="1"/>
      <c r="M15" s="5">
        <f>+M16+M18</f>
        <v>0</v>
      </c>
      <c r="N15" s="6">
        <f>+N16+N18</f>
        <v>0</v>
      </c>
      <c r="O15" s="6">
        <f>+O16+O18</f>
        <v>0</v>
      </c>
      <c r="P15" s="6">
        <f>+P16+P18</f>
        <v>0</v>
      </c>
    </row>
    <row r="16" spans="1:16" ht="12.75">
      <c r="A16" s="1"/>
      <c r="B16" s="1"/>
      <c r="C16" s="1"/>
      <c r="D16" s="1"/>
      <c r="E16" s="1"/>
      <c r="F16" s="1"/>
      <c r="G16" s="1" t="s">
        <v>18</v>
      </c>
      <c r="H16" s="1" t="s">
        <v>117</v>
      </c>
      <c r="I16" s="1" t="s">
        <v>118</v>
      </c>
      <c r="J16" s="1"/>
      <c r="K16" s="1"/>
      <c r="L16" s="1"/>
      <c r="M16" s="5">
        <f>+M17</f>
        <v>0</v>
      </c>
      <c r="N16" s="6">
        <f>+N17</f>
        <v>0</v>
      </c>
      <c r="O16" s="6">
        <f>+O17</f>
        <v>0</v>
      </c>
      <c r="P16" s="6">
        <f>+P17</f>
        <v>0</v>
      </c>
    </row>
    <row r="17" spans="1:16" ht="12.75">
      <c r="A17" s="1"/>
      <c r="B17" s="1"/>
      <c r="C17" s="1"/>
      <c r="D17" s="1"/>
      <c r="E17" s="1"/>
      <c r="F17" s="1"/>
      <c r="J17" s="1" t="s">
        <v>21</v>
      </c>
      <c r="K17" s="1" t="s">
        <v>121</v>
      </c>
      <c r="L17" s="1" t="s">
        <v>122</v>
      </c>
      <c r="M17" s="5">
        <v>0</v>
      </c>
      <c r="N17" s="6">
        <v>0</v>
      </c>
      <c r="O17" s="6">
        <v>0</v>
      </c>
      <c r="P17" s="6">
        <v>0</v>
      </c>
    </row>
    <row r="18" spans="1:16" ht="12.75">
      <c r="A18" s="1"/>
      <c r="B18" s="1"/>
      <c r="C18" s="1"/>
      <c r="D18" s="1"/>
      <c r="E18" s="1"/>
      <c r="F18" s="1"/>
      <c r="G18" s="1" t="s">
        <v>18</v>
      </c>
      <c r="H18" s="1" t="s">
        <v>123</v>
      </c>
      <c r="I18" s="1" t="s">
        <v>124</v>
      </c>
      <c r="J18" s="1"/>
      <c r="K18" s="1"/>
      <c r="L18" s="1"/>
      <c r="M18" s="5">
        <f>+M19</f>
        <v>0</v>
      </c>
      <c r="N18" s="6">
        <f>+N19</f>
        <v>0</v>
      </c>
      <c r="O18" s="6">
        <f>+O19</f>
        <v>0</v>
      </c>
      <c r="P18" s="6">
        <f>+P19</f>
        <v>0</v>
      </c>
    </row>
    <row r="19" spans="1:16" ht="12.75">
      <c r="A19" s="1"/>
      <c r="B19" s="1"/>
      <c r="C19" s="1"/>
      <c r="D19" s="1"/>
      <c r="E19" s="1"/>
      <c r="F19" s="1"/>
      <c r="J19" s="1" t="s">
        <v>21</v>
      </c>
      <c r="K19" s="1" t="s">
        <v>127</v>
      </c>
      <c r="L19" s="1" t="s">
        <v>128</v>
      </c>
      <c r="M19" s="5">
        <v>0</v>
      </c>
      <c r="N19" s="6">
        <v>0</v>
      </c>
      <c r="O19" s="6">
        <v>0</v>
      </c>
      <c r="P19" s="6">
        <v>0</v>
      </c>
    </row>
    <row r="20" spans="1:16" ht="12.75">
      <c r="A20" s="1"/>
      <c r="B20" s="1"/>
      <c r="C20" s="1"/>
      <c r="D20" s="1"/>
      <c r="E20" s="1" t="s">
        <v>129</v>
      </c>
      <c r="F20" s="1" t="s">
        <v>130</v>
      </c>
      <c r="G20" s="1"/>
      <c r="H20" s="1"/>
      <c r="I20" s="1"/>
      <c r="J20" s="1"/>
      <c r="K20" s="1"/>
      <c r="L20" s="1"/>
      <c r="M20" s="5">
        <f>+M21</f>
        <v>0</v>
      </c>
      <c r="N20" s="6">
        <f aca="true" t="shared" si="0" ref="N20:P21">+N21</f>
        <v>0</v>
      </c>
      <c r="O20" s="6">
        <f t="shared" si="0"/>
        <v>0</v>
      </c>
      <c r="P20" s="6">
        <f t="shared" si="0"/>
        <v>0</v>
      </c>
    </row>
    <row r="21" spans="1:16" ht="12.75">
      <c r="A21" s="1"/>
      <c r="B21" s="1"/>
      <c r="C21" s="1"/>
      <c r="D21" s="1"/>
      <c r="E21" s="1"/>
      <c r="F21" s="1"/>
      <c r="G21" s="4" t="s">
        <v>18</v>
      </c>
      <c r="H21" s="4" t="s">
        <v>131</v>
      </c>
      <c r="I21" s="4" t="s">
        <v>132</v>
      </c>
      <c r="J21" s="1"/>
      <c r="K21" s="1"/>
      <c r="L21" s="1"/>
      <c r="M21" s="5">
        <f>+M22</f>
        <v>0</v>
      </c>
      <c r="N21" s="6">
        <f t="shared" si="0"/>
        <v>0</v>
      </c>
      <c r="O21" s="6">
        <f t="shared" si="0"/>
        <v>0</v>
      </c>
      <c r="P21" s="6">
        <f t="shared" si="0"/>
        <v>0</v>
      </c>
    </row>
    <row r="22" spans="1:16" ht="12.75">
      <c r="A22" s="1"/>
      <c r="B22" s="1"/>
      <c r="C22" s="1"/>
      <c r="D22" s="1"/>
      <c r="E22" s="1"/>
      <c r="F22" s="1"/>
      <c r="J22" s="1" t="s">
        <v>21</v>
      </c>
      <c r="K22" s="1" t="s">
        <v>133</v>
      </c>
      <c r="L22" s="1" t="s">
        <v>134</v>
      </c>
      <c r="M22" s="5">
        <v>0</v>
      </c>
      <c r="N22" s="6">
        <v>0</v>
      </c>
      <c r="O22" s="6">
        <v>0</v>
      </c>
      <c r="P22" s="6">
        <v>0</v>
      </c>
    </row>
    <row r="23" spans="1:16" ht="12.75">
      <c r="A23" s="1"/>
      <c r="B23" s="1"/>
      <c r="C23" s="1" t="s">
        <v>179</v>
      </c>
      <c r="D23" s="1" t="s">
        <v>180</v>
      </c>
      <c r="E23" s="1"/>
      <c r="F23" s="1"/>
      <c r="G23" s="1"/>
      <c r="H23" s="1"/>
      <c r="I23" s="1"/>
      <c r="J23" s="1"/>
      <c r="K23" s="1"/>
      <c r="L23" s="1"/>
      <c r="M23" s="5">
        <f>+M24+M27</f>
        <v>7448609</v>
      </c>
      <c r="N23" s="6">
        <f>+N24+N27</f>
        <v>0</v>
      </c>
      <c r="O23" s="6">
        <f>+O24+O27</f>
        <v>10721.48</v>
      </c>
      <c r="P23" s="6">
        <f>+P24+P27</f>
        <v>336165.73</v>
      </c>
    </row>
    <row r="24" spans="1:16" ht="12.75">
      <c r="A24" s="1"/>
      <c r="B24" s="1"/>
      <c r="C24" s="1"/>
      <c r="D24" s="1"/>
      <c r="E24" s="4" t="s">
        <v>291</v>
      </c>
      <c r="F24" s="4" t="s">
        <v>292</v>
      </c>
      <c r="J24" s="1"/>
      <c r="K24" s="1"/>
      <c r="L24" s="1"/>
      <c r="M24" s="5">
        <f aca="true" t="shared" si="1" ref="M24:P25">+M25</f>
        <v>0</v>
      </c>
      <c r="N24" s="6">
        <f t="shared" si="1"/>
        <v>0</v>
      </c>
      <c r="O24" s="6">
        <f t="shared" si="1"/>
        <v>0</v>
      </c>
      <c r="P24" s="6">
        <f t="shared" si="1"/>
        <v>0</v>
      </c>
    </row>
    <row r="25" spans="1:16" ht="12.75">
      <c r="A25" s="1"/>
      <c r="B25" s="1"/>
      <c r="C25" s="1"/>
      <c r="D25" s="1"/>
      <c r="G25" s="4" t="s">
        <v>18</v>
      </c>
      <c r="H25" s="4" t="s">
        <v>293</v>
      </c>
      <c r="I25" s="4" t="s">
        <v>294</v>
      </c>
      <c r="J25" s="1"/>
      <c r="K25" s="1"/>
      <c r="L25" s="1"/>
      <c r="M25" s="5">
        <f t="shared" si="1"/>
        <v>0</v>
      </c>
      <c r="N25" s="6">
        <f t="shared" si="1"/>
        <v>0</v>
      </c>
      <c r="O25" s="6">
        <f t="shared" si="1"/>
        <v>0</v>
      </c>
      <c r="P25" s="6">
        <f t="shared" si="1"/>
        <v>0</v>
      </c>
    </row>
    <row r="26" spans="1:16" ht="12.75">
      <c r="A26" s="1"/>
      <c r="B26" s="1"/>
      <c r="C26" s="1"/>
      <c r="D26" s="1"/>
      <c r="E26" s="1"/>
      <c r="F26" s="1"/>
      <c r="J26" s="1" t="s">
        <v>21</v>
      </c>
      <c r="K26" s="1" t="s">
        <v>301</v>
      </c>
      <c r="L26" s="1" t="s">
        <v>302</v>
      </c>
      <c r="M26" s="5">
        <v>0</v>
      </c>
      <c r="N26" s="6">
        <v>0</v>
      </c>
      <c r="O26" s="6">
        <v>0</v>
      </c>
      <c r="P26" s="6">
        <v>0</v>
      </c>
    </row>
    <row r="27" spans="1:16" ht="12.75">
      <c r="A27" s="1"/>
      <c r="B27" s="1"/>
      <c r="C27" s="1"/>
      <c r="D27" s="1"/>
      <c r="E27" s="4" t="s">
        <v>311</v>
      </c>
      <c r="F27" s="4" t="s">
        <v>312</v>
      </c>
      <c r="G27" s="1"/>
      <c r="H27" s="1"/>
      <c r="I27" s="1"/>
      <c r="J27" s="1"/>
      <c r="K27" s="1"/>
      <c r="L27" s="1"/>
      <c r="M27" s="5">
        <f>+M28+M31</f>
        <v>7448609</v>
      </c>
      <c r="N27" s="6">
        <f>+N28+N31</f>
        <v>0</v>
      </c>
      <c r="O27" s="6">
        <f>+O28+O31</f>
        <v>10721.48</v>
      </c>
      <c r="P27" s="6">
        <f>+P28+P31</f>
        <v>336165.73</v>
      </c>
    </row>
    <row r="28" spans="1:16" ht="12.75">
      <c r="A28" s="1"/>
      <c r="B28" s="1"/>
      <c r="G28" s="4" t="s">
        <v>89</v>
      </c>
      <c r="H28" s="4" t="s">
        <v>325</v>
      </c>
      <c r="I28" s="4" t="s">
        <v>326</v>
      </c>
      <c r="J28" s="1"/>
      <c r="K28" s="1"/>
      <c r="L28" s="1"/>
      <c r="M28" s="5">
        <f>SUM(M29:M30)</f>
        <v>7448609</v>
      </c>
      <c r="N28" s="6">
        <f>SUM(N29:N30)</f>
        <v>0</v>
      </c>
      <c r="O28" s="6">
        <f>SUM(O29:O30)</f>
        <v>0</v>
      </c>
      <c r="P28" s="6">
        <f>SUM(P29:P30)</f>
        <v>336165.73</v>
      </c>
    </row>
    <row r="29" spans="1:16" ht="12.75">
      <c r="A29" s="1"/>
      <c r="B29" s="1"/>
      <c r="E29" s="1"/>
      <c r="F29" s="1"/>
      <c r="J29" s="1" t="s">
        <v>21</v>
      </c>
      <c r="K29" s="1" t="s">
        <v>327</v>
      </c>
      <c r="L29" s="1" t="s">
        <v>328</v>
      </c>
      <c r="M29" s="5">
        <v>6258329</v>
      </c>
      <c r="N29" s="6">
        <v>0</v>
      </c>
      <c r="O29" s="6">
        <v>0</v>
      </c>
      <c r="P29" s="6">
        <v>336165.73</v>
      </c>
    </row>
    <row r="30" spans="1:16" ht="12.75">
      <c r="A30" s="1"/>
      <c r="B30" s="1"/>
      <c r="G30" s="1"/>
      <c r="H30" s="1"/>
      <c r="I30" s="1"/>
      <c r="J30" s="1" t="s">
        <v>21</v>
      </c>
      <c r="K30" s="1" t="s">
        <v>169</v>
      </c>
      <c r="L30" s="1" t="s">
        <v>170</v>
      </c>
      <c r="M30" s="5">
        <v>1190280</v>
      </c>
      <c r="N30" s="6">
        <v>0</v>
      </c>
      <c r="O30" s="6">
        <v>0</v>
      </c>
      <c r="P30" s="6">
        <v>0</v>
      </c>
    </row>
    <row r="31" spans="1:16" ht="12.75">
      <c r="A31" s="1"/>
      <c r="B31" s="1"/>
      <c r="C31" s="1"/>
      <c r="D31" s="1"/>
      <c r="G31" s="4" t="s">
        <v>89</v>
      </c>
      <c r="H31" s="4" t="s">
        <v>332</v>
      </c>
      <c r="I31" s="4" t="s">
        <v>333</v>
      </c>
      <c r="J31" s="1"/>
      <c r="K31" s="1"/>
      <c r="L31" s="1"/>
      <c r="M31" s="5">
        <f>+M32</f>
        <v>0</v>
      </c>
      <c r="N31" s="6">
        <f>+N32</f>
        <v>0</v>
      </c>
      <c r="O31" s="6">
        <f>+O32</f>
        <v>10721.48</v>
      </c>
      <c r="P31" s="6">
        <f>+P32</f>
        <v>0</v>
      </c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 t="s">
        <v>21</v>
      </c>
      <c r="K32" s="1" t="s">
        <v>336</v>
      </c>
      <c r="L32" s="1" t="s">
        <v>337</v>
      </c>
      <c r="M32" s="5">
        <v>0</v>
      </c>
      <c r="N32" s="6">
        <v>0</v>
      </c>
      <c r="O32" s="6">
        <v>10721.48</v>
      </c>
      <c r="P32" s="6">
        <v>0</v>
      </c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 t="s">
        <v>365</v>
      </c>
      <c r="M33" s="12">
        <f>+M2</f>
        <v>7448609</v>
      </c>
      <c r="N33" s="13">
        <f>+N2</f>
        <v>0</v>
      </c>
      <c r="O33" s="13">
        <f>+O2</f>
        <v>167514.63</v>
      </c>
      <c r="P33" s="13">
        <f>+P2</f>
        <v>353287.37</v>
      </c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"/>
      <c r="N34" s="6"/>
      <c r="O34" s="6"/>
      <c r="P34" s="6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  <c r="N35" s="6"/>
      <c r="O35" s="6"/>
      <c r="P35" s="6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"/>
      <c r="N36" s="6"/>
      <c r="O36" s="6"/>
      <c r="P36" s="6"/>
    </row>
    <row r="37" spans="1:16" ht="12.75">
      <c r="A37" s="1"/>
      <c r="B37" s="1"/>
      <c r="C37" s="1"/>
      <c r="D37" s="1"/>
      <c r="J37" s="1"/>
      <c r="K37" s="1"/>
      <c r="L37" s="1"/>
      <c r="M37" s="5"/>
      <c r="N37" s="6"/>
      <c r="O37" s="6"/>
      <c r="P37" s="6"/>
    </row>
    <row r="38" spans="1:16" ht="12.75">
      <c r="A38" s="1"/>
      <c r="B38" s="1"/>
      <c r="C38" s="1"/>
      <c r="D38" s="1"/>
      <c r="J38" s="1"/>
      <c r="K38" s="1"/>
      <c r="L38" s="1"/>
      <c r="M38" s="5"/>
      <c r="N38" s="6"/>
      <c r="O38" s="6"/>
      <c r="P38" s="6"/>
    </row>
    <row r="39" spans="1:16" ht="12.75">
      <c r="A39" s="1"/>
      <c r="B39" s="1"/>
      <c r="C39" s="1"/>
      <c r="D39" s="1"/>
      <c r="E39" s="1"/>
      <c r="F39" s="1"/>
      <c r="J39" s="1"/>
      <c r="K39" s="1"/>
      <c r="L39" s="1"/>
      <c r="M39" s="5"/>
      <c r="N39" s="6"/>
      <c r="O39" s="6"/>
      <c r="P39" s="6"/>
    </row>
    <row r="40" spans="1:16" ht="12.75">
      <c r="A40" s="1"/>
      <c r="B40" s="1"/>
      <c r="C40" s="1"/>
      <c r="D40" s="1"/>
      <c r="G40" s="1"/>
      <c r="H40" s="1"/>
      <c r="I40" s="1"/>
      <c r="J40" s="1"/>
      <c r="K40" s="1"/>
      <c r="L40" s="1"/>
      <c r="M40" s="5"/>
      <c r="N40" s="6"/>
      <c r="O40" s="6"/>
      <c r="P40" s="6"/>
    </row>
    <row r="41" spans="1:16" ht="12.75">
      <c r="A41" s="1"/>
      <c r="B41" s="1"/>
      <c r="J41" s="1"/>
      <c r="K41" s="1"/>
      <c r="L41" s="1"/>
      <c r="M41" s="5"/>
      <c r="N41" s="6"/>
      <c r="O41" s="6"/>
      <c r="P41" s="6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"/>
      <c r="N42" s="6"/>
      <c r="O42" s="6"/>
      <c r="P42" s="6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"/>
      <c r="N43" s="6"/>
      <c r="O43" s="6"/>
      <c r="P43" s="6"/>
    </row>
    <row r="44" spans="1:16" ht="12.75">
      <c r="A44" s="1"/>
      <c r="B44" s="1"/>
      <c r="C44" s="1"/>
      <c r="D44" s="1"/>
      <c r="E44" s="1"/>
      <c r="F44" s="1"/>
      <c r="J44" s="1"/>
      <c r="K44" s="1"/>
      <c r="L44" s="1"/>
      <c r="M44" s="5"/>
      <c r="N44" s="6"/>
      <c r="O44" s="6"/>
      <c r="P44" s="6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5"/>
      <c r="N45" s="6"/>
      <c r="O45" s="6"/>
      <c r="P45" s="6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"/>
      <c r="N46" s="6"/>
      <c r="O46" s="6"/>
      <c r="P46" s="6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"/>
      <c r="N47" s="6"/>
      <c r="O47" s="6"/>
      <c r="P47" s="6"/>
    </row>
    <row r="48" spans="1:16" ht="12.75">
      <c r="A48" s="1"/>
      <c r="B48" s="1"/>
      <c r="C48" s="1"/>
      <c r="D48" s="1"/>
      <c r="E48" s="1"/>
      <c r="F48" s="1"/>
      <c r="J48" s="1"/>
      <c r="K48" s="1"/>
      <c r="L48" s="1"/>
      <c r="M48" s="5"/>
      <c r="N48" s="6"/>
      <c r="O48" s="6"/>
      <c r="P48" s="6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"/>
      <c r="N49" s="6"/>
      <c r="O49" s="6"/>
      <c r="P49" s="6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"/>
      <c r="N50" s="6"/>
      <c r="O50" s="6"/>
      <c r="P50" s="6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"/>
      <c r="N51" s="6"/>
      <c r="O51" s="6"/>
      <c r="P51" s="6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"/>
      <c r="N52" s="6"/>
      <c r="O52" s="6"/>
      <c r="P52" s="6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"/>
      <c r="N53" s="6"/>
      <c r="O53" s="6"/>
      <c r="P53" s="6"/>
    </row>
    <row r="54" spans="1:16" ht="12.75">
      <c r="A54" s="1"/>
      <c r="B54" s="1"/>
      <c r="J54" s="1"/>
      <c r="K54" s="1"/>
      <c r="L54" s="1"/>
      <c r="M54" s="5"/>
      <c r="N54" s="6"/>
      <c r="O54" s="6"/>
      <c r="P54" s="6"/>
    </row>
    <row r="55" spans="1:16" ht="12.75">
      <c r="A55" s="1"/>
      <c r="B55" s="1"/>
      <c r="E55" s="1"/>
      <c r="F55" s="1"/>
      <c r="J55" s="1"/>
      <c r="K55" s="1"/>
      <c r="L55" s="1"/>
      <c r="M55" s="5"/>
      <c r="N55" s="6"/>
      <c r="O55" s="6"/>
      <c r="P55" s="6"/>
    </row>
    <row r="56" spans="1:16" ht="12.75">
      <c r="A56" s="1"/>
      <c r="B56" s="1"/>
      <c r="G56" s="1"/>
      <c r="H56" s="1"/>
      <c r="I56" s="1"/>
      <c r="J56" s="1"/>
      <c r="K56" s="1"/>
      <c r="L56" s="1"/>
      <c r="M56" s="5"/>
      <c r="N56" s="6"/>
      <c r="O56" s="6"/>
      <c r="P56" s="6"/>
    </row>
    <row r="57" spans="1:16" ht="12.75">
      <c r="A57" s="1"/>
      <c r="B57" s="1"/>
      <c r="C57" s="1"/>
      <c r="D57" s="1"/>
      <c r="J57" s="1"/>
      <c r="K57" s="1"/>
      <c r="L57" s="1"/>
      <c r="M57" s="5"/>
      <c r="N57" s="6"/>
      <c r="O57" s="6"/>
      <c r="P57" s="6"/>
    </row>
    <row r="58" spans="1:16" ht="12.75">
      <c r="A58" s="1"/>
      <c r="B58" s="1"/>
      <c r="C58" s="1"/>
      <c r="D58" s="1"/>
      <c r="G58" s="1"/>
      <c r="H58" s="1"/>
      <c r="I58" s="1"/>
      <c r="J58" s="1"/>
      <c r="K58" s="1"/>
      <c r="L58" s="1"/>
      <c r="M58" s="5"/>
      <c r="N58" s="6"/>
      <c r="O58" s="6"/>
      <c r="P58" s="6"/>
    </row>
    <row r="59" spans="1:16" ht="12.75">
      <c r="A59" s="1"/>
      <c r="B59" s="1"/>
      <c r="C59" s="1"/>
      <c r="D59" s="1"/>
      <c r="E59" s="1"/>
      <c r="F59" s="1"/>
      <c r="J59" s="1"/>
      <c r="K59" s="1"/>
      <c r="L59" s="1"/>
      <c r="M59" s="5"/>
      <c r="N59" s="6"/>
      <c r="O59" s="6"/>
      <c r="P59" s="6"/>
    </row>
    <row r="60" spans="1:16" ht="12.75">
      <c r="A60" s="1"/>
      <c r="B60" s="1"/>
      <c r="C60" s="1"/>
      <c r="D60" s="1"/>
      <c r="E60" s="1"/>
      <c r="F60" s="1"/>
      <c r="J60" s="1"/>
      <c r="K60" s="1"/>
      <c r="L60" s="1"/>
      <c r="M60" s="5"/>
      <c r="N60" s="6"/>
      <c r="O60" s="6"/>
      <c r="P60" s="6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"/>
      <c r="N61" s="6"/>
      <c r="O61" s="6"/>
      <c r="P61" s="6"/>
    </row>
    <row r="62" spans="1:16" ht="12.75">
      <c r="A62" s="1"/>
      <c r="B62" s="1"/>
      <c r="C62" s="1"/>
      <c r="D62" s="1"/>
      <c r="J62" s="1"/>
      <c r="K62" s="1"/>
      <c r="L62" s="1"/>
      <c r="M62" s="5"/>
      <c r="N62" s="6"/>
      <c r="O62" s="6"/>
      <c r="P62" s="6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"/>
      <c r="N63" s="6"/>
      <c r="O63" s="6"/>
      <c r="P63" s="6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"/>
      <c r="N64" s="6"/>
      <c r="O64" s="6"/>
      <c r="P64" s="6"/>
    </row>
    <row r="65" spans="1:16" ht="12.75">
      <c r="A65" s="1"/>
      <c r="B65" s="1"/>
      <c r="C65" s="1"/>
      <c r="D65" s="1"/>
      <c r="E65" s="1"/>
      <c r="F65" s="1"/>
      <c r="J65" s="1"/>
      <c r="K65" s="1"/>
      <c r="L65" s="1"/>
      <c r="M65" s="5"/>
      <c r="N65" s="6"/>
      <c r="O65" s="6"/>
      <c r="P65" s="6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/>
      <c r="N66" s="6"/>
      <c r="O66" s="6"/>
      <c r="P66" s="6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"/>
      <c r="N67" s="6"/>
      <c r="O67" s="6"/>
      <c r="P67" s="6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"/>
      <c r="N68" s="6"/>
      <c r="O68" s="6"/>
      <c r="P68" s="6"/>
    </row>
    <row r="69" spans="1:16" ht="12.75">
      <c r="A69" s="1"/>
      <c r="B69" s="1"/>
      <c r="C69" s="1"/>
      <c r="D69" s="1"/>
      <c r="J69" s="1"/>
      <c r="K69" s="1"/>
      <c r="L69" s="1"/>
      <c r="M69" s="5"/>
      <c r="N69" s="6"/>
      <c r="O69" s="6"/>
      <c r="P69" s="6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  <c r="N70" s="6"/>
      <c r="O70" s="6"/>
      <c r="P70" s="6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"/>
      <c r="N71" s="6"/>
      <c r="O71" s="6"/>
      <c r="P71" s="6"/>
    </row>
    <row r="72" spans="1:16" ht="12.75">
      <c r="A72" s="1"/>
      <c r="B72" s="1"/>
      <c r="C72" s="1"/>
      <c r="D72" s="1"/>
      <c r="E72" s="1"/>
      <c r="F72" s="1"/>
      <c r="J72" s="1"/>
      <c r="K72" s="1"/>
      <c r="L72" s="1"/>
      <c r="M72" s="5"/>
      <c r="N72" s="6"/>
      <c r="O72" s="6"/>
      <c r="P72" s="6"/>
    </row>
    <row r="73" spans="1:16" ht="12.75">
      <c r="A73" s="1"/>
      <c r="B73" s="1"/>
      <c r="C73" s="1"/>
      <c r="D73" s="1"/>
      <c r="E73" s="1"/>
      <c r="F73" s="1"/>
      <c r="J73" s="1"/>
      <c r="K73" s="1"/>
      <c r="L73" s="1"/>
      <c r="M73" s="5"/>
      <c r="N73" s="6"/>
      <c r="O73" s="6"/>
      <c r="P73" s="6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"/>
      <c r="N74" s="6"/>
      <c r="O74" s="6"/>
      <c r="P74" s="6"/>
    </row>
    <row r="75" spans="1:16" ht="12.75">
      <c r="A75" s="1"/>
      <c r="B75" s="1"/>
      <c r="C75" s="1"/>
      <c r="D75" s="1"/>
      <c r="J75" s="1"/>
      <c r="K75" s="1"/>
      <c r="L75" s="1"/>
      <c r="M75" s="5"/>
      <c r="N75" s="6"/>
      <c r="O75" s="6"/>
      <c r="P75" s="6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"/>
      <c r="N76" s="6"/>
      <c r="O76" s="6"/>
      <c r="P76" s="6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"/>
      <c r="N77" s="6"/>
      <c r="O77" s="6"/>
      <c r="P77" s="6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"/>
      <c r="N78" s="6"/>
      <c r="O78" s="6"/>
      <c r="P78" s="6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"/>
      <c r="N79" s="6"/>
      <c r="O79" s="6"/>
      <c r="P79" s="6"/>
    </row>
    <row r="80" spans="1:16" ht="12.75">
      <c r="A80" s="1"/>
      <c r="B80" s="1"/>
      <c r="C80" s="1"/>
      <c r="D80" s="1"/>
      <c r="E80" s="1"/>
      <c r="F80" s="1"/>
      <c r="J80" s="1"/>
      <c r="K80" s="1"/>
      <c r="L80" s="1"/>
      <c r="M80" s="5"/>
      <c r="N80" s="6"/>
      <c r="O80" s="6"/>
      <c r="P80" s="6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"/>
      <c r="N81" s="6"/>
      <c r="O81" s="6"/>
      <c r="P81" s="6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"/>
      <c r="N82" s="6"/>
      <c r="O82" s="6"/>
      <c r="P82" s="6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"/>
      <c r="N83" s="6"/>
      <c r="O83" s="6"/>
      <c r="P83" s="6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/>
      <c r="N84" s="6"/>
      <c r="O84" s="6"/>
      <c r="P84" s="6"/>
    </row>
    <row r="85" spans="1:16" ht="12.75">
      <c r="A85" s="1"/>
      <c r="B85" s="1"/>
      <c r="C85" s="1"/>
      <c r="D85" s="1"/>
      <c r="J85" s="1"/>
      <c r="K85" s="1"/>
      <c r="L85" s="1"/>
      <c r="M85" s="5"/>
      <c r="N85" s="6"/>
      <c r="O85" s="6"/>
      <c r="P85" s="6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"/>
      <c r="N86" s="6"/>
      <c r="O86" s="6"/>
      <c r="P86" s="6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"/>
      <c r="N87" s="6"/>
      <c r="O87" s="6"/>
      <c r="P87" s="6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"/>
      <c r="N88" s="6"/>
      <c r="O88" s="6"/>
      <c r="P88" s="6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"/>
      <c r="N89" s="6"/>
      <c r="O89" s="6"/>
      <c r="P89" s="6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"/>
      <c r="N90" s="6"/>
      <c r="O90" s="6"/>
      <c r="P90" s="6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"/>
      <c r="N91" s="6"/>
      <c r="O91" s="6"/>
      <c r="P91" s="6"/>
    </row>
    <row r="92" spans="1:16" ht="12.75">
      <c r="A92" s="1"/>
      <c r="B92" s="1"/>
      <c r="C92" s="1"/>
      <c r="D92" s="1"/>
      <c r="E92" s="1"/>
      <c r="F92" s="1"/>
      <c r="J92" s="1"/>
      <c r="K92" s="1"/>
      <c r="L92" s="1"/>
      <c r="M92" s="5"/>
      <c r="N92" s="6"/>
      <c r="O92" s="6"/>
      <c r="P92" s="6"/>
    </row>
    <row r="93" spans="1:16" ht="12.75">
      <c r="A93" s="1"/>
      <c r="B93" s="1"/>
      <c r="C93" s="1"/>
      <c r="D93" s="1"/>
      <c r="E93" s="1"/>
      <c r="F93" s="1"/>
      <c r="J93" s="1"/>
      <c r="K93" s="1"/>
      <c r="L93" s="1"/>
      <c r="M93" s="5"/>
      <c r="N93" s="6"/>
      <c r="O93" s="6"/>
      <c r="P93" s="6"/>
    </row>
    <row r="94" spans="1:16" ht="12.75">
      <c r="A94" s="1"/>
      <c r="B94" s="1"/>
      <c r="C94" s="1"/>
      <c r="D94" s="1"/>
      <c r="E94" s="1"/>
      <c r="F94" s="1"/>
      <c r="J94" s="1"/>
      <c r="K94" s="1"/>
      <c r="L94" s="1"/>
      <c r="M94" s="5"/>
      <c r="N94" s="6"/>
      <c r="O94" s="6"/>
      <c r="P94" s="6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"/>
      <c r="N95" s="6"/>
      <c r="O95" s="6"/>
      <c r="P95" s="6"/>
    </row>
    <row r="96" spans="1:16" ht="12.75">
      <c r="A96" s="1"/>
      <c r="B96" s="1"/>
      <c r="J96" s="1"/>
      <c r="K96" s="1"/>
      <c r="L96" s="1"/>
      <c r="M96" s="5"/>
      <c r="N96" s="6"/>
      <c r="O96" s="6"/>
      <c r="P96" s="6"/>
    </row>
    <row r="97" spans="1:16" ht="12.75">
      <c r="A97" s="1"/>
      <c r="B97" s="1"/>
      <c r="G97" s="1"/>
      <c r="H97" s="1"/>
      <c r="I97" s="1"/>
      <c r="J97" s="1"/>
      <c r="K97" s="1"/>
      <c r="L97" s="1"/>
      <c r="M97" s="5"/>
      <c r="N97" s="6"/>
      <c r="O97" s="6"/>
      <c r="P97" s="6"/>
    </row>
    <row r="98" spans="1:16" ht="12.75">
      <c r="A98" s="1"/>
      <c r="B98" s="1"/>
      <c r="C98" s="1"/>
      <c r="D98" s="1"/>
      <c r="E98" s="1"/>
      <c r="F98" s="1"/>
      <c r="J98" s="1"/>
      <c r="K98" s="1"/>
      <c r="L98" s="1"/>
      <c r="M98" s="5"/>
      <c r="N98" s="6"/>
      <c r="O98" s="6"/>
      <c r="P98" s="6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"/>
      <c r="N99" s="6"/>
      <c r="O99" s="6"/>
      <c r="P99" s="6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6"/>
      <c r="O100" s="6"/>
      <c r="P100" s="6"/>
    </row>
    <row r="101" spans="1:16" ht="12.75">
      <c r="A101" s="1"/>
      <c r="B101" s="1"/>
      <c r="C101" s="1"/>
      <c r="D101" s="1"/>
      <c r="E101" s="1"/>
      <c r="F101" s="1"/>
      <c r="J101" s="1"/>
      <c r="K101" s="1"/>
      <c r="L101" s="1"/>
      <c r="M101" s="5"/>
      <c r="N101" s="6"/>
      <c r="O101" s="6"/>
      <c r="P101" s="6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"/>
      <c r="N102" s="6"/>
      <c r="O102" s="6"/>
      <c r="P102" s="6"/>
    </row>
    <row r="103" spans="1:16" ht="12.75">
      <c r="A103" s="1"/>
      <c r="B103" s="1"/>
      <c r="C103" s="1"/>
      <c r="D103" s="1"/>
      <c r="E103" s="1"/>
      <c r="F103" s="1"/>
      <c r="J103" s="1"/>
      <c r="K103" s="1"/>
      <c r="L103" s="1"/>
      <c r="M103" s="5"/>
      <c r="N103" s="6"/>
      <c r="O103" s="6"/>
      <c r="P103" s="6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6"/>
      <c r="O104" s="6"/>
      <c r="P104" s="6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6"/>
      <c r="O105" s="6"/>
      <c r="P105" s="6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6"/>
      <c r="O106" s="6"/>
      <c r="P106" s="6"/>
    </row>
    <row r="107" spans="1:16" ht="12.75">
      <c r="A107" s="1"/>
      <c r="B107" s="1"/>
      <c r="C107" s="1"/>
      <c r="D107" s="1"/>
      <c r="E107" s="1"/>
      <c r="F107" s="1"/>
      <c r="J107" s="1"/>
      <c r="K107" s="1"/>
      <c r="L107" s="1"/>
      <c r="M107" s="5"/>
      <c r="N107" s="6"/>
      <c r="O107" s="6"/>
      <c r="P107" s="6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6"/>
      <c r="O108" s="6"/>
      <c r="P108" s="6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6"/>
      <c r="O109" s="6"/>
      <c r="P109" s="6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6"/>
      <c r="O110" s="6"/>
      <c r="P110" s="6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6"/>
      <c r="O111" s="6"/>
      <c r="P111" s="6"/>
    </row>
    <row r="112" spans="1:16" ht="12.75">
      <c r="A112" s="1"/>
      <c r="B112" s="1"/>
      <c r="C112" s="1"/>
      <c r="D112" s="1"/>
      <c r="E112" s="1"/>
      <c r="F112" s="1"/>
      <c r="J112" s="1"/>
      <c r="K112" s="1"/>
      <c r="L112" s="1"/>
      <c r="M112" s="5"/>
      <c r="N112" s="6"/>
      <c r="O112" s="6"/>
      <c r="P112" s="6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6"/>
      <c r="O113" s="6"/>
      <c r="P113" s="6"/>
    </row>
    <row r="114" spans="1:16" ht="12.75">
      <c r="A114" s="1"/>
      <c r="B114" s="1"/>
      <c r="C114" s="1"/>
      <c r="D114" s="1"/>
      <c r="E114" s="1"/>
      <c r="F114" s="1"/>
      <c r="J114" s="1"/>
      <c r="K114" s="1"/>
      <c r="L114" s="1"/>
      <c r="M114" s="5"/>
      <c r="N114" s="6"/>
      <c r="O114" s="6"/>
      <c r="P114" s="6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6"/>
      <c r="O115" s="6"/>
      <c r="P115" s="6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6"/>
      <c r="O116" s="6"/>
      <c r="P116" s="6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6"/>
      <c r="O117" s="6"/>
      <c r="P117" s="6"/>
    </row>
    <row r="118" spans="1:16" ht="12.75">
      <c r="A118" s="1"/>
      <c r="B118" s="1"/>
      <c r="C118" s="1"/>
      <c r="D118" s="1"/>
      <c r="E118" s="1"/>
      <c r="F118" s="1"/>
      <c r="J118" s="1"/>
      <c r="K118" s="1"/>
      <c r="L118" s="1"/>
      <c r="M118" s="5"/>
      <c r="N118" s="6"/>
      <c r="O118" s="6"/>
      <c r="P118" s="6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6"/>
      <c r="O119" s="6"/>
      <c r="P119" s="6"/>
    </row>
    <row r="120" spans="1:16" ht="12.75">
      <c r="A120" s="1"/>
      <c r="B120" s="1"/>
      <c r="C120" s="1"/>
      <c r="D120" s="1"/>
      <c r="E120" s="1"/>
      <c r="F120" s="1"/>
      <c r="J120" s="1"/>
      <c r="K120" s="1"/>
      <c r="L120" s="1"/>
      <c r="M120" s="5"/>
      <c r="N120" s="6"/>
      <c r="O120" s="6"/>
      <c r="P120" s="6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6"/>
      <c r="O121" s="6"/>
      <c r="P121" s="6"/>
    </row>
    <row r="122" spans="1:16" ht="12.75">
      <c r="A122" s="1"/>
      <c r="B122" s="1"/>
      <c r="C122" s="1"/>
      <c r="D122" s="1"/>
      <c r="E122" s="1"/>
      <c r="F122" s="1"/>
      <c r="J122" s="1"/>
      <c r="K122" s="1"/>
      <c r="L122" s="1"/>
      <c r="M122" s="5"/>
      <c r="N122" s="6"/>
      <c r="O122" s="6"/>
      <c r="P122" s="6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6"/>
      <c r="O123" s="6"/>
      <c r="P123" s="6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6"/>
      <c r="O124" s="6"/>
      <c r="P124" s="6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6"/>
      <c r="O125" s="6"/>
      <c r="P125" s="6"/>
    </row>
    <row r="126" spans="1:16" ht="12.75">
      <c r="A126" s="1"/>
      <c r="B126" s="1"/>
      <c r="C126" s="1"/>
      <c r="D126" s="1"/>
      <c r="E126" s="1"/>
      <c r="F126" s="1"/>
      <c r="J126" s="1"/>
      <c r="K126" s="1"/>
      <c r="L126" s="1"/>
      <c r="M126" s="5"/>
      <c r="N126" s="6"/>
      <c r="O126" s="6"/>
      <c r="P126" s="6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6"/>
      <c r="O127" s="6"/>
      <c r="P127" s="6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6"/>
      <c r="O128" s="6"/>
      <c r="P128" s="6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6"/>
      <c r="O129" s="6"/>
      <c r="P129" s="6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6"/>
      <c r="O130" s="6"/>
      <c r="P130" s="6"/>
    </row>
    <row r="131" spans="1:16" ht="12.75">
      <c r="A131" s="1"/>
      <c r="B131" s="1"/>
      <c r="C131" s="1"/>
      <c r="D131" s="1"/>
      <c r="E131" s="1"/>
      <c r="F131" s="1"/>
      <c r="J131" s="1"/>
      <c r="K131" s="1"/>
      <c r="L131" s="1"/>
      <c r="M131" s="5"/>
      <c r="N131" s="6"/>
      <c r="O131" s="6"/>
      <c r="P131" s="6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6"/>
      <c r="O132" s="6"/>
      <c r="P132" s="6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6"/>
      <c r="O133" s="6"/>
      <c r="P133" s="6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6"/>
      <c r="O134" s="6"/>
      <c r="P134" s="6"/>
    </row>
    <row r="135" spans="1:16" ht="12.75">
      <c r="A135" s="1"/>
      <c r="B135" s="1"/>
      <c r="C135" s="1"/>
      <c r="D135" s="1"/>
      <c r="E135" s="1"/>
      <c r="F135" s="1"/>
      <c r="J135" s="1"/>
      <c r="K135" s="1"/>
      <c r="L135" s="1"/>
      <c r="M135" s="5"/>
      <c r="N135" s="6"/>
      <c r="O135" s="6"/>
      <c r="P135" s="6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6"/>
      <c r="O136" s="6"/>
      <c r="P136" s="6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6"/>
      <c r="O137" s="6"/>
      <c r="P137" s="6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6"/>
      <c r="O138" s="6"/>
      <c r="P138" s="6"/>
    </row>
    <row r="139" spans="1:16" ht="12.75">
      <c r="A139" s="1"/>
      <c r="B139" s="1"/>
      <c r="C139" s="1"/>
      <c r="D139" s="1"/>
      <c r="E139" s="1"/>
      <c r="F139" s="1"/>
      <c r="J139" s="1"/>
      <c r="K139" s="1"/>
      <c r="L139" s="1"/>
      <c r="M139" s="5"/>
      <c r="N139" s="6"/>
      <c r="O139" s="6"/>
      <c r="P139" s="6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6"/>
      <c r="O140" s="6"/>
      <c r="P140" s="6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6"/>
      <c r="O141" s="6"/>
      <c r="P141" s="6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6"/>
      <c r="O142" s="6"/>
      <c r="P142" s="6"/>
    </row>
    <row r="143" spans="1:16" ht="12.75">
      <c r="A143" s="1"/>
      <c r="B143" s="1"/>
      <c r="C143" s="1"/>
      <c r="D143" s="1"/>
      <c r="E143" s="1"/>
      <c r="F143" s="1"/>
      <c r="J143" s="1"/>
      <c r="K143" s="1"/>
      <c r="L143" s="1"/>
      <c r="M143" s="5"/>
      <c r="N143" s="6"/>
      <c r="O143" s="6"/>
      <c r="P143" s="6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6"/>
      <c r="O144" s="6"/>
      <c r="P144" s="6"/>
    </row>
    <row r="145" spans="1:16" ht="12.75">
      <c r="A145" s="1"/>
      <c r="B145" s="1"/>
      <c r="C145" s="1"/>
      <c r="D145" s="1"/>
      <c r="E145" s="1"/>
      <c r="F145" s="1"/>
      <c r="J145" s="1"/>
      <c r="K145" s="1"/>
      <c r="L145" s="1"/>
      <c r="M145" s="5"/>
      <c r="N145" s="6"/>
      <c r="O145" s="6"/>
      <c r="P145" s="6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6"/>
      <c r="O146" s="6"/>
      <c r="P146" s="6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6"/>
      <c r="O147" s="6"/>
      <c r="P147" s="6"/>
    </row>
    <row r="148" spans="1:16" ht="12.75">
      <c r="A148" s="1"/>
      <c r="B148" s="1"/>
      <c r="C148" s="1"/>
      <c r="D148" s="1"/>
      <c r="E148" s="1"/>
      <c r="F148" s="1"/>
      <c r="J148" s="1"/>
      <c r="K148" s="1"/>
      <c r="L148" s="1"/>
      <c r="M148" s="5"/>
      <c r="N148" s="6"/>
      <c r="O148" s="6"/>
      <c r="P148" s="6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6"/>
      <c r="O149" s="6"/>
      <c r="P149" s="6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6"/>
      <c r="O150" s="6"/>
      <c r="P150" s="6"/>
    </row>
    <row r="151" spans="1:16" ht="12.75">
      <c r="A151" s="1"/>
      <c r="B151" s="1"/>
      <c r="C151" s="1"/>
      <c r="D151" s="1"/>
      <c r="E151" s="1"/>
      <c r="F151" s="1"/>
      <c r="J151" s="1"/>
      <c r="K151" s="1"/>
      <c r="L151" s="1"/>
      <c r="M151" s="5"/>
      <c r="N151" s="6"/>
      <c r="O151" s="6"/>
      <c r="P151" s="6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6"/>
      <c r="O152" s="6"/>
      <c r="P152" s="6"/>
    </row>
    <row r="153" spans="1:16" ht="12.75">
      <c r="A153" s="1"/>
      <c r="B153" s="1"/>
      <c r="C153" s="1"/>
      <c r="D153" s="1"/>
      <c r="E153" s="1"/>
      <c r="F153" s="1"/>
      <c r="J153" s="1"/>
      <c r="K153" s="1"/>
      <c r="L153" s="1"/>
      <c r="M153" s="5"/>
      <c r="N153" s="6"/>
      <c r="O153" s="6"/>
      <c r="P153" s="6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6"/>
      <c r="O154" s="6"/>
      <c r="P154" s="6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6"/>
      <c r="O155" s="6"/>
      <c r="P155" s="6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6"/>
      <c r="O156" s="6"/>
      <c r="P156" s="6"/>
    </row>
    <row r="157" spans="1:16" ht="12.75">
      <c r="A157" s="1"/>
      <c r="B157" s="1"/>
      <c r="C157" s="1"/>
      <c r="D157" s="1"/>
      <c r="E157" s="1"/>
      <c r="F157" s="1"/>
      <c r="J157" s="1"/>
      <c r="K157" s="1"/>
      <c r="L157" s="1"/>
      <c r="M157" s="5"/>
      <c r="N157" s="6"/>
      <c r="O157" s="6"/>
      <c r="P157" s="6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6"/>
      <c r="O158" s="6"/>
      <c r="P158" s="6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6"/>
      <c r="O159" s="6"/>
      <c r="P159" s="6"/>
    </row>
    <row r="160" spans="1:16" ht="12.75">
      <c r="A160" s="1"/>
      <c r="B160" s="1"/>
      <c r="C160" s="1"/>
      <c r="D160" s="1"/>
      <c r="E160" s="1"/>
      <c r="F160" s="1"/>
      <c r="J160" s="1"/>
      <c r="K160" s="1"/>
      <c r="L160" s="1"/>
      <c r="M160" s="5"/>
      <c r="N160" s="6"/>
      <c r="O160" s="6"/>
      <c r="P160" s="6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6"/>
      <c r="O161" s="6"/>
      <c r="P161" s="6"/>
    </row>
    <row r="162" spans="1:16" ht="12.75">
      <c r="A162" s="1"/>
      <c r="B162" s="1"/>
      <c r="C162" s="1"/>
      <c r="D162" s="1"/>
      <c r="E162" s="1"/>
      <c r="F162" s="1"/>
      <c r="J162" s="1"/>
      <c r="K162" s="1"/>
      <c r="L162" s="1"/>
      <c r="M162" s="5"/>
      <c r="N162" s="6"/>
      <c r="O162" s="6"/>
      <c r="P162" s="6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6"/>
      <c r="O163" s="6"/>
      <c r="P163" s="6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6"/>
      <c r="O164" s="6"/>
      <c r="P164" s="6"/>
    </row>
    <row r="165" spans="1:16" ht="12.75">
      <c r="A165" s="1"/>
      <c r="B165" s="1"/>
      <c r="C165" s="1"/>
      <c r="D165" s="1"/>
      <c r="E165" s="1"/>
      <c r="F165" s="1"/>
      <c r="J165" s="1"/>
      <c r="K165" s="1"/>
      <c r="L165" s="1"/>
      <c r="M165" s="5"/>
      <c r="N165" s="6"/>
      <c r="O165" s="6"/>
      <c r="P165" s="6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6"/>
      <c r="O166" s="6"/>
      <c r="P166" s="6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6"/>
      <c r="O167" s="6"/>
      <c r="P167" s="6"/>
    </row>
    <row r="168" spans="1:16" ht="12.75">
      <c r="A168" s="1"/>
      <c r="B168" s="1"/>
      <c r="C168" s="1"/>
      <c r="D168" s="1"/>
      <c r="E168" s="1"/>
      <c r="F168" s="1"/>
      <c r="J168" s="1"/>
      <c r="K168" s="1"/>
      <c r="L168" s="1"/>
      <c r="M168" s="5"/>
      <c r="N168" s="6"/>
      <c r="O168" s="6"/>
      <c r="P168" s="6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6"/>
      <c r="O169" s="6"/>
      <c r="P169" s="6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6"/>
      <c r="O170" s="6"/>
      <c r="P170" s="6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6"/>
      <c r="O171" s="6"/>
      <c r="P171" s="6"/>
    </row>
    <row r="172" spans="1:16" ht="12.75">
      <c r="A172" s="1"/>
      <c r="B172" s="1"/>
      <c r="C172" s="1"/>
      <c r="D172" s="1"/>
      <c r="E172" s="1"/>
      <c r="F172" s="1"/>
      <c r="J172" s="1"/>
      <c r="K172" s="1"/>
      <c r="L172" s="1"/>
      <c r="M172" s="5"/>
      <c r="N172" s="6"/>
      <c r="O172" s="6"/>
      <c r="P172" s="6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6"/>
      <c r="O173" s="6"/>
      <c r="P173" s="6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6"/>
      <c r="O174" s="6"/>
      <c r="P174" s="6"/>
    </row>
    <row r="175" spans="1:16" ht="12.75">
      <c r="A175" s="1"/>
      <c r="B175" s="1"/>
      <c r="C175" s="1"/>
      <c r="D175" s="1"/>
      <c r="E175" s="1"/>
      <c r="F175" s="1"/>
      <c r="J175" s="1"/>
      <c r="K175" s="1"/>
      <c r="L175" s="1"/>
      <c r="M175" s="5"/>
      <c r="N175" s="6"/>
      <c r="O175" s="6"/>
      <c r="P175" s="6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6"/>
      <c r="O176" s="6"/>
      <c r="P176" s="6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6"/>
      <c r="O177" s="6"/>
      <c r="P177" s="6"/>
    </row>
    <row r="178" spans="1:16" ht="12.75">
      <c r="A178" s="1"/>
      <c r="B178" s="1"/>
      <c r="C178" s="1"/>
      <c r="D178" s="1"/>
      <c r="E178" s="1"/>
      <c r="F178" s="1"/>
      <c r="J178" s="1"/>
      <c r="K178" s="1"/>
      <c r="L178" s="1"/>
      <c r="M178" s="5"/>
      <c r="N178" s="6"/>
      <c r="O178" s="6"/>
      <c r="P178" s="6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6"/>
      <c r="O179" s="6"/>
      <c r="P179" s="6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6"/>
      <c r="O180" s="6"/>
      <c r="P180" s="6"/>
    </row>
    <row r="181" spans="1:16" ht="12.75">
      <c r="A181" s="1"/>
      <c r="B181" s="1"/>
      <c r="C181" s="1"/>
      <c r="D181" s="1"/>
      <c r="E181" s="1"/>
      <c r="F181" s="1"/>
      <c r="J181" s="1"/>
      <c r="K181" s="1"/>
      <c r="L181" s="1"/>
      <c r="M181" s="5"/>
      <c r="N181" s="6"/>
      <c r="O181" s="6"/>
      <c r="P181" s="6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6"/>
      <c r="O182" s="6"/>
      <c r="P182" s="6"/>
    </row>
    <row r="183" spans="1:16" ht="12.75">
      <c r="A183" s="1"/>
      <c r="B183" s="1"/>
      <c r="C183" s="1"/>
      <c r="D183" s="1"/>
      <c r="E183" s="1"/>
      <c r="F183" s="1"/>
      <c r="J183" s="1"/>
      <c r="K183" s="1"/>
      <c r="L183" s="1"/>
      <c r="M183" s="5"/>
      <c r="N183" s="6"/>
      <c r="O183" s="6"/>
      <c r="P183" s="6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6"/>
      <c r="O184" s="6"/>
      <c r="P184" s="6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6"/>
      <c r="O185" s="6"/>
      <c r="P185" s="6"/>
    </row>
    <row r="186" spans="1:16" ht="12.75">
      <c r="A186" s="1"/>
      <c r="B186" s="1"/>
      <c r="C186" s="1"/>
      <c r="D186" s="1"/>
      <c r="E186" s="1"/>
      <c r="F186" s="1"/>
      <c r="J186" s="1"/>
      <c r="K186" s="1"/>
      <c r="L186" s="1"/>
      <c r="M186" s="5"/>
      <c r="N186" s="6"/>
      <c r="O186" s="6"/>
      <c r="P186" s="6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6"/>
      <c r="O187" s="6"/>
      <c r="P187" s="6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6"/>
      <c r="O188" s="6"/>
      <c r="P188" s="6"/>
    </row>
    <row r="189" spans="1:16" ht="12.75">
      <c r="A189" s="1"/>
      <c r="B189" s="1"/>
      <c r="C189" s="1"/>
      <c r="D189" s="1"/>
      <c r="E189" s="1"/>
      <c r="F189" s="1"/>
      <c r="J189" s="1"/>
      <c r="K189" s="1"/>
      <c r="L189" s="1"/>
      <c r="M189" s="5"/>
      <c r="N189" s="6"/>
      <c r="O189" s="6"/>
      <c r="P189" s="6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6"/>
      <c r="O190" s="6"/>
      <c r="P190" s="6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6"/>
      <c r="O191" s="6"/>
      <c r="P191" s="6"/>
    </row>
    <row r="192" spans="1:16" ht="12.75">
      <c r="A192" s="1"/>
      <c r="B192" s="1"/>
      <c r="C192" s="1"/>
      <c r="D192" s="1"/>
      <c r="E192" s="1"/>
      <c r="F192" s="1"/>
      <c r="J192" s="1"/>
      <c r="K192" s="1"/>
      <c r="L192" s="1"/>
      <c r="M192" s="5"/>
      <c r="N192" s="6"/>
      <c r="O192" s="6"/>
      <c r="P192" s="6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6"/>
      <c r="O193" s="6"/>
      <c r="P193" s="6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6"/>
      <c r="O194" s="6"/>
      <c r="P194" s="6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6"/>
      <c r="O195" s="6"/>
      <c r="P195" s="6"/>
    </row>
    <row r="196" spans="1:16" ht="12.75">
      <c r="A196" s="1"/>
      <c r="B196" s="1"/>
      <c r="C196" s="1"/>
      <c r="D196" s="1"/>
      <c r="E196" s="1"/>
      <c r="F196" s="1"/>
      <c r="J196" s="1"/>
      <c r="K196" s="1"/>
      <c r="L196" s="1"/>
      <c r="M196" s="5"/>
      <c r="N196" s="6"/>
      <c r="O196" s="6"/>
      <c r="P196" s="6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6"/>
      <c r="O197" s="6"/>
      <c r="P197" s="6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6"/>
      <c r="O198" s="6"/>
      <c r="P198" s="6"/>
    </row>
    <row r="199" spans="1:16" ht="12.75">
      <c r="A199" s="1"/>
      <c r="B199" s="1"/>
      <c r="C199" s="1"/>
      <c r="D199" s="1"/>
      <c r="E199" s="1"/>
      <c r="F199" s="1"/>
      <c r="J199" s="1"/>
      <c r="K199" s="1"/>
      <c r="L199" s="1"/>
      <c r="M199" s="5"/>
      <c r="N199" s="6"/>
      <c r="O199" s="6"/>
      <c r="P199" s="6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6"/>
      <c r="O200" s="6"/>
      <c r="P200" s="6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6"/>
      <c r="O201" s="6"/>
      <c r="P201" s="6"/>
    </row>
    <row r="202" spans="1:16" ht="12.75">
      <c r="A202" s="1"/>
      <c r="B202" s="1"/>
      <c r="C202" s="1"/>
      <c r="D202" s="1"/>
      <c r="E202" s="1"/>
      <c r="F202" s="1"/>
      <c r="J202" s="1"/>
      <c r="K202" s="1"/>
      <c r="L202" s="1"/>
      <c r="M202" s="5"/>
      <c r="N202" s="6"/>
      <c r="O202" s="6"/>
      <c r="P202" s="6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6"/>
      <c r="O203" s="6"/>
      <c r="P203" s="6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6"/>
      <c r="O204" s="6"/>
      <c r="P204" s="6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6"/>
      <c r="O205" s="6"/>
      <c r="P205" s="6"/>
    </row>
    <row r="206" spans="1:16" ht="12.75">
      <c r="A206" s="1"/>
      <c r="B206" s="1"/>
      <c r="C206" s="1"/>
      <c r="D206" s="1"/>
      <c r="E206" s="1"/>
      <c r="F206" s="1"/>
      <c r="J206" s="1"/>
      <c r="K206" s="1"/>
      <c r="L206" s="1"/>
      <c r="M206" s="5"/>
      <c r="N206" s="6"/>
      <c r="O206" s="6"/>
      <c r="P206" s="6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6"/>
      <c r="O207" s="6"/>
      <c r="P207" s="6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6"/>
      <c r="O208" s="6"/>
      <c r="P208" s="6"/>
    </row>
    <row r="209" spans="1:16" ht="12.75">
      <c r="A209" s="1"/>
      <c r="B209" s="1"/>
      <c r="C209" s="1"/>
      <c r="D209" s="1"/>
      <c r="E209" s="1"/>
      <c r="F209" s="1"/>
      <c r="J209" s="1"/>
      <c r="K209" s="1"/>
      <c r="L209" s="1"/>
      <c r="M209" s="5"/>
      <c r="N209" s="6"/>
      <c r="O209" s="6"/>
      <c r="P209" s="6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6"/>
      <c r="O210" s="6"/>
      <c r="P210" s="6"/>
    </row>
    <row r="211" spans="1:16" ht="12.75">
      <c r="A211" s="1"/>
      <c r="B211" s="1"/>
      <c r="C211" s="1"/>
      <c r="D211" s="1"/>
      <c r="E211" s="1"/>
      <c r="F211" s="1"/>
      <c r="J211" s="1"/>
      <c r="K211" s="1"/>
      <c r="L211" s="1"/>
      <c r="M211" s="5"/>
      <c r="N211" s="6"/>
      <c r="O211" s="6"/>
      <c r="P211" s="6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6"/>
      <c r="O212" s="6"/>
      <c r="P212" s="6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6"/>
      <c r="O213" s="6"/>
      <c r="P213" s="6"/>
    </row>
    <row r="214" spans="1:16" ht="12.75">
      <c r="A214" s="1"/>
      <c r="B214" s="1"/>
      <c r="C214" s="1"/>
      <c r="D214" s="1"/>
      <c r="E214" s="1"/>
      <c r="F214" s="1"/>
      <c r="J214" s="1"/>
      <c r="K214" s="1"/>
      <c r="L214" s="1"/>
      <c r="M214" s="5"/>
      <c r="N214" s="6"/>
      <c r="O214" s="6"/>
      <c r="P214" s="6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6"/>
      <c r="O215" s="6"/>
      <c r="P215" s="6"/>
    </row>
    <row r="216" spans="1:16" ht="12.75">
      <c r="A216" s="1"/>
      <c r="B216" s="1"/>
      <c r="C216" s="1"/>
      <c r="D216" s="1"/>
      <c r="E216" s="1"/>
      <c r="F216" s="1"/>
      <c r="J216" s="1"/>
      <c r="K216" s="1"/>
      <c r="L216" s="1"/>
      <c r="M216" s="5"/>
      <c r="N216" s="6"/>
      <c r="O216" s="6"/>
      <c r="P216" s="6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6"/>
      <c r="O217" s="6"/>
      <c r="P217" s="6"/>
    </row>
    <row r="218" spans="1:16" ht="12.75">
      <c r="A218" s="1"/>
      <c r="B218" s="1"/>
      <c r="C218" s="1"/>
      <c r="D218" s="1"/>
      <c r="E218" s="1"/>
      <c r="F218" s="1"/>
      <c r="J218" s="1"/>
      <c r="K218" s="1"/>
      <c r="L218" s="1"/>
      <c r="M218" s="5"/>
      <c r="N218" s="6"/>
      <c r="O218" s="6"/>
      <c r="P218" s="6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6"/>
      <c r="O219" s="6"/>
      <c r="P219" s="6"/>
    </row>
    <row r="220" spans="1:16" ht="12.75">
      <c r="A220" s="1"/>
      <c r="B220" s="1"/>
      <c r="C220" s="1"/>
      <c r="D220" s="1"/>
      <c r="E220" s="1"/>
      <c r="F220" s="1"/>
      <c r="J220" s="1"/>
      <c r="K220" s="1"/>
      <c r="L220" s="1"/>
      <c r="M220" s="5"/>
      <c r="N220" s="6"/>
      <c r="O220" s="6"/>
      <c r="P220" s="6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6"/>
      <c r="O221" s="6"/>
      <c r="P221" s="6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6"/>
      <c r="O222" s="6"/>
      <c r="P222" s="6"/>
    </row>
    <row r="223" spans="1:16" ht="12.75">
      <c r="A223" s="1"/>
      <c r="B223" s="1"/>
      <c r="C223" s="1"/>
      <c r="D223" s="1"/>
      <c r="E223" s="1"/>
      <c r="F223" s="1"/>
      <c r="J223" s="1"/>
      <c r="K223" s="1"/>
      <c r="L223" s="1"/>
      <c r="M223" s="5"/>
      <c r="N223" s="6"/>
      <c r="O223" s="6"/>
      <c r="P223" s="6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6"/>
      <c r="O224" s="6"/>
      <c r="P224" s="6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6"/>
      <c r="O225" s="6"/>
      <c r="P225" s="6"/>
    </row>
    <row r="226" spans="1:16" ht="12.75">
      <c r="A226" s="1"/>
      <c r="B226" s="1"/>
      <c r="C226" s="1"/>
      <c r="D226" s="1"/>
      <c r="E226" s="1"/>
      <c r="F226" s="1"/>
      <c r="J226" s="1"/>
      <c r="K226" s="1"/>
      <c r="L226" s="1"/>
      <c r="M226" s="5"/>
      <c r="N226" s="6"/>
      <c r="O226" s="6"/>
      <c r="P226" s="6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6"/>
      <c r="O227" s="6"/>
      <c r="P227" s="6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6"/>
      <c r="O228" s="6"/>
      <c r="P228" s="6"/>
    </row>
    <row r="229" spans="1:16" ht="12.75">
      <c r="A229" s="1"/>
      <c r="B229" s="1"/>
      <c r="C229" s="1"/>
      <c r="D229" s="1"/>
      <c r="E229" s="1"/>
      <c r="F229" s="1"/>
      <c r="J229" s="1"/>
      <c r="K229" s="1"/>
      <c r="L229" s="1"/>
      <c r="M229" s="5"/>
      <c r="N229" s="6"/>
      <c r="O229" s="6"/>
      <c r="P229" s="6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6"/>
      <c r="O230" s="6"/>
      <c r="P230" s="6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6"/>
      <c r="O231" s="6"/>
      <c r="P231" s="6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6"/>
      <c r="O232" s="6"/>
      <c r="P232" s="6"/>
    </row>
    <row r="233" spans="1:16" ht="12.75">
      <c r="A233" s="1"/>
      <c r="B233" s="1"/>
      <c r="C233" s="1"/>
      <c r="D233" s="1"/>
      <c r="J233" s="1"/>
      <c r="K233" s="1"/>
      <c r="L233" s="1"/>
      <c r="M233" s="5"/>
      <c r="N233" s="6"/>
      <c r="O233" s="6"/>
      <c r="P233" s="6"/>
    </row>
    <row r="234" spans="1:16" ht="12.75">
      <c r="A234" s="1"/>
      <c r="B234" s="1"/>
      <c r="C234" s="1"/>
      <c r="D234" s="1"/>
      <c r="G234" s="1"/>
      <c r="H234" s="1"/>
      <c r="I234" s="1"/>
      <c r="J234" s="1"/>
      <c r="K234" s="1"/>
      <c r="L234" s="1"/>
      <c r="M234" s="5"/>
      <c r="N234" s="6"/>
      <c r="O234" s="6"/>
      <c r="P234" s="6"/>
    </row>
    <row r="235" spans="1:16" ht="12.75">
      <c r="A235" s="1"/>
      <c r="B235" s="1"/>
      <c r="C235" s="1"/>
      <c r="D235" s="1"/>
      <c r="E235" s="1"/>
      <c r="F235" s="1"/>
      <c r="J235" s="1"/>
      <c r="K235" s="1"/>
      <c r="L235" s="1"/>
      <c r="M235" s="5"/>
      <c r="N235" s="6"/>
      <c r="O235" s="6"/>
      <c r="P235" s="6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6"/>
      <c r="O236" s="6"/>
      <c r="P236" s="6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6"/>
      <c r="O237" s="6"/>
      <c r="P237" s="6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6"/>
      <c r="O238" s="6"/>
      <c r="P238" s="6"/>
    </row>
    <row r="239" spans="1:16" ht="12.75">
      <c r="A239" s="1"/>
      <c r="B239" s="1"/>
      <c r="C239" s="1"/>
      <c r="D239" s="1"/>
      <c r="J239" s="1"/>
      <c r="K239" s="1"/>
      <c r="L239" s="1"/>
      <c r="M239" s="5"/>
      <c r="N239" s="6"/>
      <c r="O239" s="6"/>
      <c r="P239" s="6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6"/>
      <c r="O240" s="6"/>
      <c r="P240" s="6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6"/>
      <c r="O241" s="6"/>
      <c r="P241" s="6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6"/>
      <c r="O242" s="6"/>
      <c r="P242" s="6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6"/>
      <c r="O243" s="6"/>
      <c r="P243" s="6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6"/>
      <c r="O244" s="6"/>
      <c r="P244" s="6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6"/>
      <c r="O245" s="6"/>
      <c r="P245" s="6"/>
    </row>
    <row r="246" spans="1:16" ht="12.75">
      <c r="A246" s="1"/>
      <c r="B246" s="1"/>
      <c r="C246" s="1"/>
      <c r="D246" s="1"/>
      <c r="E246" s="1"/>
      <c r="F246" s="1"/>
      <c r="J246" s="1"/>
      <c r="K246" s="1"/>
      <c r="L246" s="1"/>
      <c r="M246" s="5"/>
      <c r="N246" s="6"/>
      <c r="O246" s="6"/>
      <c r="P246" s="6"/>
    </row>
    <row r="247" spans="1:16" ht="12.75">
      <c r="A247" s="1"/>
      <c r="B247" s="1"/>
      <c r="C247" s="1"/>
      <c r="D247" s="1"/>
      <c r="E247" s="1"/>
      <c r="F247" s="1"/>
      <c r="J247" s="1"/>
      <c r="K247" s="1"/>
      <c r="L247" s="1"/>
      <c r="M247" s="5"/>
      <c r="N247" s="6"/>
      <c r="O247" s="6"/>
      <c r="P247" s="6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6"/>
      <c r="O248" s="6"/>
      <c r="P248" s="6"/>
    </row>
    <row r="249" spans="1:16" ht="12.75">
      <c r="A249" s="1"/>
      <c r="B249" s="1"/>
      <c r="C249" s="1"/>
      <c r="D249" s="1"/>
      <c r="J249" s="1"/>
      <c r="K249" s="1"/>
      <c r="L249" s="1"/>
      <c r="M249" s="5"/>
      <c r="N249" s="6"/>
      <c r="O249" s="6"/>
      <c r="P249" s="6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6"/>
      <c r="O250" s="6"/>
      <c r="P250" s="6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6"/>
      <c r="O251" s="6"/>
      <c r="P251" s="6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6"/>
      <c r="O252" s="6"/>
      <c r="P252" s="6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6"/>
      <c r="O253" s="6"/>
      <c r="P253" s="6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6"/>
      <c r="O254" s="6"/>
      <c r="P254" s="6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6"/>
      <c r="O255" s="6"/>
      <c r="P255" s="6"/>
    </row>
    <row r="256" spans="1:16" ht="12.75">
      <c r="A256" s="1"/>
      <c r="B256" s="1"/>
      <c r="C256" s="1"/>
      <c r="D256" s="1"/>
      <c r="E256" s="1"/>
      <c r="F256" s="1"/>
      <c r="J256" s="1"/>
      <c r="K256" s="1"/>
      <c r="L256" s="1"/>
      <c r="M256" s="5"/>
      <c r="N256" s="6"/>
      <c r="O256" s="6"/>
      <c r="P256" s="6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6"/>
      <c r="O257" s="6"/>
      <c r="P257" s="6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6"/>
      <c r="O258" s="6"/>
      <c r="P258" s="6"/>
    </row>
    <row r="259" spans="1:16" ht="12.75">
      <c r="A259" s="1"/>
      <c r="B259" s="1"/>
      <c r="C259" s="1"/>
      <c r="D259" s="1"/>
      <c r="E259" s="1"/>
      <c r="F259" s="1"/>
      <c r="J259" s="1"/>
      <c r="K259" s="1"/>
      <c r="L259" s="1"/>
      <c r="M259" s="5"/>
      <c r="N259" s="6"/>
      <c r="O259" s="6"/>
      <c r="P259" s="6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6"/>
      <c r="O260" s="6"/>
      <c r="P260" s="6"/>
    </row>
    <row r="261" spans="1:16" ht="12.75">
      <c r="A261" s="1"/>
      <c r="B261" s="1"/>
      <c r="C261" s="1"/>
      <c r="D261" s="1"/>
      <c r="E261" s="1"/>
      <c r="F261" s="1"/>
      <c r="J261" s="1"/>
      <c r="K261" s="1"/>
      <c r="L261" s="1"/>
      <c r="M261" s="5"/>
      <c r="N261" s="6"/>
      <c r="O261" s="6"/>
      <c r="P261" s="6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6"/>
      <c r="O262" s="6"/>
      <c r="P262" s="6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6"/>
      <c r="O263" s="6"/>
      <c r="P263" s="6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6"/>
      <c r="O264" s="6"/>
      <c r="P264" s="6"/>
    </row>
    <row r="265" spans="1:16" ht="12.75">
      <c r="A265" s="1"/>
      <c r="B265" s="1"/>
      <c r="C265" s="1"/>
      <c r="D265" s="1"/>
      <c r="E265" s="1"/>
      <c r="F265" s="1"/>
      <c r="J265" s="1"/>
      <c r="K265" s="1"/>
      <c r="L265" s="1"/>
      <c r="M265" s="5"/>
      <c r="N265" s="6"/>
      <c r="O265" s="6"/>
      <c r="P265" s="6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6"/>
      <c r="O266" s="6"/>
      <c r="P266" s="6"/>
    </row>
    <row r="267" spans="1:16" ht="12.75">
      <c r="A267" s="1"/>
      <c r="B267" s="1"/>
      <c r="C267" s="1"/>
      <c r="D267" s="1"/>
      <c r="E267" s="1"/>
      <c r="F267" s="1"/>
      <c r="J267" s="1"/>
      <c r="K267" s="1"/>
      <c r="L267" s="1"/>
      <c r="M267" s="5"/>
      <c r="N267" s="6"/>
      <c r="O267" s="6"/>
      <c r="P267" s="6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6"/>
      <c r="O268" s="6"/>
      <c r="P268" s="6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6"/>
      <c r="O269" s="6"/>
      <c r="P269" s="6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6"/>
      <c r="O270" s="6"/>
      <c r="P270" s="6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6"/>
      <c r="O271" s="6"/>
      <c r="P271" s="6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6"/>
      <c r="O272" s="6"/>
      <c r="P272" s="6"/>
    </row>
    <row r="273" spans="1:16" ht="12.75">
      <c r="A273" s="1"/>
      <c r="B273" s="1"/>
      <c r="C273" s="1"/>
      <c r="D273" s="1"/>
      <c r="J273" s="1"/>
      <c r="K273" s="1"/>
      <c r="L273" s="1"/>
      <c r="M273" s="5"/>
      <c r="N273" s="6"/>
      <c r="O273" s="6"/>
      <c r="P273" s="6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6"/>
      <c r="O274" s="6"/>
      <c r="P274" s="6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6"/>
      <c r="O275" s="6"/>
      <c r="P275" s="6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6"/>
      <c r="O276" s="6"/>
      <c r="P276" s="6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6"/>
      <c r="O277" s="6"/>
      <c r="P277" s="6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6"/>
      <c r="O278" s="6"/>
      <c r="P278" s="6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6"/>
      <c r="O279" s="6"/>
      <c r="P279" s="6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6"/>
      <c r="O280" s="6"/>
      <c r="P280" s="6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6"/>
      <c r="O281" s="6"/>
      <c r="P281" s="6"/>
    </row>
  </sheetData>
  <printOptions horizontalCentered="1"/>
  <pageMargins left="0.75" right="0.75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1">
      <selection activeCell="A1" sqref="A1"/>
    </sheetView>
  </sheetViews>
  <sheetFormatPr defaultColWidth="11.421875" defaultRowHeight="12.75"/>
  <cols>
    <col min="1" max="2" width="2.7109375" style="4" customWidth="1"/>
    <col min="3" max="3" width="3.7109375" style="4" customWidth="1"/>
    <col min="4" max="4" width="2.7109375" style="4" customWidth="1"/>
    <col min="5" max="5" width="4.7109375" style="4" customWidth="1"/>
    <col min="6" max="7" width="2.7109375" style="4" customWidth="1"/>
    <col min="8" max="8" width="5.7109375" style="4" customWidth="1"/>
    <col min="9" max="10" width="2.7109375" style="4" customWidth="1"/>
    <col min="11" max="11" width="4.7109375" style="4" customWidth="1"/>
    <col min="12" max="12" width="27.00390625" style="4" customWidth="1"/>
    <col min="13" max="13" width="8.7109375" style="2" bestFit="1" customWidth="1"/>
    <col min="14" max="15" width="10.8515625" style="3" bestFit="1" customWidth="1"/>
    <col min="16" max="16" width="11.7109375" style="3" bestFit="1" customWidth="1"/>
    <col min="17" max="16384" width="9.140625" style="4" customWidth="1"/>
  </cols>
  <sheetData>
    <row r="1" spans="1:1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361</v>
      </c>
      <c r="N1" s="9" t="s">
        <v>362</v>
      </c>
      <c r="O1" s="9" t="s">
        <v>363</v>
      </c>
      <c r="P1" s="9" t="s">
        <v>364</v>
      </c>
    </row>
    <row r="2" spans="1:16" ht="12.75">
      <c r="A2" s="1" t="s">
        <v>24</v>
      </c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5">
        <f>+M3+M7</f>
        <v>92930631</v>
      </c>
      <c r="N2" s="6">
        <f>+N3+N7</f>
        <v>0</v>
      </c>
      <c r="O2" s="6">
        <f>+O3+O7</f>
        <v>0</v>
      </c>
      <c r="P2" s="6">
        <f>+P3+P7</f>
        <v>0</v>
      </c>
    </row>
    <row r="3" spans="1:16" ht="12.75">
      <c r="A3" s="1"/>
      <c r="B3" s="1"/>
      <c r="C3" s="1" t="s">
        <v>99</v>
      </c>
      <c r="D3" s="1" t="s">
        <v>100</v>
      </c>
      <c r="E3" s="1"/>
      <c r="F3" s="1"/>
      <c r="G3" s="1"/>
      <c r="H3" s="1"/>
      <c r="I3" s="1"/>
      <c r="J3" s="1"/>
      <c r="K3" s="1"/>
      <c r="L3" s="1"/>
      <c r="M3" s="5">
        <f aca="true" t="shared" si="0" ref="M3:P5">+M4</f>
        <v>30000000</v>
      </c>
      <c r="N3" s="6">
        <f t="shared" si="0"/>
        <v>0</v>
      </c>
      <c r="O3" s="6">
        <f t="shared" si="0"/>
        <v>0</v>
      </c>
      <c r="P3" s="6">
        <f t="shared" si="0"/>
        <v>0</v>
      </c>
    </row>
    <row r="4" spans="1:16" ht="12.75">
      <c r="A4" s="1"/>
      <c r="B4" s="1"/>
      <c r="C4" s="1"/>
      <c r="D4" s="1"/>
      <c r="E4" s="1" t="s">
        <v>159</v>
      </c>
      <c r="F4" s="1" t="s">
        <v>160</v>
      </c>
      <c r="G4" s="1"/>
      <c r="H4" s="1"/>
      <c r="I4" s="1"/>
      <c r="J4" s="1"/>
      <c r="K4" s="1"/>
      <c r="L4" s="1"/>
      <c r="M4" s="5">
        <f t="shared" si="0"/>
        <v>30000000</v>
      </c>
      <c r="N4" s="6">
        <f t="shared" si="0"/>
        <v>0</v>
      </c>
      <c r="O4" s="6">
        <f t="shared" si="0"/>
        <v>0</v>
      </c>
      <c r="P4" s="6">
        <f t="shared" si="0"/>
        <v>0</v>
      </c>
    </row>
    <row r="5" spans="1:16" ht="12.75">
      <c r="A5" s="1"/>
      <c r="B5" s="1"/>
      <c r="C5" s="1"/>
      <c r="D5" s="1"/>
      <c r="E5" s="1"/>
      <c r="F5" s="1"/>
      <c r="G5" s="1" t="s">
        <v>89</v>
      </c>
      <c r="H5" s="1" t="s">
        <v>175</v>
      </c>
      <c r="I5" s="1" t="s">
        <v>176</v>
      </c>
      <c r="J5" s="1"/>
      <c r="K5" s="1"/>
      <c r="L5" s="1"/>
      <c r="M5" s="5">
        <f t="shared" si="0"/>
        <v>30000000</v>
      </c>
      <c r="N5" s="6">
        <f t="shared" si="0"/>
        <v>0</v>
      </c>
      <c r="O5" s="6">
        <f t="shared" si="0"/>
        <v>0</v>
      </c>
      <c r="P5" s="6">
        <f t="shared" si="0"/>
        <v>0</v>
      </c>
    </row>
    <row r="6" spans="10:16" ht="12.75">
      <c r="J6" s="1" t="s">
        <v>21</v>
      </c>
      <c r="K6" s="1" t="s">
        <v>177</v>
      </c>
      <c r="L6" s="1" t="s">
        <v>178</v>
      </c>
      <c r="M6" s="5">
        <v>30000000</v>
      </c>
      <c r="N6" s="6">
        <v>0</v>
      </c>
      <c r="O6" s="6">
        <v>0</v>
      </c>
      <c r="P6" s="6">
        <v>0</v>
      </c>
    </row>
    <row r="7" spans="1:16" ht="12.75">
      <c r="A7" s="1"/>
      <c r="B7" s="1"/>
      <c r="C7" s="4" t="s">
        <v>179</v>
      </c>
      <c r="D7" s="4" t="s">
        <v>180</v>
      </c>
      <c r="J7" s="1"/>
      <c r="K7" s="1"/>
      <c r="L7" s="1"/>
      <c r="M7" s="5">
        <f aca="true" t="shared" si="1" ref="M7:P9">+M8</f>
        <v>62930631</v>
      </c>
      <c r="N7" s="6">
        <f t="shared" si="1"/>
        <v>0</v>
      </c>
      <c r="O7" s="6">
        <f t="shared" si="1"/>
        <v>0</v>
      </c>
      <c r="P7" s="6">
        <f t="shared" si="1"/>
        <v>0</v>
      </c>
    </row>
    <row r="8" spans="3:16" ht="12.75">
      <c r="C8" s="1"/>
      <c r="D8" s="1"/>
      <c r="E8" s="4" t="s">
        <v>181</v>
      </c>
      <c r="F8" s="4" t="s">
        <v>182</v>
      </c>
      <c r="J8" s="1"/>
      <c r="K8" s="1"/>
      <c r="L8" s="1"/>
      <c r="M8" s="5">
        <f t="shared" si="1"/>
        <v>62930631</v>
      </c>
      <c r="N8" s="6">
        <f t="shared" si="1"/>
        <v>0</v>
      </c>
      <c r="O8" s="6">
        <f t="shared" si="1"/>
        <v>0</v>
      </c>
      <c r="P8" s="6">
        <f t="shared" si="1"/>
        <v>0</v>
      </c>
    </row>
    <row r="9" spans="5:16" ht="12.75">
      <c r="E9" s="1"/>
      <c r="F9" s="1"/>
      <c r="G9" s="4" t="s">
        <v>89</v>
      </c>
      <c r="H9" s="4" t="s">
        <v>175</v>
      </c>
      <c r="I9" s="4" t="s">
        <v>176</v>
      </c>
      <c r="J9" s="1"/>
      <c r="K9" s="1"/>
      <c r="L9" s="1"/>
      <c r="M9" s="5">
        <f t="shared" si="1"/>
        <v>62930631</v>
      </c>
      <c r="N9" s="6">
        <f t="shared" si="1"/>
        <v>0</v>
      </c>
      <c r="O9" s="6">
        <f t="shared" si="1"/>
        <v>0</v>
      </c>
      <c r="P9" s="6">
        <f t="shared" si="1"/>
        <v>0</v>
      </c>
    </row>
    <row r="10" spans="7:16" ht="12.75">
      <c r="G10" s="1"/>
      <c r="H10" s="1"/>
      <c r="I10" s="1"/>
      <c r="J10" s="1" t="s">
        <v>21</v>
      </c>
      <c r="K10" s="1" t="s">
        <v>177</v>
      </c>
      <c r="L10" s="1" t="s">
        <v>178</v>
      </c>
      <c r="M10" s="5">
        <v>62930631</v>
      </c>
      <c r="N10" s="6">
        <v>0</v>
      </c>
      <c r="O10" s="6">
        <v>0</v>
      </c>
      <c r="P10" s="6">
        <v>0</v>
      </c>
    </row>
    <row r="11" spans="1:16" ht="12.75">
      <c r="A11" s="14"/>
      <c r="B11" s="14"/>
      <c r="C11" s="14"/>
      <c r="D11" s="14"/>
      <c r="E11" s="14"/>
      <c r="F11" s="14"/>
      <c r="G11" s="14"/>
      <c r="H11" s="14"/>
      <c r="I11" s="14"/>
      <c r="J11" s="10"/>
      <c r="K11" s="10"/>
      <c r="L11" s="11" t="s">
        <v>365</v>
      </c>
      <c r="M11" s="12">
        <f>+M2</f>
        <v>92930631</v>
      </c>
      <c r="N11" s="13">
        <f>+N2</f>
        <v>0</v>
      </c>
      <c r="O11" s="13">
        <f>+O2</f>
        <v>0</v>
      </c>
      <c r="P11" s="13">
        <f>+P2</f>
        <v>0</v>
      </c>
    </row>
    <row r="12" spans="7:16" ht="12.75">
      <c r="G12" s="1"/>
      <c r="H12" s="1"/>
      <c r="I12" s="1"/>
      <c r="J12" s="1"/>
      <c r="K12" s="1"/>
      <c r="L12" s="1"/>
      <c r="M12" s="5"/>
      <c r="N12" s="6"/>
      <c r="O12" s="6"/>
      <c r="P12" s="6"/>
    </row>
    <row r="13" spans="1:16" ht="12.75">
      <c r="A13" s="1"/>
      <c r="B13" s="1"/>
      <c r="C13" s="1"/>
      <c r="D13" s="1"/>
      <c r="E13" s="1"/>
      <c r="F13" s="1"/>
      <c r="J13" s="1"/>
      <c r="K13" s="1"/>
      <c r="L13" s="1"/>
      <c r="M13" s="5"/>
      <c r="N13" s="6"/>
      <c r="O13" s="6"/>
      <c r="P13" s="6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N14" s="6"/>
      <c r="O14" s="6"/>
      <c r="P14" s="6"/>
    </row>
    <row r="15" spans="1:16" ht="12.75">
      <c r="A15" s="1"/>
      <c r="B15" s="1"/>
      <c r="C15" s="1"/>
      <c r="D15" s="1"/>
      <c r="E15" s="1"/>
      <c r="F15" s="1"/>
      <c r="J15" s="1"/>
      <c r="K15" s="1"/>
      <c r="L15" s="1"/>
      <c r="M15" s="5"/>
      <c r="N15" s="6"/>
      <c r="O15" s="6"/>
      <c r="P15" s="6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6"/>
      <c r="O16" s="6"/>
      <c r="P16" s="6"/>
    </row>
    <row r="17" spans="1:16" ht="12.75">
      <c r="A17" s="1"/>
      <c r="B17" s="1"/>
      <c r="C17" s="1"/>
      <c r="D17" s="1"/>
      <c r="E17" s="1"/>
      <c r="F17" s="1"/>
      <c r="J17" s="1"/>
      <c r="K17" s="1"/>
      <c r="L17" s="1"/>
      <c r="M17" s="5"/>
      <c r="N17" s="6"/>
      <c r="O17" s="6"/>
      <c r="P17" s="6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N18" s="6"/>
      <c r="O18" s="6"/>
      <c r="P18" s="6"/>
    </row>
    <row r="19" spans="1:16" ht="12.75">
      <c r="A19" s="1"/>
      <c r="B19" s="1"/>
      <c r="C19" s="1"/>
      <c r="D19" s="1"/>
      <c r="E19" s="1"/>
      <c r="F19" s="1"/>
      <c r="J19" s="1"/>
      <c r="K19" s="1"/>
      <c r="L19" s="1"/>
      <c r="M19" s="5"/>
      <c r="N19" s="6"/>
      <c r="O19" s="6"/>
      <c r="P19" s="6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N20" s="6"/>
      <c r="O20" s="6"/>
      <c r="P20" s="6"/>
    </row>
    <row r="21" spans="1:16" ht="12.75">
      <c r="A21" s="1"/>
      <c r="B21" s="1"/>
      <c r="C21" s="1"/>
      <c r="D21" s="1"/>
      <c r="E21" s="1"/>
      <c r="F21" s="1"/>
      <c r="J21" s="1"/>
      <c r="K21" s="1"/>
      <c r="L21" s="1"/>
      <c r="M21" s="5"/>
      <c r="N21" s="6"/>
      <c r="O21" s="6"/>
      <c r="P21" s="6"/>
    </row>
    <row r="22" spans="1:16" ht="12.75">
      <c r="A22" s="1"/>
      <c r="B22" s="1"/>
      <c r="C22" s="1"/>
      <c r="D22" s="1"/>
      <c r="E22" s="1"/>
      <c r="F22" s="1"/>
      <c r="J22" s="1"/>
      <c r="K22" s="1"/>
      <c r="L22" s="1"/>
      <c r="M22" s="5"/>
      <c r="N22" s="6"/>
      <c r="O22" s="6"/>
      <c r="P22" s="6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  <c r="N23" s="6"/>
      <c r="O23" s="6"/>
      <c r="P23" s="6"/>
    </row>
    <row r="24" spans="1:16" ht="12.75">
      <c r="A24" s="1"/>
      <c r="B24" s="1"/>
      <c r="C24" s="1"/>
      <c r="D24" s="1"/>
      <c r="J24" s="1"/>
      <c r="K24" s="1"/>
      <c r="L24" s="1"/>
      <c r="M24" s="5"/>
      <c r="N24" s="6"/>
      <c r="O24" s="6"/>
      <c r="P24" s="6"/>
    </row>
    <row r="25" spans="1:16" ht="12.75">
      <c r="A25" s="1"/>
      <c r="B25" s="1"/>
      <c r="C25" s="1"/>
      <c r="D25" s="1"/>
      <c r="J25" s="1"/>
      <c r="K25" s="1"/>
      <c r="L25" s="1"/>
      <c r="M25" s="5"/>
      <c r="N25" s="6"/>
      <c r="O25" s="6"/>
      <c r="P25" s="6"/>
    </row>
    <row r="26" spans="1:16" ht="12.75">
      <c r="A26" s="1"/>
      <c r="B26" s="1"/>
      <c r="C26" s="1"/>
      <c r="D26" s="1"/>
      <c r="E26" s="1"/>
      <c r="F26" s="1"/>
      <c r="J26" s="1"/>
      <c r="K26" s="1"/>
      <c r="L26" s="1"/>
      <c r="M26" s="5"/>
      <c r="N26" s="6"/>
      <c r="O26" s="6"/>
      <c r="P26" s="6"/>
    </row>
    <row r="27" spans="1:16" ht="12.75">
      <c r="A27" s="1"/>
      <c r="B27" s="1"/>
      <c r="C27" s="1"/>
      <c r="D27" s="1"/>
      <c r="G27" s="1"/>
      <c r="H27" s="1"/>
      <c r="I27" s="1"/>
      <c r="J27" s="1"/>
      <c r="K27" s="1"/>
      <c r="L27" s="1"/>
      <c r="M27" s="5"/>
      <c r="N27" s="6"/>
      <c r="O27" s="6"/>
      <c r="P27" s="6"/>
    </row>
    <row r="28" spans="1:16" ht="12.75">
      <c r="A28" s="1"/>
      <c r="B28" s="1"/>
      <c r="J28" s="1"/>
      <c r="K28" s="1"/>
      <c r="L28" s="1"/>
      <c r="M28" s="5"/>
      <c r="N28" s="6"/>
      <c r="O28" s="6"/>
      <c r="P28" s="6"/>
    </row>
    <row r="29" spans="1:16" ht="12.75">
      <c r="A29" s="1"/>
      <c r="B29" s="1"/>
      <c r="E29" s="1"/>
      <c r="F29" s="1"/>
      <c r="J29" s="1"/>
      <c r="K29" s="1"/>
      <c r="L29" s="1"/>
      <c r="M29" s="5"/>
      <c r="N29" s="6"/>
      <c r="O29" s="6"/>
      <c r="P29" s="6"/>
    </row>
    <row r="30" spans="1:16" ht="12.75">
      <c r="A30" s="1"/>
      <c r="B30" s="1"/>
      <c r="G30" s="1"/>
      <c r="H30" s="1"/>
      <c r="I30" s="1"/>
      <c r="J30" s="1"/>
      <c r="K30" s="1"/>
      <c r="L30" s="1"/>
      <c r="M30" s="5"/>
      <c r="N30" s="6"/>
      <c r="O30" s="6"/>
      <c r="P30" s="6"/>
    </row>
    <row r="31" spans="1:16" ht="12.75">
      <c r="A31" s="1"/>
      <c r="B31" s="1"/>
      <c r="C31" s="1"/>
      <c r="D31" s="1"/>
      <c r="J31" s="1"/>
      <c r="K31" s="1"/>
      <c r="L31" s="1"/>
      <c r="M31" s="5"/>
      <c r="N31" s="6"/>
      <c r="O31" s="6"/>
      <c r="P31" s="6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6"/>
      <c r="O32" s="6"/>
      <c r="P32" s="6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"/>
      <c r="N33" s="6"/>
      <c r="O33" s="6"/>
      <c r="P33" s="6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"/>
      <c r="N34" s="6"/>
      <c r="O34" s="6"/>
      <c r="P34" s="6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  <c r="N35" s="6"/>
      <c r="O35" s="6"/>
      <c r="P35" s="6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"/>
      <c r="N36" s="6"/>
      <c r="O36" s="6"/>
      <c r="P36" s="6"/>
    </row>
    <row r="37" spans="1:16" ht="12.75">
      <c r="A37" s="1"/>
      <c r="B37" s="1"/>
      <c r="C37" s="1"/>
      <c r="D37" s="1"/>
      <c r="J37" s="1"/>
      <c r="K37" s="1"/>
      <c r="L37" s="1"/>
      <c r="M37" s="5"/>
      <c r="N37" s="6"/>
      <c r="O37" s="6"/>
      <c r="P37" s="6"/>
    </row>
    <row r="38" spans="1:16" ht="12.75">
      <c r="A38" s="1"/>
      <c r="B38" s="1"/>
      <c r="C38" s="1"/>
      <c r="D38" s="1"/>
      <c r="J38" s="1"/>
      <c r="K38" s="1"/>
      <c r="L38" s="1"/>
      <c r="M38" s="5"/>
      <c r="N38" s="6"/>
      <c r="O38" s="6"/>
      <c r="P38" s="6"/>
    </row>
    <row r="39" spans="1:16" ht="12.75">
      <c r="A39" s="1"/>
      <c r="B39" s="1"/>
      <c r="C39" s="1"/>
      <c r="D39" s="1"/>
      <c r="E39" s="1"/>
      <c r="F39" s="1"/>
      <c r="J39" s="1"/>
      <c r="K39" s="1"/>
      <c r="L39" s="1"/>
      <c r="M39" s="5"/>
      <c r="N39" s="6"/>
      <c r="O39" s="6"/>
      <c r="P39" s="6"/>
    </row>
    <row r="40" spans="1:16" ht="12.75">
      <c r="A40" s="1"/>
      <c r="B40" s="1"/>
      <c r="C40" s="1"/>
      <c r="D40" s="1"/>
      <c r="G40" s="1"/>
      <c r="H40" s="1"/>
      <c r="I40" s="1"/>
      <c r="J40" s="1"/>
      <c r="K40" s="1"/>
      <c r="L40" s="1"/>
      <c r="M40" s="5"/>
      <c r="N40" s="6"/>
      <c r="O40" s="6"/>
      <c r="P40" s="6"/>
    </row>
    <row r="41" spans="1:16" ht="12.75">
      <c r="A41" s="1"/>
      <c r="B41" s="1"/>
      <c r="J41" s="1"/>
      <c r="K41" s="1"/>
      <c r="L41" s="1"/>
      <c r="M41" s="5"/>
      <c r="N41" s="6"/>
      <c r="O41" s="6"/>
      <c r="P41" s="6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"/>
      <c r="N42" s="6"/>
      <c r="O42" s="6"/>
      <c r="P42" s="6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"/>
      <c r="N43" s="6"/>
      <c r="O43" s="6"/>
      <c r="P43" s="6"/>
    </row>
    <row r="44" spans="1:16" ht="12.75">
      <c r="A44" s="1"/>
      <c r="B44" s="1"/>
      <c r="C44" s="1"/>
      <c r="D44" s="1"/>
      <c r="E44" s="1"/>
      <c r="F44" s="1"/>
      <c r="J44" s="1"/>
      <c r="K44" s="1"/>
      <c r="L44" s="1"/>
      <c r="M44" s="5"/>
      <c r="N44" s="6"/>
      <c r="O44" s="6"/>
      <c r="P44" s="6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5"/>
      <c r="N45" s="6"/>
      <c r="O45" s="6"/>
      <c r="P45" s="6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"/>
      <c r="N46" s="6"/>
      <c r="O46" s="6"/>
      <c r="P46" s="6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"/>
      <c r="N47" s="6"/>
      <c r="O47" s="6"/>
      <c r="P47" s="6"/>
    </row>
    <row r="48" spans="1:16" ht="12.75">
      <c r="A48" s="1"/>
      <c r="B48" s="1"/>
      <c r="C48" s="1"/>
      <c r="D48" s="1"/>
      <c r="E48" s="1"/>
      <c r="F48" s="1"/>
      <c r="J48" s="1"/>
      <c r="K48" s="1"/>
      <c r="L48" s="1"/>
      <c r="M48" s="5"/>
      <c r="N48" s="6"/>
      <c r="O48" s="6"/>
      <c r="P48" s="6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"/>
      <c r="N49" s="6"/>
      <c r="O49" s="6"/>
      <c r="P49" s="6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"/>
      <c r="N50" s="6"/>
      <c r="O50" s="6"/>
      <c r="P50" s="6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"/>
      <c r="N51" s="6"/>
      <c r="O51" s="6"/>
      <c r="P51" s="6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"/>
      <c r="N52" s="6"/>
      <c r="O52" s="6"/>
      <c r="P52" s="6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"/>
      <c r="N53" s="6"/>
      <c r="O53" s="6"/>
      <c r="P53" s="6"/>
    </row>
    <row r="54" spans="1:16" ht="12.75">
      <c r="A54" s="1"/>
      <c r="B54" s="1"/>
      <c r="J54" s="1"/>
      <c r="K54" s="1"/>
      <c r="L54" s="1"/>
      <c r="M54" s="5"/>
      <c r="N54" s="6"/>
      <c r="O54" s="6"/>
      <c r="P54" s="6"/>
    </row>
    <row r="55" spans="1:16" ht="12.75">
      <c r="A55" s="1"/>
      <c r="B55" s="1"/>
      <c r="E55" s="1"/>
      <c r="F55" s="1"/>
      <c r="J55" s="1"/>
      <c r="K55" s="1"/>
      <c r="L55" s="1"/>
      <c r="M55" s="5"/>
      <c r="N55" s="6"/>
      <c r="O55" s="6"/>
      <c r="P55" s="6"/>
    </row>
    <row r="56" spans="1:16" ht="12.75">
      <c r="A56" s="1"/>
      <c r="B56" s="1"/>
      <c r="G56" s="1"/>
      <c r="H56" s="1"/>
      <c r="I56" s="1"/>
      <c r="J56" s="1"/>
      <c r="K56" s="1"/>
      <c r="L56" s="1"/>
      <c r="M56" s="5"/>
      <c r="N56" s="6"/>
      <c r="O56" s="6"/>
      <c r="P56" s="6"/>
    </row>
    <row r="57" spans="1:16" ht="12.75">
      <c r="A57" s="1"/>
      <c r="B57" s="1"/>
      <c r="C57" s="1"/>
      <c r="D57" s="1"/>
      <c r="J57" s="1"/>
      <c r="K57" s="1"/>
      <c r="L57" s="1"/>
      <c r="M57" s="5"/>
      <c r="N57" s="6"/>
      <c r="O57" s="6"/>
      <c r="P57" s="6"/>
    </row>
    <row r="58" spans="1:16" ht="12.75">
      <c r="A58" s="1"/>
      <c r="B58" s="1"/>
      <c r="C58" s="1"/>
      <c r="D58" s="1"/>
      <c r="G58" s="1"/>
      <c r="H58" s="1"/>
      <c r="I58" s="1"/>
      <c r="J58" s="1"/>
      <c r="K58" s="1"/>
      <c r="L58" s="1"/>
      <c r="M58" s="5"/>
      <c r="N58" s="6"/>
      <c r="O58" s="6"/>
      <c r="P58" s="6"/>
    </row>
    <row r="59" spans="1:16" ht="12.75">
      <c r="A59" s="1"/>
      <c r="B59" s="1"/>
      <c r="C59" s="1"/>
      <c r="D59" s="1"/>
      <c r="E59" s="1"/>
      <c r="F59" s="1"/>
      <c r="J59" s="1"/>
      <c r="K59" s="1"/>
      <c r="L59" s="1"/>
      <c r="M59" s="5"/>
      <c r="N59" s="6"/>
      <c r="O59" s="6"/>
      <c r="P59" s="6"/>
    </row>
    <row r="60" spans="1:16" ht="12.75">
      <c r="A60" s="1"/>
      <c r="B60" s="1"/>
      <c r="C60" s="1"/>
      <c r="D60" s="1"/>
      <c r="E60" s="1"/>
      <c r="F60" s="1"/>
      <c r="J60" s="1"/>
      <c r="K60" s="1"/>
      <c r="L60" s="1"/>
      <c r="M60" s="5"/>
      <c r="N60" s="6"/>
      <c r="O60" s="6"/>
      <c r="P60" s="6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"/>
      <c r="N61" s="6"/>
      <c r="O61" s="6"/>
      <c r="P61" s="6"/>
    </row>
    <row r="62" spans="1:16" ht="12.75">
      <c r="A62" s="1"/>
      <c r="B62" s="1"/>
      <c r="C62" s="1"/>
      <c r="D62" s="1"/>
      <c r="J62" s="1"/>
      <c r="K62" s="1"/>
      <c r="L62" s="1"/>
      <c r="M62" s="5"/>
      <c r="N62" s="6"/>
      <c r="O62" s="6"/>
      <c r="P62" s="6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"/>
      <c r="N63" s="6"/>
      <c r="O63" s="6"/>
      <c r="P63" s="6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"/>
      <c r="N64" s="6"/>
      <c r="O64" s="6"/>
      <c r="P64" s="6"/>
    </row>
    <row r="65" spans="1:16" ht="12.75">
      <c r="A65" s="1"/>
      <c r="B65" s="1"/>
      <c r="C65" s="1"/>
      <c r="D65" s="1"/>
      <c r="E65" s="1"/>
      <c r="F65" s="1"/>
      <c r="J65" s="1"/>
      <c r="K65" s="1"/>
      <c r="L65" s="1"/>
      <c r="M65" s="5"/>
      <c r="N65" s="6"/>
      <c r="O65" s="6"/>
      <c r="P65" s="6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"/>
      <c r="N66" s="6"/>
      <c r="O66" s="6"/>
      <c r="P66" s="6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"/>
      <c r="N67" s="6"/>
      <c r="O67" s="6"/>
      <c r="P67" s="6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"/>
      <c r="N68" s="6"/>
      <c r="O68" s="6"/>
      <c r="P68" s="6"/>
    </row>
    <row r="69" spans="1:16" ht="12.75">
      <c r="A69" s="1"/>
      <c r="B69" s="1"/>
      <c r="C69" s="1"/>
      <c r="D69" s="1"/>
      <c r="J69" s="1"/>
      <c r="K69" s="1"/>
      <c r="L69" s="1"/>
      <c r="M69" s="5"/>
      <c r="N69" s="6"/>
      <c r="O69" s="6"/>
      <c r="P69" s="6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  <c r="N70" s="6"/>
      <c r="O70" s="6"/>
      <c r="P70" s="6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"/>
      <c r="N71" s="6"/>
      <c r="O71" s="6"/>
      <c r="P71" s="6"/>
    </row>
    <row r="72" spans="1:16" ht="12.75">
      <c r="A72" s="1"/>
      <c r="B72" s="1"/>
      <c r="C72" s="1"/>
      <c r="D72" s="1"/>
      <c r="E72" s="1"/>
      <c r="F72" s="1"/>
      <c r="J72" s="1"/>
      <c r="K72" s="1"/>
      <c r="L72" s="1"/>
      <c r="M72" s="5"/>
      <c r="N72" s="6"/>
      <c r="O72" s="6"/>
      <c r="P72" s="6"/>
    </row>
    <row r="73" spans="1:16" ht="12.75">
      <c r="A73" s="1"/>
      <c r="B73" s="1"/>
      <c r="C73" s="1"/>
      <c r="D73" s="1"/>
      <c r="E73" s="1"/>
      <c r="F73" s="1"/>
      <c r="J73" s="1"/>
      <c r="K73" s="1"/>
      <c r="L73" s="1"/>
      <c r="M73" s="5"/>
      <c r="N73" s="6"/>
      <c r="O73" s="6"/>
      <c r="P73" s="6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"/>
      <c r="N74" s="6"/>
      <c r="O74" s="6"/>
      <c r="P74" s="6"/>
    </row>
    <row r="75" spans="1:16" ht="12.75">
      <c r="A75" s="1"/>
      <c r="B75" s="1"/>
      <c r="C75" s="1"/>
      <c r="D75" s="1"/>
      <c r="J75" s="1"/>
      <c r="K75" s="1"/>
      <c r="L75" s="1"/>
      <c r="M75" s="5"/>
      <c r="N75" s="6"/>
      <c r="O75" s="6"/>
      <c r="P75" s="6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"/>
      <c r="N76" s="6"/>
      <c r="O76" s="6"/>
      <c r="P76" s="6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"/>
      <c r="N77" s="6"/>
      <c r="O77" s="6"/>
      <c r="P77" s="6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"/>
      <c r="N78" s="6"/>
      <c r="O78" s="6"/>
      <c r="P78" s="6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"/>
      <c r="N79" s="6"/>
      <c r="O79" s="6"/>
      <c r="P79" s="6"/>
    </row>
    <row r="80" spans="1:16" ht="12.75">
      <c r="A80" s="1"/>
      <c r="B80" s="1"/>
      <c r="C80" s="1"/>
      <c r="D80" s="1"/>
      <c r="E80" s="1"/>
      <c r="F80" s="1"/>
      <c r="J80" s="1"/>
      <c r="K80" s="1"/>
      <c r="L80" s="1"/>
      <c r="M80" s="5"/>
      <c r="N80" s="6"/>
      <c r="O80" s="6"/>
      <c r="P80" s="6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"/>
      <c r="N81" s="6"/>
      <c r="O81" s="6"/>
      <c r="P81" s="6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"/>
      <c r="N82" s="6"/>
      <c r="O82" s="6"/>
      <c r="P82" s="6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"/>
      <c r="N83" s="6"/>
      <c r="O83" s="6"/>
      <c r="P83" s="6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/>
      <c r="N84" s="6"/>
      <c r="O84" s="6"/>
      <c r="P84" s="6"/>
    </row>
    <row r="85" spans="1:16" ht="12.75">
      <c r="A85" s="1"/>
      <c r="B85" s="1"/>
      <c r="C85" s="1"/>
      <c r="D85" s="1"/>
      <c r="J85" s="1"/>
      <c r="K85" s="1"/>
      <c r="L85" s="1"/>
      <c r="M85" s="5"/>
      <c r="N85" s="6"/>
      <c r="O85" s="6"/>
      <c r="P85" s="6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"/>
      <c r="N86" s="6"/>
      <c r="O86" s="6"/>
      <c r="P86" s="6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"/>
      <c r="N87" s="6"/>
      <c r="O87" s="6"/>
      <c r="P87" s="6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"/>
      <c r="N88" s="6"/>
      <c r="O88" s="6"/>
      <c r="P88" s="6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"/>
      <c r="N89" s="6"/>
      <c r="O89" s="6"/>
      <c r="P89" s="6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"/>
      <c r="N90" s="6"/>
      <c r="O90" s="6"/>
      <c r="P90" s="6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"/>
      <c r="N91" s="6"/>
      <c r="O91" s="6"/>
      <c r="P91" s="6"/>
    </row>
    <row r="92" spans="1:16" ht="12.75">
      <c r="A92" s="1"/>
      <c r="B92" s="1"/>
      <c r="C92" s="1"/>
      <c r="D92" s="1"/>
      <c r="E92" s="1"/>
      <c r="F92" s="1"/>
      <c r="J92" s="1"/>
      <c r="K92" s="1"/>
      <c r="L92" s="1"/>
      <c r="M92" s="5"/>
      <c r="N92" s="6"/>
      <c r="O92" s="6"/>
      <c r="P92" s="6"/>
    </row>
    <row r="93" spans="1:16" ht="12.75">
      <c r="A93" s="1"/>
      <c r="B93" s="1"/>
      <c r="C93" s="1"/>
      <c r="D93" s="1"/>
      <c r="E93" s="1"/>
      <c r="F93" s="1"/>
      <c r="J93" s="1"/>
      <c r="K93" s="1"/>
      <c r="L93" s="1"/>
      <c r="M93" s="5"/>
      <c r="N93" s="6"/>
      <c r="O93" s="6"/>
      <c r="P93" s="6"/>
    </row>
    <row r="94" spans="1:16" ht="12.75">
      <c r="A94" s="1"/>
      <c r="B94" s="1"/>
      <c r="C94" s="1"/>
      <c r="D94" s="1"/>
      <c r="E94" s="1"/>
      <c r="F94" s="1"/>
      <c r="J94" s="1"/>
      <c r="K94" s="1"/>
      <c r="L94" s="1"/>
      <c r="M94" s="5"/>
      <c r="N94" s="6"/>
      <c r="O94" s="6"/>
      <c r="P94" s="6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"/>
      <c r="N95" s="6"/>
      <c r="O95" s="6"/>
      <c r="P95" s="6"/>
    </row>
    <row r="96" spans="1:16" ht="12.75">
      <c r="A96" s="1"/>
      <c r="B96" s="1"/>
      <c r="J96" s="1"/>
      <c r="K96" s="1"/>
      <c r="L96" s="1"/>
      <c r="M96" s="5"/>
      <c r="N96" s="6"/>
      <c r="O96" s="6"/>
      <c r="P96" s="6"/>
    </row>
    <row r="97" spans="1:16" ht="12.75">
      <c r="A97" s="1"/>
      <c r="B97" s="1"/>
      <c r="G97" s="1"/>
      <c r="H97" s="1"/>
      <c r="I97" s="1"/>
      <c r="J97" s="1"/>
      <c r="K97" s="1"/>
      <c r="L97" s="1"/>
      <c r="M97" s="5"/>
      <c r="N97" s="6"/>
      <c r="O97" s="6"/>
      <c r="P97" s="6"/>
    </row>
    <row r="98" spans="1:16" ht="12.75">
      <c r="A98" s="1"/>
      <c r="B98" s="1"/>
      <c r="C98" s="1"/>
      <c r="D98" s="1"/>
      <c r="E98" s="1"/>
      <c r="F98" s="1"/>
      <c r="J98" s="1"/>
      <c r="K98" s="1"/>
      <c r="L98" s="1"/>
      <c r="M98" s="5"/>
      <c r="N98" s="6"/>
      <c r="O98" s="6"/>
      <c r="P98" s="6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"/>
      <c r="N99" s="6"/>
      <c r="O99" s="6"/>
      <c r="P99" s="6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6"/>
      <c r="O100" s="6"/>
      <c r="P100" s="6"/>
    </row>
    <row r="101" spans="1:16" ht="12.75">
      <c r="A101" s="1"/>
      <c r="B101" s="1"/>
      <c r="C101" s="1"/>
      <c r="D101" s="1"/>
      <c r="E101" s="1"/>
      <c r="F101" s="1"/>
      <c r="J101" s="1"/>
      <c r="K101" s="1"/>
      <c r="L101" s="1"/>
      <c r="M101" s="5"/>
      <c r="N101" s="6"/>
      <c r="O101" s="6"/>
      <c r="P101" s="6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"/>
      <c r="N102" s="6"/>
      <c r="O102" s="6"/>
      <c r="P102" s="6"/>
    </row>
    <row r="103" spans="1:16" ht="12.75">
      <c r="A103" s="1"/>
      <c r="B103" s="1"/>
      <c r="C103" s="1"/>
      <c r="D103" s="1"/>
      <c r="E103" s="1"/>
      <c r="F103" s="1"/>
      <c r="J103" s="1"/>
      <c r="K103" s="1"/>
      <c r="L103" s="1"/>
      <c r="M103" s="5"/>
      <c r="N103" s="6"/>
      <c r="O103" s="6"/>
      <c r="P103" s="6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6"/>
      <c r="O104" s="6"/>
      <c r="P104" s="6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6"/>
      <c r="O105" s="6"/>
      <c r="P105" s="6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6"/>
      <c r="O106" s="6"/>
      <c r="P106" s="6"/>
    </row>
    <row r="107" spans="1:16" ht="12.75">
      <c r="A107" s="1"/>
      <c r="B107" s="1"/>
      <c r="C107" s="1"/>
      <c r="D107" s="1"/>
      <c r="E107" s="1"/>
      <c r="F107" s="1"/>
      <c r="J107" s="1"/>
      <c r="K107" s="1"/>
      <c r="L107" s="1"/>
      <c r="M107" s="5"/>
      <c r="N107" s="6"/>
      <c r="O107" s="6"/>
      <c r="P107" s="6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6"/>
      <c r="O108" s="6"/>
      <c r="P108" s="6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6"/>
      <c r="O109" s="6"/>
      <c r="P109" s="6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6"/>
      <c r="O110" s="6"/>
      <c r="P110" s="6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6"/>
      <c r="O111" s="6"/>
      <c r="P111" s="6"/>
    </row>
    <row r="112" spans="1:16" ht="12.75">
      <c r="A112" s="1"/>
      <c r="B112" s="1"/>
      <c r="C112" s="1"/>
      <c r="D112" s="1"/>
      <c r="E112" s="1"/>
      <c r="F112" s="1"/>
      <c r="J112" s="1"/>
      <c r="K112" s="1"/>
      <c r="L112" s="1"/>
      <c r="M112" s="5"/>
      <c r="N112" s="6"/>
      <c r="O112" s="6"/>
      <c r="P112" s="6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6"/>
      <c r="O113" s="6"/>
      <c r="P113" s="6"/>
    </row>
    <row r="114" spans="1:16" ht="12.75">
      <c r="A114" s="1"/>
      <c r="B114" s="1"/>
      <c r="C114" s="1"/>
      <c r="D114" s="1"/>
      <c r="E114" s="1"/>
      <c r="F114" s="1"/>
      <c r="J114" s="1"/>
      <c r="K114" s="1"/>
      <c r="L114" s="1"/>
      <c r="M114" s="5"/>
      <c r="N114" s="6"/>
      <c r="O114" s="6"/>
      <c r="P114" s="6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6"/>
      <c r="O115" s="6"/>
      <c r="P115" s="6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6"/>
      <c r="O116" s="6"/>
      <c r="P116" s="6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6"/>
      <c r="O117" s="6"/>
      <c r="P117" s="6"/>
    </row>
    <row r="118" spans="1:16" ht="12.75">
      <c r="A118" s="1"/>
      <c r="B118" s="1"/>
      <c r="C118" s="1"/>
      <c r="D118" s="1"/>
      <c r="E118" s="1"/>
      <c r="F118" s="1"/>
      <c r="J118" s="1"/>
      <c r="K118" s="1"/>
      <c r="L118" s="1"/>
      <c r="M118" s="5"/>
      <c r="N118" s="6"/>
      <c r="O118" s="6"/>
      <c r="P118" s="6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6"/>
      <c r="O119" s="6"/>
      <c r="P119" s="6"/>
    </row>
    <row r="120" spans="1:16" ht="12.75">
      <c r="A120" s="1"/>
      <c r="B120" s="1"/>
      <c r="C120" s="1"/>
      <c r="D120" s="1"/>
      <c r="E120" s="1"/>
      <c r="F120" s="1"/>
      <c r="J120" s="1"/>
      <c r="K120" s="1"/>
      <c r="L120" s="1"/>
      <c r="M120" s="5"/>
      <c r="N120" s="6"/>
      <c r="O120" s="6"/>
      <c r="P120" s="6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6"/>
      <c r="O121" s="6"/>
      <c r="P121" s="6"/>
    </row>
    <row r="122" spans="1:16" ht="12.75">
      <c r="A122" s="1"/>
      <c r="B122" s="1"/>
      <c r="C122" s="1"/>
      <c r="D122" s="1"/>
      <c r="E122" s="1"/>
      <c r="F122" s="1"/>
      <c r="J122" s="1"/>
      <c r="K122" s="1"/>
      <c r="L122" s="1"/>
      <c r="M122" s="5"/>
      <c r="N122" s="6"/>
      <c r="O122" s="6"/>
      <c r="P122" s="6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6"/>
      <c r="O123" s="6"/>
      <c r="P123" s="6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6"/>
      <c r="O124" s="6"/>
      <c r="P124" s="6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6"/>
      <c r="O125" s="6"/>
      <c r="P125" s="6"/>
    </row>
    <row r="126" spans="1:16" ht="12.75">
      <c r="A126" s="1"/>
      <c r="B126" s="1"/>
      <c r="C126" s="1"/>
      <c r="D126" s="1"/>
      <c r="E126" s="1"/>
      <c r="F126" s="1"/>
      <c r="J126" s="1"/>
      <c r="K126" s="1"/>
      <c r="L126" s="1"/>
      <c r="M126" s="5"/>
      <c r="N126" s="6"/>
      <c r="O126" s="6"/>
      <c r="P126" s="6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6"/>
      <c r="O127" s="6"/>
      <c r="P127" s="6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6"/>
      <c r="O128" s="6"/>
      <c r="P128" s="6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6"/>
      <c r="O129" s="6"/>
      <c r="P129" s="6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6"/>
      <c r="O130" s="6"/>
      <c r="P130" s="6"/>
    </row>
    <row r="131" spans="1:16" ht="12.75">
      <c r="A131" s="1"/>
      <c r="B131" s="1"/>
      <c r="C131" s="1"/>
      <c r="D131" s="1"/>
      <c r="E131" s="1"/>
      <c r="F131" s="1"/>
      <c r="J131" s="1"/>
      <c r="K131" s="1"/>
      <c r="L131" s="1"/>
      <c r="M131" s="5"/>
      <c r="N131" s="6"/>
      <c r="O131" s="6"/>
      <c r="P131" s="6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6"/>
      <c r="O132" s="6"/>
      <c r="P132" s="6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6"/>
      <c r="O133" s="6"/>
      <c r="P133" s="6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6"/>
      <c r="O134" s="6"/>
      <c r="P134" s="6"/>
    </row>
    <row r="135" spans="1:16" ht="12.75">
      <c r="A135" s="1"/>
      <c r="B135" s="1"/>
      <c r="C135" s="1"/>
      <c r="D135" s="1"/>
      <c r="E135" s="1"/>
      <c r="F135" s="1"/>
      <c r="J135" s="1"/>
      <c r="K135" s="1"/>
      <c r="L135" s="1"/>
      <c r="M135" s="5"/>
      <c r="N135" s="6"/>
      <c r="O135" s="6"/>
      <c r="P135" s="6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6"/>
      <c r="O136" s="6"/>
      <c r="P136" s="6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6"/>
      <c r="O137" s="6"/>
      <c r="P137" s="6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6"/>
      <c r="O138" s="6"/>
      <c r="P138" s="6"/>
    </row>
    <row r="139" spans="1:16" ht="12.75">
      <c r="A139" s="1"/>
      <c r="B139" s="1"/>
      <c r="C139" s="1"/>
      <c r="D139" s="1"/>
      <c r="E139" s="1"/>
      <c r="F139" s="1"/>
      <c r="J139" s="1"/>
      <c r="K139" s="1"/>
      <c r="L139" s="1"/>
      <c r="M139" s="5"/>
      <c r="N139" s="6"/>
      <c r="O139" s="6"/>
      <c r="P139" s="6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6"/>
      <c r="O140" s="6"/>
      <c r="P140" s="6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6"/>
      <c r="O141" s="6"/>
      <c r="P141" s="6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6"/>
      <c r="O142" s="6"/>
      <c r="P142" s="6"/>
    </row>
    <row r="143" spans="1:16" ht="12.75">
      <c r="A143" s="1"/>
      <c r="B143" s="1"/>
      <c r="C143" s="1"/>
      <c r="D143" s="1"/>
      <c r="E143" s="1"/>
      <c r="F143" s="1"/>
      <c r="J143" s="1"/>
      <c r="K143" s="1"/>
      <c r="L143" s="1"/>
      <c r="M143" s="5"/>
      <c r="N143" s="6"/>
      <c r="O143" s="6"/>
      <c r="P143" s="6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6"/>
      <c r="O144" s="6"/>
      <c r="P144" s="6"/>
    </row>
    <row r="145" spans="1:16" ht="12.75">
      <c r="A145" s="1"/>
      <c r="B145" s="1"/>
      <c r="C145" s="1"/>
      <c r="D145" s="1"/>
      <c r="E145" s="1"/>
      <c r="F145" s="1"/>
      <c r="J145" s="1"/>
      <c r="K145" s="1"/>
      <c r="L145" s="1"/>
      <c r="M145" s="5"/>
      <c r="N145" s="6"/>
      <c r="O145" s="6"/>
      <c r="P145" s="6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6"/>
      <c r="O146" s="6"/>
      <c r="P146" s="6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6"/>
      <c r="O147" s="6"/>
      <c r="P147" s="6"/>
    </row>
    <row r="148" spans="1:16" ht="12.75">
      <c r="A148" s="1"/>
      <c r="B148" s="1"/>
      <c r="C148" s="1"/>
      <c r="D148" s="1"/>
      <c r="E148" s="1"/>
      <c r="F148" s="1"/>
      <c r="J148" s="1"/>
      <c r="K148" s="1"/>
      <c r="L148" s="1"/>
      <c r="M148" s="5"/>
      <c r="N148" s="6"/>
      <c r="O148" s="6"/>
      <c r="P148" s="6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6"/>
      <c r="O149" s="6"/>
      <c r="P149" s="6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6"/>
      <c r="O150" s="6"/>
      <c r="P150" s="6"/>
    </row>
    <row r="151" spans="1:16" ht="12.75">
      <c r="A151" s="1"/>
      <c r="B151" s="1"/>
      <c r="C151" s="1"/>
      <c r="D151" s="1"/>
      <c r="E151" s="1"/>
      <c r="F151" s="1"/>
      <c r="J151" s="1"/>
      <c r="K151" s="1"/>
      <c r="L151" s="1"/>
      <c r="M151" s="5"/>
      <c r="N151" s="6"/>
      <c r="O151" s="6"/>
      <c r="P151" s="6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6"/>
      <c r="O152" s="6"/>
      <c r="P152" s="6"/>
    </row>
    <row r="153" spans="1:16" ht="12.75">
      <c r="A153" s="1"/>
      <c r="B153" s="1"/>
      <c r="C153" s="1"/>
      <c r="D153" s="1"/>
      <c r="E153" s="1"/>
      <c r="F153" s="1"/>
      <c r="J153" s="1"/>
      <c r="K153" s="1"/>
      <c r="L153" s="1"/>
      <c r="M153" s="5"/>
      <c r="N153" s="6"/>
      <c r="O153" s="6"/>
      <c r="P153" s="6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6"/>
      <c r="O154" s="6"/>
      <c r="P154" s="6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6"/>
      <c r="O155" s="6"/>
      <c r="P155" s="6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6"/>
      <c r="O156" s="6"/>
      <c r="P156" s="6"/>
    </row>
    <row r="157" spans="1:16" ht="12.75">
      <c r="A157" s="1"/>
      <c r="B157" s="1"/>
      <c r="C157" s="1"/>
      <c r="D157" s="1"/>
      <c r="E157" s="1"/>
      <c r="F157" s="1"/>
      <c r="J157" s="1"/>
      <c r="K157" s="1"/>
      <c r="L157" s="1"/>
      <c r="M157" s="5"/>
      <c r="N157" s="6"/>
      <c r="O157" s="6"/>
      <c r="P157" s="6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6"/>
      <c r="O158" s="6"/>
      <c r="P158" s="6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6"/>
      <c r="O159" s="6"/>
      <c r="P159" s="6"/>
    </row>
    <row r="160" spans="1:16" ht="12.75">
      <c r="A160" s="1"/>
      <c r="B160" s="1"/>
      <c r="C160" s="1"/>
      <c r="D160" s="1"/>
      <c r="E160" s="1"/>
      <c r="F160" s="1"/>
      <c r="J160" s="1"/>
      <c r="K160" s="1"/>
      <c r="L160" s="1"/>
      <c r="M160" s="5"/>
      <c r="N160" s="6"/>
      <c r="O160" s="6"/>
      <c r="P160" s="6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6"/>
      <c r="O161" s="6"/>
      <c r="P161" s="6"/>
    </row>
    <row r="162" spans="1:16" ht="12.75">
      <c r="A162" s="1"/>
      <c r="B162" s="1"/>
      <c r="C162" s="1"/>
      <c r="D162" s="1"/>
      <c r="E162" s="1"/>
      <c r="F162" s="1"/>
      <c r="J162" s="1"/>
      <c r="K162" s="1"/>
      <c r="L162" s="1"/>
      <c r="M162" s="5"/>
      <c r="N162" s="6"/>
      <c r="O162" s="6"/>
      <c r="P162" s="6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6"/>
      <c r="O163" s="6"/>
      <c r="P163" s="6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6"/>
      <c r="O164" s="6"/>
      <c r="P164" s="6"/>
    </row>
    <row r="165" spans="1:16" ht="12.75">
      <c r="A165" s="1"/>
      <c r="B165" s="1"/>
      <c r="C165" s="1"/>
      <c r="D165" s="1"/>
      <c r="E165" s="1"/>
      <c r="F165" s="1"/>
      <c r="J165" s="1"/>
      <c r="K165" s="1"/>
      <c r="L165" s="1"/>
      <c r="M165" s="5"/>
      <c r="N165" s="6"/>
      <c r="O165" s="6"/>
      <c r="P165" s="6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6"/>
      <c r="O166" s="6"/>
      <c r="P166" s="6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6"/>
      <c r="O167" s="6"/>
      <c r="P167" s="6"/>
    </row>
    <row r="168" spans="1:16" ht="12.75">
      <c r="A168" s="1"/>
      <c r="B168" s="1"/>
      <c r="C168" s="1"/>
      <c r="D168" s="1"/>
      <c r="E168" s="1"/>
      <c r="F168" s="1"/>
      <c r="J168" s="1"/>
      <c r="K168" s="1"/>
      <c r="L168" s="1"/>
      <c r="M168" s="5"/>
      <c r="N168" s="6"/>
      <c r="O168" s="6"/>
      <c r="P168" s="6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6"/>
      <c r="O169" s="6"/>
      <c r="P169" s="6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6"/>
      <c r="O170" s="6"/>
      <c r="P170" s="6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6"/>
      <c r="O171" s="6"/>
      <c r="P171" s="6"/>
    </row>
    <row r="172" spans="1:16" ht="12.75">
      <c r="A172" s="1"/>
      <c r="B172" s="1"/>
      <c r="C172" s="1"/>
      <c r="D172" s="1"/>
      <c r="E172" s="1"/>
      <c r="F172" s="1"/>
      <c r="J172" s="1"/>
      <c r="K172" s="1"/>
      <c r="L172" s="1"/>
      <c r="M172" s="5"/>
      <c r="N172" s="6"/>
      <c r="O172" s="6"/>
      <c r="P172" s="6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6"/>
      <c r="O173" s="6"/>
      <c r="P173" s="6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6"/>
      <c r="O174" s="6"/>
      <c r="P174" s="6"/>
    </row>
    <row r="175" spans="1:16" ht="12.75">
      <c r="A175" s="1"/>
      <c r="B175" s="1"/>
      <c r="C175" s="1"/>
      <c r="D175" s="1"/>
      <c r="E175" s="1"/>
      <c r="F175" s="1"/>
      <c r="J175" s="1"/>
      <c r="K175" s="1"/>
      <c r="L175" s="1"/>
      <c r="M175" s="5"/>
      <c r="N175" s="6"/>
      <c r="O175" s="6"/>
      <c r="P175" s="6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6"/>
      <c r="O176" s="6"/>
      <c r="P176" s="6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6"/>
      <c r="O177" s="6"/>
      <c r="P177" s="6"/>
    </row>
    <row r="178" spans="1:16" ht="12.75">
      <c r="A178" s="1"/>
      <c r="B178" s="1"/>
      <c r="C178" s="1"/>
      <c r="D178" s="1"/>
      <c r="E178" s="1"/>
      <c r="F178" s="1"/>
      <c r="J178" s="1"/>
      <c r="K178" s="1"/>
      <c r="L178" s="1"/>
      <c r="M178" s="5"/>
      <c r="N178" s="6"/>
      <c r="O178" s="6"/>
      <c r="P178" s="6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6"/>
      <c r="O179" s="6"/>
      <c r="P179" s="6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6"/>
      <c r="O180" s="6"/>
      <c r="P180" s="6"/>
    </row>
    <row r="181" spans="1:16" ht="12.75">
      <c r="A181" s="1"/>
      <c r="B181" s="1"/>
      <c r="C181" s="1"/>
      <c r="D181" s="1"/>
      <c r="E181" s="1"/>
      <c r="F181" s="1"/>
      <c r="J181" s="1"/>
      <c r="K181" s="1"/>
      <c r="L181" s="1"/>
      <c r="M181" s="5"/>
      <c r="N181" s="6"/>
      <c r="O181" s="6"/>
      <c r="P181" s="6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6"/>
      <c r="O182" s="6"/>
      <c r="P182" s="6"/>
    </row>
    <row r="183" spans="1:16" ht="12.75">
      <c r="A183" s="1"/>
      <c r="B183" s="1"/>
      <c r="C183" s="1"/>
      <c r="D183" s="1"/>
      <c r="E183" s="1"/>
      <c r="F183" s="1"/>
      <c r="J183" s="1"/>
      <c r="K183" s="1"/>
      <c r="L183" s="1"/>
      <c r="M183" s="5"/>
      <c r="N183" s="6"/>
      <c r="O183" s="6"/>
      <c r="P183" s="6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6"/>
      <c r="O184" s="6"/>
      <c r="P184" s="6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6"/>
      <c r="O185" s="6"/>
      <c r="P185" s="6"/>
    </row>
    <row r="186" spans="1:16" ht="12.75">
      <c r="A186" s="1"/>
      <c r="B186" s="1"/>
      <c r="C186" s="1"/>
      <c r="D186" s="1"/>
      <c r="E186" s="1"/>
      <c r="F186" s="1"/>
      <c r="J186" s="1"/>
      <c r="K186" s="1"/>
      <c r="L186" s="1"/>
      <c r="M186" s="5"/>
      <c r="N186" s="6"/>
      <c r="O186" s="6"/>
      <c r="P186" s="6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6"/>
      <c r="O187" s="6"/>
      <c r="P187" s="6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6"/>
      <c r="O188" s="6"/>
      <c r="P188" s="6"/>
    </row>
    <row r="189" spans="1:16" ht="12.75">
      <c r="A189" s="1"/>
      <c r="B189" s="1"/>
      <c r="C189" s="1"/>
      <c r="D189" s="1"/>
      <c r="E189" s="1"/>
      <c r="F189" s="1"/>
      <c r="J189" s="1"/>
      <c r="K189" s="1"/>
      <c r="L189" s="1"/>
      <c r="M189" s="5"/>
      <c r="N189" s="6"/>
      <c r="O189" s="6"/>
      <c r="P189" s="6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6"/>
      <c r="O190" s="6"/>
      <c r="P190" s="6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6"/>
      <c r="O191" s="6"/>
      <c r="P191" s="6"/>
    </row>
    <row r="192" spans="1:16" ht="12.75">
      <c r="A192" s="1"/>
      <c r="B192" s="1"/>
      <c r="C192" s="1"/>
      <c r="D192" s="1"/>
      <c r="E192" s="1"/>
      <c r="F192" s="1"/>
      <c r="J192" s="1"/>
      <c r="K192" s="1"/>
      <c r="L192" s="1"/>
      <c r="M192" s="5"/>
      <c r="N192" s="6"/>
      <c r="O192" s="6"/>
      <c r="P192" s="6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6"/>
      <c r="O193" s="6"/>
      <c r="P193" s="6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6"/>
      <c r="O194" s="6"/>
      <c r="P194" s="6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6"/>
      <c r="O195" s="6"/>
      <c r="P195" s="6"/>
    </row>
    <row r="196" spans="1:16" ht="12.75">
      <c r="A196" s="1"/>
      <c r="B196" s="1"/>
      <c r="C196" s="1"/>
      <c r="D196" s="1"/>
      <c r="E196" s="1"/>
      <c r="F196" s="1"/>
      <c r="J196" s="1"/>
      <c r="K196" s="1"/>
      <c r="L196" s="1"/>
      <c r="M196" s="5"/>
      <c r="N196" s="6"/>
      <c r="O196" s="6"/>
      <c r="P196" s="6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6"/>
      <c r="O197" s="6"/>
      <c r="P197" s="6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6"/>
      <c r="O198" s="6"/>
      <c r="P198" s="6"/>
    </row>
    <row r="199" spans="1:16" ht="12.75">
      <c r="A199" s="1"/>
      <c r="B199" s="1"/>
      <c r="C199" s="1"/>
      <c r="D199" s="1"/>
      <c r="E199" s="1"/>
      <c r="F199" s="1"/>
      <c r="J199" s="1"/>
      <c r="K199" s="1"/>
      <c r="L199" s="1"/>
      <c r="M199" s="5"/>
      <c r="N199" s="6"/>
      <c r="O199" s="6"/>
      <c r="P199" s="6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6"/>
      <c r="O200" s="6"/>
      <c r="P200" s="6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6"/>
      <c r="O201" s="6"/>
      <c r="P201" s="6"/>
    </row>
    <row r="202" spans="1:16" ht="12.75">
      <c r="A202" s="1"/>
      <c r="B202" s="1"/>
      <c r="C202" s="1"/>
      <c r="D202" s="1"/>
      <c r="E202" s="1"/>
      <c r="F202" s="1"/>
      <c r="J202" s="1"/>
      <c r="K202" s="1"/>
      <c r="L202" s="1"/>
      <c r="M202" s="5"/>
      <c r="N202" s="6"/>
      <c r="O202" s="6"/>
      <c r="P202" s="6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6"/>
      <c r="O203" s="6"/>
      <c r="P203" s="6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6"/>
      <c r="O204" s="6"/>
      <c r="P204" s="6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6"/>
      <c r="O205" s="6"/>
      <c r="P205" s="6"/>
    </row>
    <row r="206" spans="1:16" ht="12.75">
      <c r="A206" s="1"/>
      <c r="B206" s="1"/>
      <c r="C206" s="1"/>
      <c r="D206" s="1"/>
      <c r="E206" s="1"/>
      <c r="F206" s="1"/>
      <c r="J206" s="1"/>
      <c r="K206" s="1"/>
      <c r="L206" s="1"/>
      <c r="M206" s="5"/>
      <c r="N206" s="6"/>
      <c r="O206" s="6"/>
      <c r="P206" s="6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6"/>
      <c r="O207" s="6"/>
      <c r="P207" s="6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6"/>
      <c r="O208" s="6"/>
      <c r="P208" s="6"/>
    </row>
    <row r="209" spans="1:16" ht="12.75">
      <c r="A209" s="1"/>
      <c r="B209" s="1"/>
      <c r="C209" s="1"/>
      <c r="D209" s="1"/>
      <c r="E209" s="1"/>
      <c r="F209" s="1"/>
      <c r="J209" s="1"/>
      <c r="K209" s="1"/>
      <c r="L209" s="1"/>
      <c r="M209" s="5"/>
      <c r="N209" s="6"/>
      <c r="O209" s="6"/>
      <c r="P209" s="6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6"/>
      <c r="O210" s="6"/>
      <c r="P210" s="6"/>
    </row>
    <row r="211" spans="1:16" ht="12.75">
      <c r="A211" s="1"/>
      <c r="B211" s="1"/>
      <c r="C211" s="1"/>
      <c r="D211" s="1"/>
      <c r="E211" s="1"/>
      <c r="F211" s="1"/>
      <c r="J211" s="1"/>
      <c r="K211" s="1"/>
      <c r="L211" s="1"/>
      <c r="M211" s="5"/>
      <c r="N211" s="6"/>
      <c r="O211" s="6"/>
      <c r="P211" s="6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6"/>
      <c r="O212" s="6"/>
      <c r="P212" s="6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6"/>
      <c r="O213" s="6"/>
      <c r="P213" s="6"/>
    </row>
    <row r="214" spans="1:16" ht="12.75">
      <c r="A214" s="1"/>
      <c r="B214" s="1"/>
      <c r="C214" s="1"/>
      <c r="D214" s="1"/>
      <c r="E214" s="1"/>
      <c r="F214" s="1"/>
      <c r="J214" s="1"/>
      <c r="K214" s="1"/>
      <c r="L214" s="1"/>
      <c r="M214" s="5"/>
      <c r="N214" s="6"/>
      <c r="O214" s="6"/>
      <c r="P214" s="6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6"/>
      <c r="O215" s="6"/>
      <c r="P215" s="6"/>
    </row>
    <row r="216" spans="1:16" ht="12.75">
      <c r="A216" s="1"/>
      <c r="B216" s="1"/>
      <c r="C216" s="1"/>
      <c r="D216" s="1"/>
      <c r="E216" s="1"/>
      <c r="F216" s="1"/>
      <c r="J216" s="1"/>
      <c r="K216" s="1"/>
      <c r="L216" s="1"/>
      <c r="M216" s="5"/>
      <c r="N216" s="6"/>
      <c r="O216" s="6"/>
      <c r="P216" s="6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6"/>
      <c r="O217" s="6"/>
      <c r="P217" s="6"/>
    </row>
    <row r="218" spans="1:16" ht="12.75">
      <c r="A218" s="1"/>
      <c r="B218" s="1"/>
      <c r="C218" s="1"/>
      <c r="D218" s="1"/>
      <c r="E218" s="1"/>
      <c r="F218" s="1"/>
      <c r="J218" s="1"/>
      <c r="K218" s="1"/>
      <c r="L218" s="1"/>
      <c r="M218" s="5"/>
      <c r="N218" s="6"/>
      <c r="O218" s="6"/>
      <c r="P218" s="6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6"/>
      <c r="O219" s="6"/>
      <c r="P219" s="6"/>
    </row>
    <row r="220" spans="1:16" ht="12.75">
      <c r="A220" s="1"/>
      <c r="B220" s="1"/>
      <c r="C220" s="1"/>
      <c r="D220" s="1"/>
      <c r="E220" s="1"/>
      <c r="F220" s="1"/>
      <c r="J220" s="1"/>
      <c r="K220" s="1"/>
      <c r="L220" s="1"/>
      <c r="M220" s="5"/>
      <c r="N220" s="6"/>
      <c r="O220" s="6"/>
      <c r="P220" s="6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6"/>
      <c r="O221" s="6"/>
      <c r="P221" s="6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6"/>
      <c r="O222" s="6"/>
      <c r="P222" s="6"/>
    </row>
    <row r="223" spans="1:16" ht="12.75">
      <c r="A223" s="1"/>
      <c r="B223" s="1"/>
      <c r="C223" s="1"/>
      <c r="D223" s="1"/>
      <c r="E223" s="1"/>
      <c r="F223" s="1"/>
      <c r="J223" s="1"/>
      <c r="K223" s="1"/>
      <c r="L223" s="1"/>
      <c r="M223" s="5"/>
      <c r="N223" s="6"/>
      <c r="O223" s="6"/>
      <c r="P223" s="6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6"/>
      <c r="O224" s="6"/>
      <c r="P224" s="6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6"/>
      <c r="O225" s="6"/>
      <c r="P225" s="6"/>
    </row>
    <row r="226" spans="1:16" ht="12.75">
      <c r="A226" s="1"/>
      <c r="B226" s="1"/>
      <c r="C226" s="1"/>
      <c r="D226" s="1"/>
      <c r="E226" s="1"/>
      <c r="F226" s="1"/>
      <c r="J226" s="1"/>
      <c r="K226" s="1"/>
      <c r="L226" s="1"/>
      <c r="M226" s="5"/>
      <c r="N226" s="6"/>
      <c r="O226" s="6"/>
      <c r="P226" s="6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6"/>
      <c r="O227" s="6"/>
      <c r="P227" s="6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6"/>
      <c r="O228" s="6"/>
      <c r="P228" s="6"/>
    </row>
    <row r="229" spans="1:16" ht="12.75">
      <c r="A229" s="1"/>
      <c r="B229" s="1"/>
      <c r="C229" s="1"/>
      <c r="D229" s="1"/>
      <c r="E229" s="1"/>
      <c r="F229" s="1"/>
      <c r="J229" s="1"/>
      <c r="K229" s="1"/>
      <c r="L229" s="1"/>
      <c r="M229" s="5"/>
      <c r="N229" s="6"/>
      <c r="O229" s="6"/>
      <c r="P229" s="6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6"/>
      <c r="O230" s="6"/>
      <c r="P230" s="6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6"/>
      <c r="O231" s="6"/>
      <c r="P231" s="6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6"/>
      <c r="O232" s="6"/>
      <c r="P232" s="6"/>
    </row>
    <row r="233" spans="1:16" ht="12.75">
      <c r="A233" s="1"/>
      <c r="B233" s="1"/>
      <c r="C233" s="1"/>
      <c r="D233" s="1"/>
      <c r="J233" s="1"/>
      <c r="K233" s="1"/>
      <c r="L233" s="1"/>
      <c r="M233" s="5"/>
      <c r="N233" s="6"/>
      <c r="O233" s="6"/>
      <c r="P233" s="6"/>
    </row>
    <row r="234" spans="1:16" ht="12.75">
      <c r="A234" s="1"/>
      <c r="B234" s="1"/>
      <c r="C234" s="1"/>
      <c r="D234" s="1"/>
      <c r="G234" s="1"/>
      <c r="H234" s="1"/>
      <c r="I234" s="1"/>
      <c r="J234" s="1"/>
      <c r="K234" s="1"/>
      <c r="L234" s="1"/>
      <c r="M234" s="5"/>
      <c r="N234" s="6"/>
      <c r="O234" s="6"/>
      <c r="P234" s="6"/>
    </row>
    <row r="235" spans="1:16" ht="12.75">
      <c r="A235" s="1"/>
      <c r="B235" s="1"/>
      <c r="C235" s="1"/>
      <c r="D235" s="1"/>
      <c r="E235" s="1"/>
      <c r="F235" s="1"/>
      <c r="J235" s="1"/>
      <c r="K235" s="1"/>
      <c r="L235" s="1"/>
      <c r="M235" s="5"/>
      <c r="N235" s="6"/>
      <c r="O235" s="6"/>
      <c r="P235" s="6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6"/>
      <c r="O236" s="6"/>
      <c r="P236" s="6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6"/>
      <c r="O237" s="6"/>
      <c r="P237" s="6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6"/>
      <c r="O238" s="6"/>
      <c r="P238" s="6"/>
    </row>
    <row r="239" spans="1:16" ht="12.75">
      <c r="A239" s="1"/>
      <c r="B239" s="1"/>
      <c r="C239" s="1"/>
      <c r="D239" s="1"/>
      <c r="J239" s="1"/>
      <c r="K239" s="1"/>
      <c r="L239" s="1"/>
      <c r="M239" s="5"/>
      <c r="N239" s="6"/>
      <c r="O239" s="6"/>
      <c r="P239" s="6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6"/>
      <c r="O240" s="6"/>
      <c r="P240" s="6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6"/>
      <c r="O241" s="6"/>
      <c r="P241" s="6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6"/>
      <c r="O242" s="6"/>
      <c r="P242" s="6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6"/>
      <c r="O243" s="6"/>
      <c r="P243" s="6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6"/>
      <c r="O244" s="6"/>
      <c r="P244" s="6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6"/>
      <c r="O245" s="6"/>
      <c r="P245" s="6"/>
    </row>
    <row r="246" spans="1:16" ht="12.75">
      <c r="A246" s="1"/>
      <c r="B246" s="1"/>
      <c r="C246" s="1"/>
      <c r="D246" s="1"/>
      <c r="E246" s="1"/>
      <c r="F246" s="1"/>
      <c r="J246" s="1"/>
      <c r="K246" s="1"/>
      <c r="L246" s="1"/>
      <c r="M246" s="5"/>
      <c r="N246" s="6"/>
      <c r="O246" s="6"/>
      <c r="P246" s="6"/>
    </row>
    <row r="247" spans="1:16" ht="12.75">
      <c r="A247" s="1"/>
      <c r="B247" s="1"/>
      <c r="C247" s="1"/>
      <c r="D247" s="1"/>
      <c r="E247" s="1"/>
      <c r="F247" s="1"/>
      <c r="J247" s="1"/>
      <c r="K247" s="1"/>
      <c r="L247" s="1"/>
      <c r="M247" s="5"/>
      <c r="N247" s="6"/>
      <c r="O247" s="6"/>
      <c r="P247" s="6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6"/>
      <c r="O248" s="6"/>
      <c r="P248" s="6"/>
    </row>
    <row r="249" spans="1:16" ht="12.75">
      <c r="A249" s="1"/>
      <c r="B249" s="1"/>
      <c r="C249" s="1"/>
      <c r="D249" s="1"/>
      <c r="J249" s="1"/>
      <c r="K249" s="1"/>
      <c r="L249" s="1"/>
      <c r="M249" s="5"/>
      <c r="N249" s="6"/>
      <c r="O249" s="6"/>
      <c r="P249" s="6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6"/>
      <c r="O250" s="6"/>
      <c r="P250" s="6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6"/>
      <c r="O251" s="6"/>
      <c r="P251" s="6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6"/>
      <c r="O252" s="6"/>
      <c r="P252" s="6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6"/>
      <c r="O253" s="6"/>
      <c r="P253" s="6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6"/>
      <c r="O254" s="6"/>
      <c r="P254" s="6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6"/>
      <c r="O255" s="6"/>
      <c r="P255" s="6"/>
    </row>
    <row r="256" spans="1:16" ht="12.75">
      <c r="A256" s="1"/>
      <c r="B256" s="1"/>
      <c r="C256" s="1"/>
      <c r="D256" s="1"/>
      <c r="E256" s="1"/>
      <c r="F256" s="1"/>
      <c r="J256" s="1"/>
      <c r="K256" s="1"/>
      <c r="L256" s="1"/>
      <c r="M256" s="5"/>
      <c r="N256" s="6"/>
      <c r="O256" s="6"/>
      <c r="P256" s="6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6"/>
      <c r="O257" s="6"/>
      <c r="P257" s="6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6"/>
      <c r="O258" s="6"/>
      <c r="P258" s="6"/>
    </row>
    <row r="259" spans="1:16" ht="12.75">
      <c r="A259" s="1"/>
      <c r="B259" s="1"/>
      <c r="C259" s="1"/>
      <c r="D259" s="1"/>
      <c r="E259" s="1"/>
      <c r="F259" s="1"/>
      <c r="J259" s="1"/>
      <c r="K259" s="1"/>
      <c r="L259" s="1"/>
      <c r="M259" s="5"/>
      <c r="N259" s="6"/>
      <c r="O259" s="6"/>
      <c r="P259" s="6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6"/>
      <c r="O260" s="6"/>
      <c r="P260" s="6"/>
    </row>
    <row r="261" spans="1:16" ht="12.75">
      <c r="A261" s="1"/>
      <c r="B261" s="1"/>
      <c r="C261" s="1"/>
      <c r="D261" s="1"/>
      <c r="E261" s="1"/>
      <c r="F261" s="1"/>
      <c r="J261" s="1"/>
      <c r="K261" s="1"/>
      <c r="L261" s="1"/>
      <c r="M261" s="5"/>
      <c r="N261" s="6"/>
      <c r="O261" s="6"/>
      <c r="P261" s="6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6"/>
      <c r="O262" s="6"/>
      <c r="P262" s="6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6"/>
      <c r="O263" s="6"/>
      <c r="P263" s="6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6"/>
      <c r="O264" s="6"/>
      <c r="P264" s="6"/>
    </row>
    <row r="265" spans="1:16" ht="12.75">
      <c r="A265" s="1"/>
      <c r="B265" s="1"/>
      <c r="C265" s="1"/>
      <c r="D265" s="1"/>
      <c r="E265" s="1"/>
      <c r="F265" s="1"/>
      <c r="J265" s="1"/>
      <c r="K265" s="1"/>
      <c r="L265" s="1"/>
      <c r="M265" s="5"/>
      <c r="N265" s="6"/>
      <c r="O265" s="6"/>
      <c r="P265" s="6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6"/>
      <c r="O266" s="6"/>
      <c r="P266" s="6"/>
    </row>
    <row r="267" spans="1:16" ht="12.75">
      <c r="A267" s="1"/>
      <c r="B267" s="1"/>
      <c r="C267" s="1"/>
      <c r="D267" s="1"/>
      <c r="E267" s="1"/>
      <c r="F267" s="1"/>
      <c r="J267" s="1"/>
      <c r="K267" s="1"/>
      <c r="L267" s="1"/>
      <c r="M267" s="5"/>
      <c r="N267" s="6"/>
      <c r="O267" s="6"/>
      <c r="P267" s="6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6"/>
      <c r="O268" s="6"/>
      <c r="P268" s="6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6"/>
      <c r="O269" s="6"/>
      <c r="P269" s="6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6"/>
      <c r="O270" s="6"/>
      <c r="P270" s="6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6"/>
      <c r="O271" s="6"/>
      <c r="P271" s="6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6"/>
      <c r="O272" s="6"/>
      <c r="P272" s="6"/>
    </row>
    <row r="273" spans="1:16" ht="12.75">
      <c r="A273" s="1"/>
      <c r="B273" s="1"/>
      <c r="C273" s="1"/>
      <c r="D273" s="1"/>
      <c r="J273" s="1"/>
      <c r="K273" s="1"/>
      <c r="L273" s="1"/>
      <c r="M273" s="5"/>
      <c r="N273" s="6"/>
      <c r="O273" s="6"/>
      <c r="P273" s="6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6"/>
      <c r="O274" s="6"/>
      <c r="P274" s="6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6"/>
      <c r="O275" s="6"/>
      <c r="P275" s="6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6"/>
      <c r="O276" s="6"/>
      <c r="P276" s="6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6"/>
      <c r="O277" s="6"/>
      <c r="P277" s="6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6"/>
      <c r="O278" s="6"/>
      <c r="P278" s="6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6"/>
      <c r="O279" s="6"/>
      <c r="P279" s="6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6"/>
      <c r="O280" s="6"/>
      <c r="P280" s="6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6"/>
      <c r="O281" s="6"/>
      <c r="P281" s="6"/>
    </row>
  </sheetData>
  <printOptions horizontalCentered="1"/>
  <pageMargins left="0.75" right="0.75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Johnny Tordoya</cp:lastModifiedBy>
  <cp:lastPrinted>2003-04-24T20:16:40Z</cp:lastPrinted>
  <dcterms:created xsi:type="dcterms:W3CDTF">2003-04-25T17:08:57Z</dcterms:created>
  <dcterms:modified xsi:type="dcterms:W3CDTF">2003-04-25T17:08:57Z</dcterms:modified>
  <cp:category/>
  <cp:version/>
  <cp:contentType/>
  <cp:contentStatus/>
</cp:coreProperties>
</file>