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<sst xmlns="http://schemas.openxmlformats.org/spreadsheetml/2006/main" count="185" uniqueCount="48">
  <si>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</si>
  <si>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</si>
  <si>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</si>
  <si>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</si>
  <si>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</si>
  <si>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</si>
  <si>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</si>
  <si>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</si>
  <si>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</si>
  <si>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</si>
  <si>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</si>
  <si>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</si>
  <si>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</si>
  <si>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</si>
  <si>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</si>
  <si>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</si>
  <si>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</si>
  <si>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</si>
  <si>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</si>
  <si>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</si>
  <si>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</si>
  <si>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</si>
  <si>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</si>
  <si>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</si>
  <si>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</si>
  <si>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</si>
  <si>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</si>
  <si>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</si>
  <si>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</si>
  <si>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</si>
  <si>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</si>
  <si>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</si>
  <si>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</si>
  <si>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</si>
  <si>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</si>
  <si>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</si>
  <si>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PRESUPUESTO INSTITUCIONAL MODIFICADO AÑO FISCAL 2015 - MES DE JULIO</t>
  </si>
  <si>
    <t>Fuente: SIAF - MPP, 31 de Julio del 2015</t>
  </si>
  <si>
    <t>RO</t>
  </si>
  <si>
    <t>RDR</t>
  </si>
  <si>
    <t>ROOCE</t>
  </si>
  <si>
    <t>DYT</t>
  </si>
  <si>
    <t>RD</t>
  </si>
  <si>
    <t>UNIDADES EJECUTORAS</t>
  </si>
  <si>
    <t>ADMINISTRACION CENTRAL</t>
  </si>
  <si>
    <t>DISA II LIMA SUR</t>
  </si>
  <si>
    <t>PARSALUD</t>
  </si>
  <si>
    <t>DARES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</si>
</sst>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4" applyNumberFormat="1" applyFill="1" applyBorder="1" applyAlignment="1" applyProtection="1">
      <alignment vertical="center"/>
      <protection/>
    </xf>
    <xf numFmtId="0" fontId="51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1" fontId="51" fillId="0" borderId="0" xfId="0" applyNumberFormat="1" applyFont="1" applyAlignment="1">
      <alignment/>
    </xf>
    <xf numFmtId="0" fontId="52" fillId="0" borderId="0" xfId="0" applyNumberFormat="1" applyFont="1" applyFill="1" applyBorder="1" applyAlignment="1" applyProtection="1" quotePrefix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34" borderId="0" xfId="0" applyNumberFormat="1" applyFont="1" applyFill="1" applyBorder="1" applyAlignment="1" applyProtection="1" quotePrefix="1">
      <alignment horizontal="center" vertical="center"/>
      <protection/>
    </xf>
    <xf numFmtId="43" fontId="52" fillId="34" borderId="0" xfId="0" applyNumberFormat="1" applyFont="1" applyFill="1" applyBorder="1" applyAlignment="1" applyProtection="1">
      <alignment vertical="center"/>
      <protection/>
    </xf>
    <xf numFmtId="192" fontId="52" fillId="34" borderId="0" xfId="0" applyNumberFormat="1" applyFont="1" applyFill="1" applyBorder="1" applyAlignment="1" applyProtection="1">
      <alignment vertical="center"/>
      <protection/>
    </xf>
    <xf numFmtId="189" fontId="5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1825"/>
          <c:w val="0.811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FTE'!$C$29:$G$29</c:f>
              <c:numCache/>
            </c:numRef>
          </c:val>
          <c:shape val="box"/>
        </c:ser>
        <c:ser>
          <c:idx val="1"/>
          <c:order val="1"/>
          <c:tx>
            <c:strRef>
              <c:f>'PIM FTE'!$B$30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FTE'!$C$30:$G$30</c:f>
              <c:numCache/>
            </c:numRef>
          </c:val>
          <c:shape val="box"/>
        </c:ser>
        <c:ser>
          <c:idx val="2"/>
          <c:order val="2"/>
          <c:tx>
            <c:strRef>
              <c:f>'PIM FTE'!$B$31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FTE'!$C$31:$G$31</c:f>
              <c:numCache/>
            </c:numRef>
          </c:val>
          <c:shape val="box"/>
        </c:ser>
        <c:ser>
          <c:idx val="3"/>
          <c:order val="3"/>
          <c:tx>
            <c:strRef>
              <c:f>'PIM FTE'!$B$32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FTE'!$C$28:$G$28</c:f>
              <c:strCache/>
            </c:strRef>
          </c:cat>
          <c:val>
            <c:numRef>
              <c:f>'PIM FTE'!$C$32:$G$32</c:f>
              <c:numCache/>
            </c:numRef>
          </c:val>
          <c:shape val="box"/>
        </c:ser>
        <c:shape val="box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43375"/>
          <c:w val="0.1625"/>
          <c:h val="0.220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775"/>
          <c:w val="0.8057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RO'!$C$29:$H$29</c:f>
              <c:numCache/>
            </c:numRef>
          </c:val>
          <c:shape val="box"/>
        </c:ser>
        <c:ser>
          <c:idx val="1"/>
          <c:order val="1"/>
          <c:tx>
            <c:strRef>
              <c:f>'PTO RO'!$B$30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RO'!$C$30:$H$30</c:f>
              <c:numCache/>
            </c:numRef>
          </c:val>
          <c:shape val="box"/>
        </c:ser>
        <c:ser>
          <c:idx val="2"/>
          <c:order val="2"/>
          <c:tx>
            <c:strRef>
              <c:f>'PTO RO'!$B$31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RO'!$C$31:$H$31</c:f>
              <c:numCache/>
            </c:numRef>
          </c:val>
          <c:shape val="box"/>
        </c:ser>
        <c:ser>
          <c:idx val="3"/>
          <c:order val="3"/>
          <c:tx>
            <c:strRef>
              <c:f>'PTO RO'!$B$32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'PTO RO'!$C$28:$H$28</c:f>
              <c:numCache/>
            </c:numRef>
          </c:cat>
          <c:val>
            <c:numRef>
              <c:f>'PTO RO'!$C$32:$H$32</c:f>
              <c:numCache/>
            </c:numRef>
          </c:val>
          <c:shape val="box"/>
        </c:ser>
        <c:shape val="box"/>
        <c:axId val="61320457"/>
        <c:axId val="15013202"/>
      </c:bar3DChart>
      <c:catAx>
        <c:axId val="6132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43275"/>
          <c:w val="0.16675"/>
          <c:h val="0.2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25"/>
          <c:w val="0.80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RDR'!$B$29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RDR'!$C$29:$H$29</c:f>
              <c:numCache/>
            </c:numRef>
          </c:val>
          <c:shape val="box"/>
        </c:ser>
        <c:ser>
          <c:idx val="2"/>
          <c:order val="1"/>
          <c:tx>
            <c:strRef>
              <c:f>'PTO RDR'!$B$30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RDR'!$C$30:$H$30</c:f>
              <c:numCache/>
            </c:numRef>
          </c:val>
          <c:shape val="box"/>
        </c:ser>
        <c:ser>
          <c:idx val="3"/>
          <c:order val="2"/>
          <c:tx>
            <c:strRef>
              <c:f>'PTO RDR'!$B$31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RDR'!$C$31:$H$31</c:f>
              <c:numCache/>
            </c:numRef>
          </c:val>
          <c:shape val="box"/>
        </c:ser>
        <c:ser>
          <c:idx val="4"/>
          <c:order val="3"/>
          <c:tx>
            <c:strRef>
              <c:f>'PTO RDR'!$B$32</c:f>
              <c:strCache>
                <c:ptCount val="1"/>
                <c:pt idx="0">
                  <c:v>DARES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RDR'!$C$28:$H$28</c:f>
              <c:numCache/>
            </c:numRef>
          </c:cat>
          <c:val>
            <c:numRef>
              <c:f>'PTO RDR'!$C$32:$H$32</c:f>
              <c:numCache/>
            </c:numRef>
          </c:val>
          <c:shape val="box"/>
        </c:ser>
        <c:shape val="box"/>
        <c:axId val="901091"/>
        <c:axId val="8109820"/>
      </c:bar3D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37"/>
          <c:w val="0.16925"/>
          <c:h val="0.20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185"/>
          <c:w val="0.802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DONA'!$B$28</c:f>
              <c:strCache>
                <c:ptCount val="1"/>
                <c:pt idx="0">
                  <c:v>ADMINISTRACION CENTRAL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DONA'!$C$28:$D$28</c:f>
              <c:numCache/>
            </c:numRef>
          </c:val>
          <c:shape val="box"/>
        </c:ser>
        <c:ser>
          <c:idx val="3"/>
          <c:order val="1"/>
          <c:tx>
            <c:strRef>
              <c:f>'PTO DONA'!$B$29</c:f>
              <c:strCache>
                <c:ptCount val="1"/>
                <c:pt idx="0">
                  <c:v>DISA II LIMA SUR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DONA'!$C$29:$D$29</c:f>
              <c:numCache/>
            </c:numRef>
          </c:val>
          <c:shape val="box"/>
        </c:ser>
        <c:ser>
          <c:idx val="0"/>
          <c:order val="2"/>
          <c:tx>
            <c:strRef>
              <c:f>'PTO DONA'!$B$30</c:f>
              <c:strCache>
                <c:ptCount val="1"/>
                <c:pt idx="0">
                  <c:v>PARSALUD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DONA'!$C$27:$D$27</c:f>
              <c:numCache/>
            </c:numRef>
          </c:cat>
          <c:val>
            <c:numRef>
              <c:f>'PTO DONA'!$C$30:$D$30</c:f>
              <c:numCache/>
            </c:numRef>
          </c:val>
          <c:shape val="box"/>
        </c:ser>
        <c:shape val="box"/>
        <c:axId val="5879517"/>
        <c:axId val="52915654"/>
      </c:bar3D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605"/>
          <c:w val="0.1695"/>
          <c:h val="0.16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7</xdr:col>
      <xdr:colOff>838200</xdr:colOff>
      <xdr:row>49</xdr:row>
      <xdr:rowOff>152400</xdr:rowOff>
    </xdr:to>
    <xdr:graphicFrame>
      <xdr:nvGraphicFramePr>
        <xdr:cNvPr id="1" name="12 Gráfico"/>
        <xdr:cNvGraphicFramePr/>
      </xdr:nvGraphicFramePr>
      <xdr:xfrm>
        <a:off x="76200" y="4257675"/>
        <a:ext cx="102298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9</xdr:col>
      <xdr:colOff>38100</xdr:colOff>
      <xdr:row>51</xdr:row>
      <xdr:rowOff>28575</xdr:rowOff>
    </xdr:to>
    <xdr:graphicFrame>
      <xdr:nvGraphicFramePr>
        <xdr:cNvPr id="1" name="1 Gráfico"/>
        <xdr:cNvGraphicFramePr/>
      </xdr:nvGraphicFramePr>
      <xdr:xfrm>
        <a:off x="66675" y="4371975"/>
        <a:ext cx="9972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9525</xdr:rowOff>
    </xdr:from>
    <xdr:to>
      <xdr:col>8</xdr:col>
      <xdr:colOff>714375</xdr:colOff>
      <xdr:row>51</xdr:row>
      <xdr:rowOff>38100</xdr:rowOff>
    </xdr:to>
    <xdr:graphicFrame>
      <xdr:nvGraphicFramePr>
        <xdr:cNvPr id="1" name="5 Gráfico"/>
        <xdr:cNvGraphicFramePr/>
      </xdr:nvGraphicFramePr>
      <xdr:xfrm>
        <a:off x="76200" y="4181475"/>
        <a:ext cx="9820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19050</xdr:rowOff>
    </xdr:from>
    <xdr:to>
      <xdr:col>8</xdr:col>
      <xdr:colOff>685800</xdr:colOff>
      <xdr:row>50</xdr:row>
      <xdr:rowOff>152400</xdr:rowOff>
    </xdr:to>
    <xdr:graphicFrame>
      <xdr:nvGraphicFramePr>
        <xdr:cNvPr id="1" name="2 Gráfico"/>
        <xdr:cNvGraphicFramePr/>
      </xdr:nvGraphicFramePr>
      <xdr:xfrm>
        <a:off x="57150" y="4352925"/>
        <a:ext cx="9810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B9" sqref="B9:B10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8" t="s">
        <v>5</v>
      </c>
      <c r="B9" s="24" t="s">
        <v>6</v>
      </c>
      <c r="C9" s="30" t="s">
        <v>7</v>
      </c>
      <c r="D9" s="31"/>
      <c r="E9" s="31"/>
      <c r="F9" s="31"/>
      <c r="G9" s="32"/>
      <c r="H9" s="24" t="s">
        <v>8</v>
      </c>
      <c r="I9" s="1"/>
      <c r="J9" s="1"/>
      <c r="K9" s="1"/>
      <c r="L9" s="1"/>
      <c r="M9" s="1"/>
      <c r="N9" s="1"/>
    </row>
    <row r="10" spans="1:14" ht="18.75" customHeight="1">
      <c r="A10" s="29"/>
      <c r="B10" s="2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5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21">
        <v>1417037518</v>
      </c>
      <c r="D11" s="21">
        <v>79074294</v>
      </c>
      <c r="E11" s="21">
        <v>94549</v>
      </c>
      <c r="F11" s="21">
        <v>1553881</v>
      </c>
      <c r="G11" s="21">
        <v>207235568</v>
      </c>
      <c r="H11" s="9">
        <f>SUM(C11:G11)</f>
        <v>1704995810</v>
      </c>
      <c r="I11" s="22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21">
        <v>70821986</v>
      </c>
      <c r="D12" s="21">
        <v>5044003</v>
      </c>
      <c r="E12" s="21">
        <v>0</v>
      </c>
      <c r="F12" s="21">
        <v>5072</v>
      </c>
      <c r="G12" s="21">
        <v>0</v>
      </c>
      <c r="H12" s="9">
        <f>SUM(C12:G12)</f>
        <v>75871061</v>
      </c>
      <c r="I12" s="10"/>
      <c r="J12" s="10"/>
      <c r="K12" s="11"/>
      <c r="L12" s="11"/>
      <c r="M12" s="10"/>
      <c r="N12" s="11"/>
    </row>
    <row r="13" spans="1:14" ht="15" customHeight="1">
      <c r="A13" s="7" t="s">
        <v>13</v>
      </c>
      <c r="B13" s="8" t="s">
        <v>14</v>
      </c>
      <c r="C13" s="21">
        <v>116586796</v>
      </c>
      <c r="D13" s="21">
        <v>836107</v>
      </c>
      <c r="E13" s="21">
        <v>30910911</v>
      </c>
      <c r="F13" s="21">
        <v>7071972</v>
      </c>
      <c r="G13" s="21">
        <v>0</v>
      </c>
      <c r="H13" s="9">
        <f>SUM(C13:G13)</f>
        <v>155405786</v>
      </c>
      <c r="I13" s="10"/>
      <c r="J13" s="10"/>
      <c r="K13" s="11"/>
      <c r="L13" s="11"/>
      <c r="M13" s="10"/>
      <c r="N13" s="11"/>
    </row>
    <row r="14" spans="1:14" ht="15" customHeight="1">
      <c r="A14" s="7">
        <v>124</v>
      </c>
      <c r="B14" s="8" t="s">
        <v>34</v>
      </c>
      <c r="C14" s="21">
        <v>498053137</v>
      </c>
      <c r="D14" s="21">
        <v>2665822</v>
      </c>
      <c r="E14" s="21">
        <v>0</v>
      </c>
      <c r="F14" s="21">
        <v>0</v>
      </c>
      <c r="G14" s="21">
        <v>0</v>
      </c>
      <c r="H14" s="9">
        <f>SUM(C14:G14)</f>
        <v>500718959</v>
      </c>
      <c r="I14" s="10"/>
      <c r="J14" s="10"/>
      <c r="K14" s="11"/>
      <c r="L14" s="11"/>
      <c r="M14" s="10"/>
      <c r="N14" s="11"/>
    </row>
    <row r="15" spans="1:14" ht="19.5" customHeight="1">
      <c r="A15" s="26" t="s">
        <v>15</v>
      </c>
      <c r="B15" s="27"/>
      <c r="C15" s="12">
        <f aca="true" t="shared" si="0" ref="C15:H15">SUM(C11:C14)</f>
        <v>2102499437</v>
      </c>
      <c r="D15" s="12">
        <f t="shared" si="0"/>
        <v>87620226</v>
      </c>
      <c r="E15" s="12">
        <f t="shared" si="0"/>
        <v>31005460</v>
      </c>
      <c r="F15" s="12">
        <f t="shared" si="0"/>
        <v>8630925</v>
      </c>
      <c r="G15" s="12">
        <f t="shared" si="0"/>
        <v>207235568</v>
      </c>
      <c r="H15" s="12">
        <f t="shared" si="0"/>
        <v>2436991616</v>
      </c>
      <c r="I15" s="10"/>
      <c r="J15" s="10"/>
      <c r="K15" s="10"/>
      <c r="L15" s="10"/>
      <c r="M15" s="10"/>
      <c r="N15" s="10"/>
    </row>
    <row r="16" spans="1:8" ht="12.75">
      <c r="A16" s="13" t="s">
        <v>37</v>
      </c>
      <c r="C16" s="19"/>
      <c r="H16" s="19"/>
    </row>
    <row r="17" spans="2:14" ht="12.75">
      <c r="B17" s="2"/>
      <c r="C17" s="14"/>
      <c r="D17" s="14"/>
      <c r="E17" s="14"/>
      <c r="F17" s="14"/>
      <c r="G17" s="14"/>
      <c r="H17" s="14"/>
      <c r="I17" s="2"/>
      <c r="J17" s="2"/>
      <c r="K17" s="2"/>
      <c r="L17" s="2"/>
      <c r="M17" s="2"/>
      <c r="N17" s="2"/>
    </row>
    <row r="18" spans="1:14" ht="12.75">
      <c r="A18" s="13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5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5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5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15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ht="12.75">
      <c r="A23" s="13" t="s">
        <v>35</v>
      </c>
    </row>
    <row r="24" ht="12.75">
      <c r="A24" s="23">
        <v>1000000</v>
      </c>
    </row>
    <row r="25" s="23" customFormat="1" ht="12.75"/>
    <row r="26" s="23" customFormat="1" ht="12.75"/>
    <row r="27" s="23" customFormat="1" ht="12.75"/>
    <row r="28" spans="2:7" s="23" customFormat="1" ht="12.75">
      <c r="B28" s="23" t="s">
        <v>43</v>
      </c>
      <c r="C28" s="23" t="s">
        <v>38</v>
      </c>
      <c r="D28" s="23" t="s">
        <v>39</v>
      </c>
      <c r="E28" s="23" t="s">
        <v>40</v>
      </c>
      <c r="F28" s="23" t="s">
        <v>41</v>
      </c>
      <c r="G28" s="23" t="s">
        <v>42</v>
      </c>
    </row>
    <row r="29" spans="2:7" s="23" customFormat="1" ht="12.75">
      <c r="B29" s="23" t="s">
        <v>44</v>
      </c>
      <c r="C29" s="33">
        <f aca="true" t="shared" si="1" ref="C29:G32">C11/$A$24</f>
        <v>1417.037518</v>
      </c>
      <c r="D29" s="33">
        <f t="shared" si="1"/>
        <v>79.074294</v>
      </c>
      <c r="E29" s="33">
        <f t="shared" si="1"/>
        <v>0.094549</v>
      </c>
      <c r="F29" s="33">
        <f t="shared" si="1"/>
        <v>1.553881</v>
      </c>
      <c r="G29" s="33">
        <f t="shared" si="1"/>
        <v>207.235568</v>
      </c>
    </row>
    <row r="30" spans="2:7" s="23" customFormat="1" ht="12.75">
      <c r="B30" s="23" t="s">
        <v>45</v>
      </c>
      <c r="C30" s="33">
        <f t="shared" si="1"/>
        <v>70.821986</v>
      </c>
      <c r="D30" s="33">
        <f t="shared" si="1"/>
        <v>5.044003</v>
      </c>
      <c r="E30" s="33">
        <f t="shared" si="1"/>
        <v>0</v>
      </c>
      <c r="F30" s="33">
        <f t="shared" si="1"/>
        <v>0.005072</v>
      </c>
      <c r="G30" s="33">
        <f t="shared" si="1"/>
        <v>0</v>
      </c>
    </row>
    <row r="31" spans="2:7" s="23" customFormat="1" ht="12.75">
      <c r="B31" s="23" t="s">
        <v>46</v>
      </c>
      <c r="C31" s="33">
        <f t="shared" si="1"/>
        <v>116.586796</v>
      </c>
      <c r="D31" s="33">
        <f t="shared" si="1"/>
        <v>0.836107</v>
      </c>
      <c r="E31" s="33">
        <f t="shared" si="1"/>
        <v>30.910911</v>
      </c>
      <c r="F31" s="33">
        <f t="shared" si="1"/>
        <v>7.071972</v>
      </c>
      <c r="G31" s="33">
        <f t="shared" si="1"/>
        <v>0</v>
      </c>
    </row>
    <row r="32" spans="2:7" s="23" customFormat="1" ht="12.75">
      <c r="B32" s="23" t="s">
        <v>47</v>
      </c>
      <c r="C32" s="33">
        <f t="shared" si="1"/>
        <v>498.053137</v>
      </c>
      <c r="D32" s="33">
        <f t="shared" si="1"/>
        <v>2.665822</v>
      </c>
      <c r="E32" s="33">
        <f t="shared" si="1"/>
        <v>0</v>
      </c>
      <c r="F32" s="33">
        <f t="shared" si="1"/>
        <v>0</v>
      </c>
      <c r="G32" s="33">
        <f t="shared" si="1"/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conditionalFormatting sqref="C17:G1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  <col min="3" max="3" width="11.7109375" style="0" bestFit="1" customWidth="1"/>
    <col min="4" max="5" width="11.57421875" style="0" bestFit="1" customWidth="1"/>
    <col min="6" max="6" width="11.421875" style="0" customWidth="1"/>
    <col min="7" max="8" width="11.574218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36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18</v>
      </c>
      <c r="D9" s="31"/>
      <c r="E9" s="31"/>
      <c r="F9" s="31"/>
      <c r="G9" s="31"/>
      <c r="H9" s="31"/>
      <c r="I9" s="24" t="s">
        <v>8</v>
      </c>
    </row>
    <row r="10" spans="1:17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5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21">
        <v>674443116</v>
      </c>
      <c r="D11" s="21">
        <v>37859077</v>
      </c>
      <c r="E11" s="21">
        <v>342697520</v>
      </c>
      <c r="F11" s="21">
        <v>83199071</v>
      </c>
      <c r="G11" s="21">
        <v>16599054</v>
      </c>
      <c r="H11" s="21">
        <v>262239680</v>
      </c>
      <c r="I11" s="9">
        <f>SUM(C11:H11)</f>
        <v>1417037518</v>
      </c>
    </row>
    <row r="12" spans="1:9" ht="15" customHeight="1">
      <c r="A12" s="7" t="s">
        <v>11</v>
      </c>
      <c r="B12" s="8" t="s">
        <v>12</v>
      </c>
      <c r="C12" s="21">
        <v>20857248</v>
      </c>
      <c r="D12" s="21">
        <v>11034424</v>
      </c>
      <c r="E12" s="21">
        <v>24913035</v>
      </c>
      <c r="F12" s="21">
        <v>0</v>
      </c>
      <c r="G12" s="21">
        <v>60703</v>
      </c>
      <c r="H12" s="21">
        <v>13956576</v>
      </c>
      <c r="I12" s="9">
        <f>SUM(C12:H12)</f>
        <v>70821986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18321818</v>
      </c>
      <c r="F13" s="21">
        <v>0</v>
      </c>
      <c r="G13" s="21">
        <v>11490</v>
      </c>
      <c r="H13" s="21">
        <v>98253488</v>
      </c>
      <c r="I13" s="9">
        <f>SUM(C13:H13)</f>
        <v>116586796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462256543</v>
      </c>
      <c r="F14" s="21">
        <v>0</v>
      </c>
      <c r="G14" s="21">
        <v>35796594</v>
      </c>
      <c r="H14" s="21">
        <v>0</v>
      </c>
      <c r="I14" s="9">
        <f>SUM(C14:H14)</f>
        <v>498053137</v>
      </c>
    </row>
    <row r="15" spans="1:9" ht="19.5" customHeight="1">
      <c r="A15" s="26" t="s">
        <v>15</v>
      </c>
      <c r="B15" s="27"/>
      <c r="C15" s="12">
        <f aca="true" t="shared" si="0" ref="C15:I15">SUM(C11:C14)</f>
        <v>695300364</v>
      </c>
      <c r="D15" s="12">
        <f t="shared" si="0"/>
        <v>48893501</v>
      </c>
      <c r="E15" s="12">
        <f t="shared" si="0"/>
        <v>848188916</v>
      </c>
      <c r="F15" s="12">
        <f t="shared" si="0"/>
        <v>83199071</v>
      </c>
      <c r="G15" s="12">
        <f t="shared" si="0"/>
        <v>52467841</v>
      </c>
      <c r="H15" s="12">
        <f t="shared" si="0"/>
        <v>374449744</v>
      </c>
      <c r="I15" s="12">
        <f t="shared" si="0"/>
        <v>2102499437</v>
      </c>
    </row>
    <row r="16" spans="1:9" ht="12.75">
      <c r="A16" s="13" t="s">
        <v>37</v>
      </c>
      <c r="I16" s="19"/>
    </row>
    <row r="17" spans="2:9" ht="12.75">
      <c r="B17" s="2"/>
      <c r="C17" s="2"/>
      <c r="D17" s="2"/>
      <c r="E17" s="2"/>
      <c r="F17" s="2"/>
      <c r="G17" s="2"/>
      <c r="H17" s="2"/>
      <c r="I17" s="14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ht="12.75">
      <c r="A22" s="20" t="s">
        <v>33</v>
      </c>
    </row>
    <row r="23" ht="12.75">
      <c r="A23" s="15" t="s">
        <v>30</v>
      </c>
    </row>
    <row r="24" ht="12.75">
      <c r="A24" s="15" t="s">
        <v>31</v>
      </c>
    </row>
    <row r="25" s="23" customFormat="1" ht="12.75">
      <c r="A25" s="23">
        <v>1000000</v>
      </c>
    </row>
    <row r="26" s="23" customFormat="1" ht="12.75">
      <c r="A26" s="34"/>
    </row>
    <row r="27" s="23" customFormat="1" ht="12.75"/>
    <row r="28" spans="2:8" s="23" customFormat="1" ht="12.75">
      <c r="B28" s="23" t="s">
        <v>43</v>
      </c>
      <c r="C28" s="36">
        <v>2.1</v>
      </c>
      <c r="D28" s="36">
        <v>2.2</v>
      </c>
      <c r="E28" s="36">
        <v>2.3</v>
      </c>
      <c r="F28" s="36">
        <v>2.4</v>
      </c>
      <c r="G28" s="36">
        <v>2.5</v>
      </c>
      <c r="H28" s="36">
        <v>2.6</v>
      </c>
    </row>
    <row r="29" spans="2:8" s="23" customFormat="1" ht="12.75">
      <c r="B29" s="23" t="s">
        <v>44</v>
      </c>
      <c r="C29" s="39">
        <f aca="true" t="shared" si="1" ref="C29:G32">+C11/$A$25</f>
        <v>674.443116</v>
      </c>
      <c r="D29" s="39">
        <f t="shared" si="1"/>
        <v>37.859077</v>
      </c>
      <c r="E29" s="39">
        <f t="shared" si="1"/>
        <v>342.69752</v>
      </c>
      <c r="F29" s="39">
        <f t="shared" si="1"/>
        <v>83.199071</v>
      </c>
      <c r="G29" s="39">
        <f t="shared" si="1"/>
        <v>16.599054</v>
      </c>
      <c r="H29" s="39">
        <f>+H11/$A$25</f>
        <v>262.23968</v>
      </c>
    </row>
    <row r="30" spans="2:8" s="23" customFormat="1" ht="12.75">
      <c r="B30" s="23" t="s">
        <v>45</v>
      </c>
      <c r="C30" s="39">
        <f t="shared" si="1"/>
        <v>20.857248</v>
      </c>
      <c r="D30" s="39">
        <f t="shared" si="1"/>
        <v>11.034424</v>
      </c>
      <c r="E30" s="39">
        <f t="shared" si="1"/>
        <v>24.913035</v>
      </c>
      <c r="F30" s="39">
        <f t="shared" si="1"/>
        <v>0</v>
      </c>
      <c r="G30" s="39">
        <f t="shared" si="1"/>
        <v>0.060703</v>
      </c>
      <c r="H30" s="39">
        <f>+H12/$A$25</f>
        <v>13.956576</v>
      </c>
    </row>
    <row r="31" spans="2:8" s="23" customFormat="1" ht="12.75">
      <c r="B31" s="23" t="s">
        <v>46</v>
      </c>
      <c r="C31" s="39">
        <f t="shared" si="1"/>
        <v>0</v>
      </c>
      <c r="D31" s="39">
        <f t="shared" si="1"/>
        <v>0</v>
      </c>
      <c r="E31" s="39">
        <f t="shared" si="1"/>
        <v>18.321818</v>
      </c>
      <c r="F31" s="39">
        <f t="shared" si="1"/>
        <v>0</v>
      </c>
      <c r="G31" s="39">
        <f t="shared" si="1"/>
        <v>0.01149</v>
      </c>
      <c r="H31" s="39">
        <f>+H13/$A$25</f>
        <v>98.253488</v>
      </c>
    </row>
    <row r="32" spans="2:8" s="23" customFormat="1" ht="12.75">
      <c r="B32" s="23" t="s">
        <v>47</v>
      </c>
      <c r="C32" s="39">
        <f t="shared" si="1"/>
        <v>0</v>
      </c>
      <c r="D32" s="39">
        <f t="shared" si="1"/>
        <v>0</v>
      </c>
      <c r="E32" s="39">
        <f t="shared" si="1"/>
        <v>462.256543</v>
      </c>
      <c r="F32" s="39">
        <f t="shared" si="1"/>
        <v>0</v>
      </c>
      <c r="G32" s="39">
        <f t="shared" si="1"/>
        <v>35.796594</v>
      </c>
      <c r="H32" s="39">
        <f>+H14/$A$25</f>
        <v>0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3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36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19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18</v>
      </c>
      <c r="D9" s="31"/>
      <c r="E9" s="31"/>
      <c r="F9" s="31"/>
      <c r="G9" s="31"/>
      <c r="H9" s="31"/>
      <c r="I9" s="24" t="s">
        <v>8</v>
      </c>
    </row>
    <row r="10" spans="1:9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5"/>
    </row>
    <row r="11" spans="1:9" ht="15" customHeight="1">
      <c r="A11" s="7" t="s">
        <v>9</v>
      </c>
      <c r="B11" s="8" t="s">
        <v>10</v>
      </c>
      <c r="C11" s="21">
        <v>200000</v>
      </c>
      <c r="D11" s="21">
        <v>850000</v>
      </c>
      <c r="E11" s="21">
        <v>59558946</v>
      </c>
      <c r="F11" s="21">
        <v>3000000</v>
      </c>
      <c r="G11" s="21">
        <v>2518204</v>
      </c>
      <c r="H11" s="21">
        <v>12947144</v>
      </c>
      <c r="I11" s="9">
        <f>SUM(C11:H11)</f>
        <v>79074294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4657230</v>
      </c>
      <c r="F12" s="21">
        <v>0</v>
      </c>
      <c r="G12" s="21">
        <v>56839</v>
      </c>
      <c r="H12" s="21">
        <v>329934</v>
      </c>
      <c r="I12" s="9">
        <f>SUM(C12:H12)</f>
        <v>5044003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736107</v>
      </c>
      <c r="F13" s="21">
        <v>0</v>
      </c>
      <c r="G13" s="21">
        <v>0</v>
      </c>
      <c r="H13" s="21">
        <v>100000</v>
      </c>
      <c r="I13" s="9">
        <f>SUM(C13:H13)</f>
        <v>836107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2013978</v>
      </c>
      <c r="F14" s="21">
        <v>0</v>
      </c>
      <c r="G14" s="21">
        <v>22083</v>
      </c>
      <c r="H14" s="21">
        <v>629761</v>
      </c>
      <c r="I14" s="9">
        <f>SUM(C14:H14)</f>
        <v>2665822</v>
      </c>
    </row>
    <row r="15" spans="1:9" ht="19.5" customHeight="1">
      <c r="A15" s="26" t="s">
        <v>15</v>
      </c>
      <c r="B15" s="27"/>
      <c r="C15" s="12">
        <f aca="true" t="shared" si="0" ref="C15:I15">SUM(C11:C14)</f>
        <v>200000</v>
      </c>
      <c r="D15" s="12">
        <f t="shared" si="0"/>
        <v>850000</v>
      </c>
      <c r="E15" s="12">
        <f t="shared" si="0"/>
        <v>66966261</v>
      </c>
      <c r="F15" s="12">
        <f t="shared" si="0"/>
        <v>3000000</v>
      </c>
      <c r="G15" s="12">
        <f t="shared" si="0"/>
        <v>2597126</v>
      </c>
      <c r="H15" s="12">
        <f t="shared" si="0"/>
        <v>14006839</v>
      </c>
      <c r="I15" s="12">
        <f t="shared" si="0"/>
        <v>87620226</v>
      </c>
    </row>
    <row r="16" ht="12.75">
      <c r="A16" s="13" t="s">
        <v>37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5" s="23" customFormat="1" ht="12.75"/>
    <row r="26" s="23" customFormat="1" ht="12.75">
      <c r="A26" s="34"/>
    </row>
    <row r="27" s="23" customFormat="1" ht="12.75">
      <c r="C27" s="23">
        <v>1000000</v>
      </c>
    </row>
    <row r="28" spans="2:8" s="23" customFormat="1" ht="12.75">
      <c r="B28" s="23" t="s">
        <v>43</v>
      </c>
      <c r="C28" s="23">
        <v>2.1</v>
      </c>
      <c r="D28" s="23">
        <v>2.2</v>
      </c>
      <c r="E28" s="23">
        <v>2.3</v>
      </c>
      <c r="F28" s="23">
        <v>2.4</v>
      </c>
      <c r="G28" s="23">
        <v>2.5</v>
      </c>
      <c r="H28" s="23">
        <v>2.6</v>
      </c>
    </row>
    <row r="29" spans="2:8" s="23" customFormat="1" ht="12.75">
      <c r="B29" s="23" t="s">
        <v>44</v>
      </c>
      <c r="C29" s="39">
        <f>C11/$C$27</f>
        <v>0.2</v>
      </c>
      <c r="D29" s="39">
        <f>D11/$C$27</f>
        <v>0.85</v>
      </c>
      <c r="E29" s="39">
        <f>E11/$C$27</f>
        <v>59.558946</v>
      </c>
      <c r="F29" s="39">
        <f>F11/$C$27</f>
        <v>3</v>
      </c>
      <c r="G29" s="39">
        <f>G11/$C$27</f>
        <v>2.518204</v>
      </c>
      <c r="H29" s="39">
        <f>H11/$C$27</f>
        <v>12.947144</v>
      </c>
    </row>
    <row r="30" spans="2:8" s="23" customFormat="1" ht="12.75">
      <c r="B30" s="23" t="s">
        <v>45</v>
      </c>
      <c r="C30" s="39">
        <f aca="true" t="shared" si="1" ref="C30:H30">C12/$C$27</f>
        <v>0</v>
      </c>
      <c r="D30" s="39">
        <f t="shared" si="1"/>
        <v>0</v>
      </c>
      <c r="E30" s="39">
        <f t="shared" si="1"/>
        <v>4.65723</v>
      </c>
      <c r="F30" s="39">
        <f t="shared" si="1"/>
        <v>0</v>
      </c>
      <c r="G30" s="39">
        <f t="shared" si="1"/>
        <v>0.056839</v>
      </c>
      <c r="H30" s="39">
        <f t="shared" si="1"/>
        <v>0.329934</v>
      </c>
    </row>
    <row r="31" spans="2:8" s="23" customFormat="1" ht="12.75">
      <c r="B31" s="23" t="s">
        <v>46</v>
      </c>
      <c r="C31" s="39">
        <f aca="true" t="shared" si="2" ref="C31:H31">C13/$C$27</f>
        <v>0</v>
      </c>
      <c r="D31" s="39">
        <f t="shared" si="2"/>
        <v>0</v>
      </c>
      <c r="E31" s="39">
        <f t="shared" si="2"/>
        <v>0.736107</v>
      </c>
      <c r="F31" s="39">
        <f t="shared" si="2"/>
        <v>0</v>
      </c>
      <c r="G31" s="39">
        <f t="shared" si="2"/>
        <v>0</v>
      </c>
      <c r="H31" s="39">
        <f t="shared" si="2"/>
        <v>0.1</v>
      </c>
    </row>
    <row r="32" spans="2:8" s="23" customFormat="1" ht="12.75">
      <c r="B32" s="23" t="s">
        <v>47</v>
      </c>
      <c r="C32" s="39">
        <f aca="true" t="shared" si="3" ref="C32:H32">C14/$C$27</f>
        <v>0</v>
      </c>
      <c r="D32" s="39">
        <f t="shared" si="3"/>
        <v>0</v>
      </c>
      <c r="E32" s="39">
        <f t="shared" si="3"/>
        <v>2.013978</v>
      </c>
      <c r="F32" s="39">
        <f t="shared" si="3"/>
        <v>0</v>
      </c>
      <c r="G32" s="39">
        <f t="shared" si="3"/>
        <v>0.022083</v>
      </c>
      <c r="H32" s="39">
        <f t="shared" si="3"/>
        <v>0.629761</v>
      </c>
    </row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36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20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18</v>
      </c>
      <c r="D9" s="31"/>
      <c r="E9" s="31"/>
      <c r="F9" s="31"/>
      <c r="G9" s="31"/>
      <c r="H9" s="31"/>
      <c r="I9" s="24" t="s">
        <v>8</v>
      </c>
    </row>
    <row r="10" spans="1:15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 t="s">
        <v>32</v>
      </c>
      <c r="H10" s="16">
        <v>2.6</v>
      </c>
      <c r="I10" s="25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471900</v>
      </c>
      <c r="F11" s="21">
        <v>0</v>
      </c>
      <c r="G11" s="21">
        <v>0</v>
      </c>
      <c r="H11" s="21">
        <v>1081981</v>
      </c>
      <c r="I11" s="9">
        <f>SUM(C11:H11)</f>
        <v>1553881</v>
      </c>
    </row>
    <row r="12" spans="1:9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5072</v>
      </c>
      <c r="F12" s="21">
        <v>0</v>
      </c>
      <c r="G12" s="21">
        <v>0</v>
      </c>
      <c r="H12" s="21">
        <v>0</v>
      </c>
      <c r="I12" s="9">
        <f>SUM(C12:H12)</f>
        <v>5072</v>
      </c>
    </row>
    <row r="13" spans="1:9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5422444</v>
      </c>
      <c r="F13" s="21">
        <v>0</v>
      </c>
      <c r="G13" s="21">
        <v>0</v>
      </c>
      <c r="H13" s="21">
        <v>1649528</v>
      </c>
      <c r="I13" s="9">
        <f>SUM(C13:H13)</f>
        <v>7071972</v>
      </c>
    </row>
    <row r="14" spans="1:9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9">
        <f>SUM(C14:H14)</f>
        <v>0</v>
      </c>
    </row>
    <row r="15" spans="1:9" ht="19.5" customHeight="1">
      <c r="A15" s="26" t="s">
        <v>15</v>
      </c>
      <c r="B15" s="27"/>
      <c r="C15" s="12">
        <f aca="true" t="shared" si="0" ref="C15:I15">SUM(C11:C14)</f>
        <v>0</v>
      </c>
      <c r="D15" s="12">
        <f t="shared" si="0"/>
        <v>0</v>
      </c>
      <c r="E15" s="12">
        <f t="shared" si="0"/>
        <v>5899416</v>
      </c>
      <c r="F15" s="12">
        <f t="shared" si="0"/>
        <v>0</v>
      </c>
      <c r="G15" s="12">
        <f t="shared" si="0"/>
        <v>0</v>
      </c>
      <c r="H15" s="12">
        <f t="shared" si="0"/>
        <v>2731509</v>
      </c>
      <c r="I15" s="12">
        <f t="shared" si="0"/>
        <v>8630925</v>
      </c>
    </row>
    <row r="16" ht="12.75">
      <c r="A16" s="13" t="s">
        <v>37</v>
      </c>
    </row>
    <row r="17" spans="2:9" ht="12.75">
      <c r="B17" s="2"/>
      <c r="C17" s="2"/>
      <c r="D17" s="2"/>
      <c r="E17" s="2"/>
      <c r="F17" s="2"/>
      <c r="G17" s="2"/>
      <c r="H17" s="2"/>
      <c r="I17" s="2"/>
    </row>
    <row r="18" spans="1:9" ht="12.75">
      <c r="A18" s="13" t="s">
        <v>16</v>
      </c>
      <c r="B18" s="2"/>
      <c r="C18" s="2"/>
      <c r="D18" s="2"/>
      <c r="E18" s="2"/>
      <c r="F18" s="2"/>
      <c r="G18" s="2"/>
      <c r="H18" s="2"/>
      <c r="I18" s="2"/>
    </row>
    <row r="19" spans="1:9" ht="12.75">
      <c r="A19" s="15" t="s">
        <v>27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15" t="s">
        <v>28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15" t="s">
        <v>29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15" t="s">
        <v>33</v>
      </c>
      <c r="B22" s="2"/>
      <c r="C22" s="2"/>
      <c r="D22" s="2"/>
      <c r="E22" s="2"/>
      <c r="F22" s="2"/>
      <c r="G22" s="2"/>
      <c r="H22" s="2"/>
      <c r="I22" s="2"/>
    </row>
    <row r="23" ht="12.75">
      <c r="A23" s="15" t="s">
        <v>30</v>
      </c>
    </row>
    <row r="24" ht="12.75">
      <c r="A24" s="15" t="s">
        <v>31</v>
      </c>
    </row>
    <row r="25" s="23" customFormat="1" ht="12.75"/>
    <row r="26" spans="1:3" s="23" customFormat="1" ht="12.75">
      <c r="A26" s="35"/>
      <c r="C26" s="23">
        <v>1000000</v>
      </c>
    </row>
    <row r="27" spans="1:4" s="23" customFormat="1" ht="12.75">
      <c r="A27" s="34"/>
      <c r="B27" s="23" t="s">
        <v>43</v>
      </c>
      <c r="C27" s="36">
        <v>2.3</v>
      </c>
      <c r="D27" s="36">
        <v>2.6</v>
      </c>
    </row>
    <row r="28" spans="2:4" s="23" customFormat="1" ht="12.75">
      <c r="B28" s="23" t="s">
        <v>44</v>
      </c>
      <c r="C28" s="37">
        <f>E11/$C$26</f>
        <v>0.4719</v>
      </c>
      <c r="D28" s="38">
        <f>+H11/$C$26</f>
        <v>1.081981</v>
      </c>
    </row>
    <row r="29" spans="2:4" s="23" customFormat="1" ht="12.75">
      <c r="B29" s="23" t="s">
        <v>45</v>
      </c>
      <c r="C29" s="37">
        <f>E12/$C$26</f>
        <v>0.005072</v>
      </c>
      <c r="D29" s="38">
        <f>+H12/$C$26</f>
        <v>0</v>
      </c>
    </row>
    <row r="30" spans="2:4" s="23" customFormat="1" ht="12.75">
      <c r="B30" s="23" t="s">
        <v>46</v>
      </c>
      <c r="C30" s="37">
        <f>E13/$C$26</f>
        <v>5.422444</v>
      </c>
      <c r="D30" s="38">
        <f>+H13/$C$26</f>
        <v>1.649528</v>
      </c>
    </row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36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18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32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94549</v>
      </c>
      <c r="H11" s="9">
        <f>SUM(C11:G11)</f>
        <v>94549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30910911</v>
      </c>
      <c r="H13" s="9">
        <f>SUM(C13:G13)</f>
        <v>30910911</v>
      </c>
    </row>
    <row r="14" spans="1:8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26" t="s">
        <v>15</v>
      </c>
      <c r="B15" s="27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31005460</v>
      </c>
      <c r="H15" s="12">
        <f t="shared" si="0"/>
        <v>31005460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5" s="23" customFormat="1" ht="12.75"/>
    <row r="26" s="23" customFormat="1" ht="12.75">
      <c r="A26" s="34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36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18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32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21">
        <v>0</v>
      </c>
      <c r="D11" s="21">
        <v>0</v>
      </c>
      <c r="E11" s="21">
        <v>0</v>
      </c>
      <c r="F11" s="21">
        <v>0</v>
      </c>
      <c r="G11" s="21">
        <v>207235568</v>
      </c>
      <c r="H11" s="9">
        <f>SUM(C11:G11)</f>
        <v>207235568</v>
      </c>
    </row>
    <row r="12" spans="1:8" ht="15" customHeight="1">
      <c r="A12" s="7" t="s">
        <v>11</v>
      </c>
      <c r="B12" s="8" t="s">
        <v>12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9">
        <f>SUM(C14:G14)</f>
        <v>0</v>
      </c>
    </row>
    <row r="15" spans="1:8" ht="19.5" customHeight="1">
      <c r="A15" s="26" t="s">
        <v>15</v>
      </c>
      <c r="B15" s="27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207235568</v>
      </c>
      <c r="H15" s="12">
        <f t="shared" si="0"/>
        <v>207235568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5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5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5" t="s">
        <v>29</v>
      </c>
      <c r="B21" s="2"/>
      <c r="C21" s="2"/>
      <c r="D21" s="2"/>
      <c r="E21" s="2"/>
      <c r="F21" s="2"/>
      <c r="G21" s="2"/>
      <c r="H21" s="2"/>
    </row>
    <row r="22" ht="12.75">
      <c r="A22" s="15" t="s">
        <v>30</v>
      </c>
    </row>
    <row r="23" ht="12.75">
      <c r="A23" s="15" t="s">
        <v>31</v>
      </c>
    </row>
    <row r="24" ht="12.75">
      <c r="A24" s="13"/>
    </row>
    <row r="25" s="23" customFormat="1" ht="12.75"/>
    <row r="26" s="23" customFormat="1" ht="12.75">
      <c r="A26" s="34"/>
    </row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2015-08-13T14:23:03Z</dcterms:modified>
  <cp:category/>
  <cp:version/>
  <cp:contentType/>
  <cp:contentStatus/>
</cp:coreProperties>
</file>