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<sst xmlns="http://schemas.openxmlformats.org/spreadsheetml/2006/main" count="389" uniqueCount="144">
  <si>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</si>
  <si>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</si>
  <si>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</si>
  <si>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</si>
  <si>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</si>
  <si>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</si>
  <si>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</si>
  <si>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</si>
  <si>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</si>
  <si>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</si>
  <si>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</si>
  <si>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</si>
  <si>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</si>
  <si>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</si>
  <si>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</si>
  <si>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</si>
  <si>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</si>
  <si>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</si>
  <si>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</si>
  <si>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</si>
  <si>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</si>
  <si>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</si>
  <si>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</si>
  <si>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</si>
  <si>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</si>
  <si>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</si>
  <si>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</si>
  <si>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</si>
  <si>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</si>
  <si>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</si>
  <si>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</si>
  <si>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</si>
  <si>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</si>
  <si>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</si>
  <si>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</si>
  <si>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</si>
  <si>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RO</t>
  </si>
  <si>
    <t>RDR</t>
  </si>
  <si>
    <t>ROOCE</t>
  </si>
  <si>
    <t>DYT</t>
  </si>
  <si>
    <t>RD</t>
  </si>
  <si>
    <t>UNIDADES EJECUTORAS</t>
  </si>
  <si>
    <t>Fuente: SIAF - MPP, 30 de Setiembre del 2015</t>
  </si>
  <si>
    <t>PRESUPUESTO INSTITUCIONAL MODIFICADO AÑO FISCAL 2016 - MES DE ENERO</t>
  </si>
  <si>
    <t>2.6 (*)</t>
  </si>
  <si>
    <t>(*)  Contiene en Gasto de Capital : 2.4 Donaciones y Transferencias y '2.6 Adquisición de Activos No Financieros</t>
  </si>
  <si>
    <t>EN SOLES</t>
  </si>
  <si>
    <t>OFICINA GENERAL DE PLANEAMIENTO, PRESUPUESTO Y MODERNIZACIÓN</t>
  </si>
  <si>
    <t>OFICINA DE PRESUPUESTO Y FINANCIAMIENTO</t>
  </si>
  <si>
    <t>Total
General</t>
  </si>
  <si>
    <t>PRESUPUESTO INSTITUCIONAL MODIFICADO AÑO FISCAL 2018 - MES DE ENERO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</si>
  <si>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</si>
  <si>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</si>
  <si>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</si>
  <si>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</si>
  <si>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</si>
  <si>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</si>
  <si>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</si>
  <si>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</si>
  <si>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</si>
  <si>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</si>
  <si>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</si>
  <si>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</si>
  <si>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</si>
  <si>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</si>
  <si>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</si>
  <si>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</si>
  <si>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</si>
  <si>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</si>
  <si>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</si>
  <si>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</si>
  <si>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</si>
  <si>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</si>
  <si>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</si>
  <si>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</si>
  <si>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</si>
  <si>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</si>
  <si>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</si>
  <si>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</si>
  <si>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</si>
  <si>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</si>
  <si>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</si>
  <si>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</si>
  <si>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</si>
  <si>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</si>
  <si>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</si>
  <si>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</si>
  <si>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</si>
  <si>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</si>
  <si>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</si>
  <si>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</si>
  <si>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</si>
  <si>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</si>
  <si>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</si>
  <si>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</si>
  <si>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</si>
  <si>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</si>
  <si>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</si>
  <si>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</si>
  <si>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</si>
  <si>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</si>
  <si>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</si>
  <si>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</si>
  <si>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</si>
  <si>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</si>
  <si>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</si>
  <si>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</si>
  <si>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</si>
  <si>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</si>
  <si>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</si>
  <si>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</si>
  <si>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</si>
  <si>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</si>
  <si>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Fuente: SIAF - MPP al 31 de Enero del 2018</t>
  </si>
  <si>
    <t>PLIEGO</t>
  </si>
  <si>
    <t>011 MINISTERIO DE SALUD</t>
  </si>
  <si>
    <t>011 MINSA</t>
  </si>
  <si>
    <t xml:space="preserve"> INSTITUTO NACIONAL DE SALUD MENTAL</t>
  </si>
  <si>
    <t xml:space="preserve"> INSTITUTO NACIONAL DE CIENCIAS NEUROLOGICAS</t>
  </si>
  <si>
    <t xml:space="preserve"> INSTITUTO NACIONAL DE OFTALMOLOGIA</t>
  </si>
  <si>
    <t xml:space="preserve"> INSTITUTO NACIONAL DE REHABILITACION</t>
  </si>
  <si>
    <t xml:space="preserve"> INSTITUTO NACIONAL DE SALUD DEL NIÑO</t>
  </si>
  <si>
    <t xml:space="preserve"> INSTITUTO NACIONAL MATERNO PERINATAL</t>
  </si>
  <si>
    <t xml:space="preserve"> HOSPITAL NACIONAL HIPOLITO UNANUE</t>
  </si>
  <si>
    <t xml:space="preserve"> HOSPITAL HERMILIO VALDIZAN</t>
  </si>
  <si>
    <t xml:space="preserve"> HOSPITAL SERGIO BERNALES</t>
  </si>
  <si>
    <t xml:space="preserve"> HOSPITAL CAYETANO HEREDIA</t>
  </si>
  <si>
    <t xml:space="preserve"> HOSPITAL DE APOYO DEPARTAMENTAL MARIA AUXILIADORA</t>
  </si>
  <si>
    <t xml:space="preserve"> HOSPITAL NACIONAL DOS DE MAYO</t>
  </si>
  <si>
    <t xml:space="preserve"> HOSPITAL DE APOYO SANTA ROSA</t>
  </si>
  <si>
    <t xml:space="preserve"> HOSPITAL DE EMERGENCIAS PEDIATRICAS</t>
  </si>
  <si>
    <t xml:space="preserve"> HOSPITAL NACIONAL VICTOR LARCO HERRERA</t>
  </si>
  <si>
    <t xml:space="preserve"> HOSPITAL NACIONAL DOCENTE MADRE NIÑO - SAN BARTOLOME</t>
  </si>
  <si>
    <t xml:space="preserve"> HOSPITAL CARLOS LANFRANCO LA HOZ</t>
  </si>
  <si>
    <t xml:space="preserve"> HOSPITAL "JOSE AGURTO TELLO DE CHOSICA"</t>
  </si>
  <si>
    <t xml:space="preserve"> HOSPITAL SAN JUAN DE LURIGANCHO</t>
  </si>
  <si>
    <t xml:space="preserve"> HOSPITAL VITARTE</t>
  </si>
  <si>
    <t xml:space="preserve"> INSTITUTO NACIONAL DE SALUD DEL NIÑO - SAN BORJA</t>
  </si>
  <si>
    <t xml:space="preserve"> HOSPITAL DE HUAYCAN</t>
  </si>
  <si>
    <t xml:space="preserve"> HOSPITAL DE EMERGENCIAS VILLA EL SALVADOR</t>
  </si>
  <si>
    <t xml:space="preserve"> DIRECCION DE REDES INTEGRADAS DE SALUD LIMA CENTRO</t>
  </si>
  <si>
    <t xml:space="preserve"> DIRECCION DE REDES INTEGRADAS DE SALUD LIMA NORTE</t>
  </si>
  <si>
    <t xml:space="preserve"> DIRECCION DE REDES INTEGRADAS DE SALUD LIMA SUR</t>
  </si>
  <si>
    <t xml:space="preserve"> DIRECCION DE REDES INTEGRADAS DE SALUD LIMA ESTE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</si>
</sst>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_ * #,##0.0_ ;_ * \-#,##0.0_ ;_ * &quot;-&quot;_ ;_ @_ "/>
    <numFmt numFmtId="192" formatCode="_ * #,##0.00_ ;_ * \-#,##0.00_ ;_ * &quot;-&quot;_ ;_ 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189" fontId="0" fillId="0" borderId="0" xfId="55" applyNumberFormat="1" applyFill="1" applyBorder="1" applyAlignment="1" applyProtection="1">
      <alignment vertical="center"/>
      <protection/>
    </xf>
    <xf numFmtId="0" fontId="52" fillId="0" borderId="0" xfId="0" applyFont="1" applyAlignment="1">
      <alignment/>
    </xf>
    <xf numFmtId="0" fontId="53" fillId="0" borderId="0" xfId="0" applyNumberFormat="1" applyFont="1" applyFill="1" applyBorder="1" applyAlignment="1" applyProtection="1" quotePrefix="1">
      <alignment horizontal="left"/>
      <protection/>
    </xf>
    <xf numFmtId="0" fontId="53" fillId="34" borderId="0" xfId="0" applyNumberFormat="1" applyFont="1" applyFill="1" applyBorder="1" applyAlignment="1" applyProtection="1" quotePrefix="1">
      <alignment horizontal="center" vertical="center"/>
      <protection/>
    </xf>
    <xf numFmtId="43" fontId="53" fillId="34" borderId="0" xfId="0" applyNumberFormat="1" applyFont="1" applyFill="1" applyBorder="1" applyAlignment="1" applyProtection="1">
      <alignment vertical="center"/>
      <protection/>
    </xf>
    <xf numFmtId="192" fontId="53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2" fillId="0" borderId="0" xfId="0" applyFont="1" applyAlignment="1">
      <alignment vertical="center"/>
    </xf>
    <xf numFmtId="1" fontId="52" fillId="0" borderId="0" xfId="0" applyNumberFormat="1" applyFont="1" applyAlignment="1">
      <alignment vertical="center"/>
    </xf>
    <xf numFmtId="0" fontId="53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189" fontId="5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7" fillId="0" borderId="1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Alignment="1">
      <alignment vertical="center"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1" fontId="0" fillId="0" borderId="0" xfId="0" applyNumberFormat="1" applyFont="1" applyAlignment="1">
      <alignment vertical="center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1825"/>
          <c:w val="0.9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FTE'!$C$56:$F$56</c:f>
              <c:strCache/>
            </c:strRef>
          </c:cat>
          <c:val>
            <c:numRef>
              <c:f>'PIM FTE'!$C$57:$F$57</c:f>
              <c:numCache/>
            </c:numRef>
          </c:val>
          <c:shape val="box"/>
        </c:ser>
        <c:shape val="box"/>
        <c:axId val="24380373"/>
        <c:axId val="18096766"/>
      </c:bar3DChart>
      <c:catAx>
        <c:axId val="24380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96766"/>
        <c:crosses val="autoZero"/>
        <c:auto val="1"/>
        <c:lblOffset val="100"/>
        <c:tickLblSkip val="1"/>
        <c:noMultiLvlLbl val="0"/>
      </c:catAx>
      <c:valAx>
        <c:axId val="18096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80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4455"/>
          <c:w val="0.04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1775"/>
          <c:w val="0.94325"/>
          <c:h val="0.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RO'!$C$56:$H$56</c:f>
              <c:numCache/>
            </c:numRef>
          </c:cat>
          <c:val>
            <c:numRef>
              <c:f>'PTO RO'!$C$57:$H$57</c:f>
              <c:numCache/>
            </c:numRef>
          </c:val>
          <c:shape val="box"/>
        </c:ser>
        <c:shape val="box"/>
        <c:axId val="28653167"/>
        <c:axId val="56551912"/>
      </c:bar3DChart>
      <c:catAx>
        <c:axId val="2865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6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51912"/>
        <c:crosses val="autoZero"/>
        <c:auto val="1"/>
        <c:lblOffset val="100"/>
        <c:tickLblSkip val="1"/>
        <c:noMultiLvlLbl val="0"/>
      </c:catAx>
      <c:valAx>
        <c:axId val="56551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53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39575"/>
          <c:w val="0.03175"/>
          <c:h val="0.2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125"/>
          <c:w val="0.94325"/>
          <c:h val="0.818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RDR'!$C$56:$H$56</c:f>
              <c:numCache/>
            </c:numRef>
          </c:cat>
          <c:val>
            <c:numRef>
              <c:f>'PTO RDR'!$C$57:$H$57</c:f>
              <c:numCache/>
            </c:numRef>
          </c:val>
          <c:shape val="box"/>
        </c:ser>
        <c:shape val="box"/>
        <c:axId val="39205161"/>
        <c:axId val="17302130"/>
      </c:bar3DChart>
      <c:catAx>
        <c:axId val="39205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5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02130"/>
        <c:crosses val="autoZero"/>
        <c:auto val="1"/>
        <c:lblOffset val="100"/>
        <c:tickLblSkip val="1"/>
        <c:noMultiLvlLbl val="0"/>
      </c:catAx>
      <c:valAx>
        <c:axId val="173021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05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3995"/>
          <c:w val="0.03175"/>
          <c:h val="0.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185"/>
          <c:w val="0.9365"/>
          <c:h val="0.809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DONA'!$C$50:$H$50</c:f>
              <c:strCache/>
            </c:strRef>
          </c:cat>
          <c:val>
            <c:numRef>
              <c:f>'PTO DONA'!$C$51:$H$51</c:f>
              <c:numCache/>
            </c:numRef>
          </c:val>
          <c:shape val="box"/>
        </c:ser>
        <c:shape val="box"/>
        <c:axId val="21501443"/>
        <c:axId val="59295260"/>
      </c:bar3DChart>
      <c:catAx>
        <c:axId val="2150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"/>
              <c:y val="0.06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95260"/>
        <c:crosses val="autoZero"/>
        <c:auto val="1"/>
        <c:lblOffset val="100"/>
        <c:tickLblSkip val="1"/>
        <c:noMultiLvlLbl val="0"/>
      </c:catAx>
      <c:valAx>
        <c:axId val="59295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01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75"/>
          <c:y val="0.39525"/>
          <c:w val="0.03525"/>
          <c:h val="0.2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114300</xdr:rowOff>
    </xdr:from>
    <xdr:to>
      <xdr:col>8</xdr:col>
      <xdr:colOff>28575</xdr:colOff>
      <xdr:row>77</xdr:row>
      <xdr:rowOff>95250</xdr:rowOff>
    </xdr:to>
    <xdr:graphicFrame>
      <xdr:nvGraphicFramePr>
        <xdr:cNvPr id="1" name="12 Gráfico"/>
        <xdr:cNvGraphicFramePr/>
      </xdr:nvGraphicFramePr>
      <xdr:xfrm>
        <a:off x="9525" y="962977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76200</xdr:rowOff>
    </xdr:from>
    <xdr:to>
      <xdr:col>8</xdr:col>
      <xdr:colOff>742950</xdr:colOff>
      <xdr:row>78</xdr:row>
      <xdr:rowOff>66675</xdr:rowOff>
    </xdr:to>
    <xdr:graphicFrame>
      <xdr:nvGraphicFramePr>
        <xdr:cNvPr id="1" name="1 Gráfico"/>
        <xdr:cNvGraphicFramePr/>
      </xdr:nvGraphicFramePr>
      <xdr:xfrm>
        <a:off x="9525" y="9753600"/>
        <a:ext cx="106203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51</xdr:row>
      <xdr:rowOff>123825</xdr:rowOff>
    </xdr:from>
    <xdr:to>
      <xdr:col>8</xdr:col>
      <xdr:colOff>676275</xdr:colOff>
      <xdr:row>78</xdr:row>
      <xdr:rowOff>152400</xdr:rowOff>
    </xdr:to>
    <xdr:graphicFrame>
      <xdr:nvGraphicFramePr>
        <xdr:cNvPr id="1" name="5 Gráfico"/>
        <xdr:cNvGraphicFramePr/>
      </xdr:nvGraphicFramePr>
      <xdr:xfrm>
        <a:off x="38100" y="96393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47</xdr:row>
      <xdr:rowOff>85725</xdr:rowOff>
    </xdr:from>
    <xdr:to>
      <xdr:col>8</xdr:col>
      <xdr:colOff>676275</xdr:colOff>
      <xdr:row>73</xdr:row>
      <xdr:rowOff>57150</xdr:rowOff>
    </xdr:to>
    <xdr:graphicFrame>
      <xdr:nvGraphicFramePr>
        <xdr:cNvPr id="1" name="2 Gráfico"/>
        <xdr:cNvGraphicFramePr/>
      </xdr:nvGraphicFramePr>
      <xdr:xfrm>
        <a:off x="47625" y="881062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PageLayoutView="0" workbookViewId="0" topLeftCell="A1">
      <selection activeCell="C48" sqref="C48"/>
    </sheetView>
  </sheetViews>
  <sheetFormatPr defaultColWidth="11.421875" defaultRowHeight="12.75"/>
  <cols>
    <col min="1" max="1" width="11.421875" style="24" customWidth="1"/>
    <col min="2" max="2" width="68.28125" style="24" customWidth="1"/>
    <col min="3" max="3" width="14.421875" style="24" bestFit="1" customWidth="1"/>
    <col min="4" max="4" width="12.140625" style="24" bestFit="1" customWidth="1"/>
    <col min="5" max="6" width="12.140625" style="24" customWidth="1"/>
    <col min="7" max="7" width="11.8515625" style="24" bestFit="1" customWidth="1"/>
    <col min="8" max="8" width="13.421875" style="24" bestFit="1" customWidth="1"/>
    <col min="9" max="16384" width="11.421875" style="24" customWidth="1"/>
  </cols>
  <sheetData>
    <row r="1" spans="1:13" ht="12.75">
      <c r="A1" s="23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23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23" t="s">
        <v>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2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.75">
      <c r="A5" s="25" t="s">
        <v>50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25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6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3.5">
      <c r="A8" s="26"/>
      <c r="B8" s="10"/>
      <c r="C8" s="10"/>
      <c r="D8" s="10"/>
      <c r="E8" s="10"/>
      <c r="F8" s="10"/>
      <c r="G8" s="10"/>
      <c r="H8" s="27" t="s">
        <v>46</v>
      </c>
      <c r="I8" s="10"/>
      <c r="J8" s="10"/>
      <c r="K8" s="10"/>
      <c r="L8" s="10"/>
      <c r="M8" s="10"/>
    </row>
    <row r="9" spans="1:13" ht="19.5" customHeight="1">
      <c r="A9" s="44" t="s">
        <v>5</v>
      </c>
      <c r="B9" s="49" t="s">
        <v>41</v>
      </c>
      <c r="C9" s="46" t="s">
        <v>7</v>
      </c>
      <c r="D9" s="50"/>
      <c r="E9" s="50"/>
      <c r="F9" s="50"/>
      <c r="G9" s="47"/>
      <c r="H9" s="44" t="s">
        <v>49</v>
      </c>
      <c r="I9" s="23"/>
      <c r="J9" s="23"/>
      <c r="K9" s="23"/>
      <c r="L9" s="23"/>
      <c r="M9" s="23"/>
    </row>
    <row r="10" spans="1:13" ht="19.5" customHeight="1">
      <c r="A10" s="48"/>
      <c r="B10" s="45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45"/>
      <c r="I10" s="23"/>
      <c r="J10" s="23"/>
      <c r="K10" s="23"/>
      <c r="L10" s="23"/>
      <c r="M10" s="23"/>
    </row>
    <row r="11" spans="1:13" ht="15" customHeight="1">
      <c r="A11" s="7" t="s">
        <v>9</v>
      </c>
      <c r="B11" s="8" t="s">
        <v>10</v>
      </c>
      <c r="C11" s="16">
        <v>2550802096</v>
      </c>
      <c r="D11" s="16">
        <v>71826330</v>
      </c>
      <c r="E11" s="16">
        <v>0</v>
      </c>
      <c r="F11" s="16">
        <v>0</v>
      </c>
      <c r="G11" s="16">
        <v>0</v>
      </c>
      <c r="H11" s="40">
        <f>SUM(C11:G11)</f>
        <v>2622628426</v>
      </c>
      <c r="I11" s="17"/>
      <c r="J11" s="11"/>
      <c r="K11" s="11"/>
      <c r="L11" s="10"/>
      <c r="M11" s="11"/>
    </row>
    <row r="12" spans="1:13" ht="15" customHeight="1">
      <c r="A12" s="7" t="s">
        <v>51</v>
      </c>
      <c r="B12" s="8" t="s">
        <v>82</v>
      </c>
      <c r="C12" s="16">
        <v>37594577</v>
      </c>
      <c r="D12" s="16">
        <v>4240076</v>
      </c>
      <c r="E12" s="16">
        <v>0</v>
      </c>
      <c r="F12" s="16">
        <v>3194342</v>
      </c>
      <c r="G12" s="16">
        <v>0</v>
      </c>
      <c r="H12" s="40">
        <f aca="true" t="shared" si="0" ref="H12:H42">SUM(C12:G12)</f>
        <v>45028995</v>
      </c>
      <c r="I12" s="17"/>
      <c r="J12" s="11"/>
      <c r="K12" s="11"/>
      <c r="L12" s="10"/>
      <c r="M12" s="11"/>
    </row>
    <row r="13" spans="1:13" ht="15" customHeight="1">
      <c r="A13" s="7" t="s">
        <v>52</v>
      </c>
      <c r="B13" s="8" t="s">
        <v>83</v>
      </c>
      <c r="C13" s="16">
        <v>45864508</v>
      </c>
      <c r="D13" s="16">
        <v>5734517</v>
      </c>
      <c r="E13" s="16">
        <v>279196</v>
      </c>
      <c r="F13" s="16">
        <v>285451</v>
      </c>
      <c r="G13" s="16">
        <v>0</v>
      </c>
      <c r="H13" s="40">
        <f t="shared" si="0"/>
        <v>52163672</v>
      </c>
      <c r="I13" s="17"/>
      <c r="J13" s="11"/>
      <c r="K13" s="11"/>
      <c r="L13" s="10"/>
      <c r="M13" s="11"/>
    </row>
    <row r="14" spans="1:13" ht="15" customHeight="1">
      <c r="A14" s="7" t="s">
        <v>53</v>
      </c>
      <c r="B14" s="8" t="s">
        <v>84</v>
      </c>
      <c r="C14" s="16">
        <v>31370868</v>
      </c>
      <c r="D14" s="16">
        <v>19756306</v>
      </c>
      <c r="E14" s="16">
        <v>0</v>
      </c>
      <c r="F14" s="16">
        <v>15312</v>
      </c>
      <c r="G14" s="16">
        <v>0</v>
      </c>
      <c r="H14" s="40">
        <f t="shared" si="0"/>
        <v>51142486</v>
      </c>
      <c r="I14" s="17"/>
      <c r="J14" s="11"/>
      <c r="K14" s="11"/>
      <c r="L14" s="10"/>
      <c r="M14" s="11"/>
    </row>
    <row r="15" spans="1:13" ht="15" customHeight="1">
      <c r="A15" s="7" t="s">
        <v>54</v>
      </c>
      <c r="B15" s="8" t="s">
        <v>85</v>
      </c>
      <c r="C15" s="16">
        <v>34765370</v>
      </c>
      <c r="D15" s="16">
        <v>2213380</v>
      </c>
      <c r="E15" s="16">
        <v>0</v>
      </c>
      <c r="F15" s="16">
        <v>3860</v>
      </c>
      <c r="G15" s="16">
        <v>0</v>
      </c>
      <c r="H15" s="40">
        <f t="shared" si="0"/>
        <v>36982610</v>
      </c>
      <c r="I15" s="17"/>
      <c r="J15" s="11"/>
      <c r="K15" s="11"/>
      <c r="L15" s="10"/>
      <c r="M15" s="11"/>
    </row>
    <row r="16" spans="1:13" ht="15" customHeight="1">
      <c r="A16" s="7" t="s">
        <v>55</v>
      </c>
      <c r="B16" s="8" t="s">
        <v>86</v>
      </c>
      <c r="C16" s="16">
        <v>172977223</v>
      </c>
      <c r="D16" s="16">
        <v>15647775</v>
      </c>
      <c r="E16" s="16">
        <v>0</v>
      </c>
      <c r="F16" s="16">
        <v>3866922</v>
      </c>
      <c r="G16" s="16">
        <v>0</v>
      </c>
      <c r="H16" s="40">
        <f t="shared" si="0"/>
        <v>192491920</v>
      </c>
      <c r="I16" s="17"/>
      <c r="J16" s="11"/>
      <c r="K16" s="11"/>
      <c r="L16" s="10"/>
      <c r="M16" s="11"/>
    </row>
    <row r="17" spans="1:13" ht="15" customHeight="1">
      <c r="A17" s="7" t="s">
        <v>56</v>
      </c>
      <c r="B17" s="8" t="s">
        <v>87</v>
      </c>
      <c r="C17" s="16">
        <v>116860938</v>
      </c>
      <c r="D17" s="16">
        <v>16500000</v>
      </c>
      <c r="E17" s="16">
        <v>0</v>
      </c>
      <c r="F17" s="16">
        <v>2245586</v>
      </c>
      <c r="G17" s="16">
        <v>0</v>
      </c>
      <c r="H17" s="40">
        <f t="shared" si="0"/>
        <v>135606524</v>
      </c>
      <c r="I17" s="17"/>
      <c r="J17" s="11"/>
      <c r="K17" s="11"/>
      <c r="L17" s="10"/>
      <c r="M17" s="11"/>
    </row>
    <row r="18" spans="1:13" ht="15" customHeight="1">
      <c r="A18" s="7" t="s">
        <v>57</v>
      </c>
      <c r="B18" s="8" t="s">
        <v>88</v>
      </c>
      <c r="C18" s="16">
        <v>137180716</v>
      </c>
      <c r="D18" s="16">
        <v>10500000</v>
      </c>
      <c r="E18" s="16">
        <v>0</v>
      </c>
      <c r="F18" s="16">
        <v>4034993</v>
      </c>
      <c r="G18" s="16">
        <v>0</v>
      </c>
      <c r="H18" s="40">
        <f t="shared" si="0"/>
        <v>151715709</v>
      </c>
      <c r="I18" s="17"/>
      <c r="J18" s="11"/>
      <c r="K18" s="11"/>
      <c r="L18" s="10"/>
      <c r="M18" s="11"/>
    </row>
    <row r="19" spans="1:13" ht="15" customHeight="1">
      <c r="A19" s="7" t="s">
        <v>58</v>
      </c>
      <c r="B19" s="8" t="s">
        <v>89</v>
      </c>
      <c r="C19" s="16">
        <v>35939279</v>
      </c>
      <c r="D19" s="16">
        <v>5218754</v>
      </c>
      <c r="E19" s="16">
        <v>0</v>
      </c>
      <c r="F19" s="16">
        <v>1432942</v>
      </c>
      <c r="G19" s="16">
        <v>0</v>
      </c>
      <c r="H19" s="40">
        <f t="shared" si="0"/>
        <v>42590975</v>
      </c>
      <c r="I19" s="17"/>
      <c r="J19" s="11"/>
      <c r="K19" s="11"/>
      <c r="L19" s="10"/>
      <c r="M19" s="11"/>
    </row>
    <row r="20" spans="1:13" ht="15" customHeight="1">
      <c r="A20" s="7" t="s">
        <v>59</v>
      </c>
      <c r="B20" s="8" t="s">
        <v>90</v>
      </c>
      <c r="C20" s="16">
        <v>79792779</v>
      </c>
      <c r="D20" s="16">
        <v>3341800</v>
      </c>
      <c r="E20" s="16">
        <v>0</v>
      </c>
      <c r="F20" s="16">
        <v>1786897</v>
      </c>
      <c r="G20" s="16">
        <v>0</v>
      </c>
      <c r="H20" s="40">
        <f t="shared" si="0"/>
        <v>84921476</v>
      </c>
      <c r="I20" s="17"/>
      <c r="J20" s="11"/>
      <c r="K20" s="11"/>
      <c r="L20" s="10"/>
      <c r="M20" s="11"/>
    </row>
    <row r="21" spans="1:13" ht="15" customHeight="1">
      <c r="A21" s="7" t="s">
        <v>60</v>
      </c>
      <c r="B21" s="8" t="s">
        <v>91</v>
      </c>
      <c r="C21" s="16">
        <v>142848737</v>
      </c>
      <c r="D21" s="16">
        <v>12640000</v>
      </c>
      <c r="E21" s="16">
        <v>0</v>
      </c>
      <c r="F21" s="16">
        <v>937376</v>
      </c>
      <c r="G21" s="16">
        <v>0</v>
      </c>
      <c r="H21" s="40">
        <f t="shared" si="0"/>
        <v>156426113</v>
      </c>
      <c r="I21" s="17"/>
      <c r="J21" s="11"/>
      <c r="K21" s="11"/>
      <c r="L21" s="10"/>
      <c r="M21" s="11"/>
    </row>
    <row r="22" spans="1:13" ht="15" customHeight="1">
      <c r="A22" s="7" t="s">
        <v>61</v>
      </c>
      <c r="B22" s="8" t="s">
        <v>92</v>
      </c>
      <c r="C22" s="16">
        <v>123073295</v>
      </c>
      <c r="D22" s="16">
        <v>5399077</v>
      </c>
      <c r="E22" s="16">
        <v>0</v>
      </c>
      <c r="F22" s="16">
        <v>3543980</v>
      </c>
      <c r="G22" s="16">
        <v>0</v>
      </c>
      <c r="H22" s="40">
        <f t="shared" si="0"/>
        <v>132016352</v>
      </c>
      <c r="I22" s="17"/>
      <c r="J22" s="11"/>
      <c r="K22" s="11"/>
      <c r="L22" s="10"/>
      <c r="M22" s="11"/>
    </row>
    <row r="23" spans="1:13" ht="15" customHeight="1">
      <c r="A23" s="7" t="s">
        <v>62</v>
      </c>
      <c r="B23" s="8" t="s">
        <v>93</v>
      </c>
      <c r="C23" s="16">
        <v>188287323</v>
      </c>
      <c r="D23" s="16">
        <v>12970307</v>
      </c>
      <c r="E23" s="16">
        <v>0</v>
      </c>
      <c r="F23" s="16">
        <v>0</v>
      </c>
      <c r="G23" s="16">
        <v>0</v>
      </c>
      <c r="H23" s="40">
        <f t="shared" si="0"/>
        <v>201257630</v>
      </c>
      <c r="I23" s="17"/>
      <c r="J23" s="11"/>
      <c r="K23" s="11"/>
      <c r="L23" s="10"/>
      <c r="M23" s="11"/>
    </row>
    <row r="24" spans="1:13" ht="15" customHeight="1">
      <c r="A24" s="7" t="s">
        <v>63</v>
      </c>
      <c r="B24" s="8" t="s">
        <v>94</v>
      </c>
      <c r="C24" s="16">
        <v>171872201</v>
      </c>
      <c r="D24" s="16">
        <v>9600000</v>
      </c>
      <c r="E24" s="16">
        <v>0</v>
      </c>
      <c r="F24" s="16">
        <v>785227</v>
      </c>
      <c r="G24" s="16">
        <v>0</v>
      </c>
      <c r="H24" s="40">
        <f t="shared" si="0"/>
        <v>182257428</v>
      </c>
      <c r="I24" s="17"/>
      <c r="J24" s="11"/>
      <c r="K24" s="11"/>
      <c r="L24" s="10"/>
      <c r="M24" s="11"/>
    </row>
    <row r="25" spans="1:13" ht="15" customHeight="1">
      <c r="A25" s="7" t="s">
        <v>64</v>
      </c>
      <c r="B25" s="8" t="s">
        <v>95</v>
      </c>
      <c r="C25" s="16">
        <v>79426360</v>
      </c>
      <c r="D25" s="16">
        <v>6100000</v>
      </c>
      <c r="E25" s="16">
        <v>0</v>
      </c>
      <c r="F25" s="16">
        <v>1675473</v>
      </c>
      <c r="G25" s="16">
        <v>0</v>
      </c>
      <c r="H25" s="40">
        <f t="shared" si="0"/>
        <v>87201833</v>
      </c>
      <c r="I25" s="17"/>
      <c r="J25" s="11"/>
      <c r="K25" s="11"/>
      <c r="L25" s="10"/>
      <c r="M25" s="11"/>
    </row>
    <row r="26" spans="1:13" ht="15" customHeight="1">
      <c r="A26" s="7" t="s">
        <v>65</v>
      </c>
      <c r="B26" s="8" t="s">
        <v>96</v>
      </c>
      <c r="C26" s="16">
        <v>60146361</v>
      </c>
      <c r="D26" s="16">
        <v>8000000</v>
      </c>
      <c r="E26" s="16">
        <v>0</v>
      </c>
      <c r="F26" s="16">
        <v>0</v>
      </c>
      <c r="G26" s="16">
        <v>0</v>
      </c>
      <c r="H26" s="40">
        <f t="shared" si="0"/>
        <v>68146361</v>
      </c>
      <c r="I26" s="17"/>
      <c r="J26" s="11"/>
      <c r="K26" s="11"/>
      <c r="L26" s="10"/>
      <c r="M26" s="11"/>
    </row>
    <row r="27" spans="1:13" ht="15" customHeight="1">
      <c r="A27" s="7" t="s">
        <v>66</v>
      </c>
      <c r="B27" s="8" t="s">
        <v>97</v>
      </c>
      <c r="C27" s="16">
        <v>43765307</v>
      </c>
      <c r="D27" s="16">
        <v>1838084</v>
      </c>
      <c r="E27" s="16">
        <v>0</v>
      </c>
      <c r="F27" s="16">
        <v>761790</v>
      </c>
      <c r="G27" s="16">
        <v>0</v>
      </c>
      <c r="H27" s="40">
        <f t="shared" si="0"/>
        <v>46365181</v>
      </c>
      <c r="I27" s="17"/>
      <c r="J27" s="11"/>
      <c r="K27" s="11"/>
      <c r="L27" s="10"/>
      <c r="M27" s="11"/>
    </row>
    <row r="28" spans="1:13" ht="15" customHeight="1">
      <c r="A28" s="7" t="s">
        <v>67</v>
      </c>
      <c r="B28" s="8" t="s">
        <v>98</v>
      </c>
      <c r="C28" s="16">
        <v>55798372</v>
      </c>
      <c r="D28" s="16">
        <v>3285413</v>
      </c>
      <c r="E28" s="16">
        <v>0</v>
      </c>
      <c r="F28" s="16">
        <v>2329969</v>
      </c>
      <c r="G28" s="16">
        <v>0</v>
      </c>
      <c r="H28" s="40">
        <f t="shared" si="0"/>
        <v>61413754</v>
      </c>
      <c r="I28" s="17"/>
      <c r="J28" s="11"/>
      <c r="K28" s="11"/>
      <c r="L28" s="10"/>
      <c r="M28" s="11"/>
    </row>
    <row r="29" spans="1:13" ht="15" customHeight="1">
      <c r="A29" s="7" t="s">
        <v>68</v>
      </c>
      <c r="B29" s="8" t="s">
        <v>99</v>
      </c>
      <c r="C29" s="16">
        <v>89350082</v>
      </c>
      <c r="D29" s="16">
        <v>4762893</v>
      </c>
      <c r="E29" s="16">
        <v>0</v>
      </c>
      <c r="F29" s="16">
        <v>2728790</v>
      </c>
      <c r="G29" s="16">
        <v>0</v>
      </c>
      <c r="H29" s="40">
        <f t="shared" si="0"/>
        <v>96841765</v>
      </c>
      <c r="I29" s="17"/>
      <c r="J29" s="11"/>
      <c r="K29" s="11"/>
      <c r="L29" s="10"/>
      <c r="M29" s="11"/>
    </row>
    <row r="30" spans="1:13" ht="15" customHeight="1">
      <c r="A30" s="7" t="s">
        <v>69</v>
      </c>
      <c r="B30" s="8" t="s">
        <v>100</v>
      </c>
      <c r="C30" s="16">
        <v>41206765</v>
      </c>
      <c r="D30" s="16">
        <v>2582004</v>
      </c>
      <c r="E30" s="16">
        <v>0</v>
      </c>
      <c r="F30" s="16">
        <v>290148</v>
      </c>
      <c r="G30" s="16">
        <v>0</v>
      </c>
      <c r="H30" s="40">
        <f t="shared" si="0"/>
        <v>44078917</v>
      </c>
      <c r="I30" s="17"/>
      <c r="J30" s="11"/>
      <c r="K30" s="11"/>
      <c r="L30" s="10"/>
      <c r="M30" s="11"/>
    </row>
    <row r="31" spans="1:13" ht="15" customHeight="1">
      <c r="A31" s="7" t="s">
        <v>70</v>
      </c>
      <c r="B31" s="8" t="s">
        <v>101</v>
      </c>
      <c r="C31" s="16">
        <v>22778853</v>
      </c>
      <c r="D31" s="16">
        <v>2109487</v>
      </c>
      <c r="E31" s="16">
        <v>0</v>
      </c>
      <c r="F31" s="16">
        <v>861066</v>
      </c>
      <c r="G31" s="16">
        <v>0</v>
      </c>
      <c r="H31" s="40">
        <f t="shared" si="0"/>
        <v>25749406</v>
      </c>
      <c r="I31" s="17"/>
      <c r="J31" s="11"/>
      <c r="K31" s="11"/>
      <c r="L31" s="10"/>
      <c r="M31" s="11"/>
    </row>
    <row r="32" spans="1:13" ht="15" customHeight="1">
      <c r="A32" s="7" t="s">
        <v>71</v>
      </c>
      <c r="B32" s="8" t="s">
        <v>102</v>
      </c>
      <c r="C32" s="16">
        <v>51902116</v>
      </c>
      <c r="D32" s="16">
        <v>3954949</v>
      </c>
      <c r="E32" s="16">
        <v>0</v>
      </c>
      <c r="F32" s="16">
        <v>2910729</v>
      </c>
      <c r="G32" s="16">
        <v>0</v>
      </c>
      <c r="H32" s="40">
        <f t="shared" si="0"/>
        <v>58767794</v>
      </c>
      <c r="I32" s="17"/>
      <c r="J32" s="11"/>
      <c r="K32" s="11"/>
      <c r="L32" s="10"/>
      <c r="M32" s="11"/>
    </row>
    <row r="33" spans="1:13" ht="15" customHeight="1">
      <c r="A33" s="7" t="s">
        <v>72</v>
      </c>
      <c r="B33" s="8" t="s">
        <v>103</v>
      </c>
      <c r="C33" s="16">
        <v>52152787</v>
      </c>
      <c r="D33" s="16">
        <v>3239343</v>
      </c>
      <c r="E33" s="16">
        <v>0</v>
      </c>
      <c r="F33" s="16">
        <v>605273</v>
      </c>
      <c r="G33" s="16">
        <v>0</v>
      </c>
      <c r="H33" s="40">
        <f t="shared" si="0"/>
        <v>55997403</v>
      </c>
      <c r="I33" s="17"/>
      <c r="J33" s="11"/>
      <c r="K33" s="11"/>
      <c r="L33" s="10"/>
      <c r="M33" s="11"/>
    </row>
    <row r="34" spans="1:13" ht="15" customHeight="1">
      <c r="A34" s="7" t="s">
        <v>73</v>
      </c>
      <c r="B34" s="8" t="s">
        <v>104</v>
      </c>
      <c r="C34" s="16">
        <v>954000000</v>
      </c>
      <c r="D34" s="16">
        <v>1639304</v>
      </c>
      <c r="E34" s="16">
        <v>0</v>
      </c>
      <c r="F34" s="16">
        <v>0</v>
      </c>
      <c r="G34" s="16">
        <v>0</v>
      </c>
      <c r="H34" s="40">
        <f t="shared" si="0"/>
        <v>955639304</v>
      </c>
      <c r="I34" s="17"/>
      <c r="J34" s="11"/>
      <c r="K34" s="11"/>
      <c r="L34" s="10"/>
      <c r="M34" s="11"/>
    </row>
    <row r="35" spans="1:13" ht="15" customHeight="1">
      <c r="A35" s="7" t="s">
        <v>74</v>
      </c>
      <c r="B35" s="8" t="s">
        <v>105</v>
      </c>
      <c r="C35" s="16">
        <v>151832500</v>
      </c>
      <c r="D35" s="16">
        <v>163328</v>
      </c>
      <c r="E35" s="16">
        <v>0</v>
      </c>
      <c r="F35" s="16">
        <v>0</v>
      </c>
      <c r="G35" s="16">
        <v>0</v>
      </c>
      <c r="H35" s="40">
        <f t="shared" si="0"/>
        <v>151995828</v>
      </c>
      <c r="I35" s="17"/>
      <c r="J35" s="11"/>
      <c r="K35" s="11"/>
      <c r="L35" s="10"/>
      <c r="M35" s="11"/>
    </row>
    <row r="36" spans="1:13" ht="15" customHeight="1">
      <c r="A36" s="7" t="s">
        <v>75</v>
      </c>
      <c r="B36" s="8" t="s">
        <v>106</v>
      </c>
      <c r="C36" s="16">
        <v>128228988</v>
      </c>
      <c r="D36" s="16">
        <v>2389000</v>
      </c>
      <c r="E36" s="16">
        <v>0</v>
      </c>
      <c r="F36" s="16">
        <v>3653775</v>
      </c>
      <c r="G36" s="16">
        <v>0</v>
      </c>
      <c r="H36" s="40">
        <f t="shared" si="0"/>
        <v>134271763</v>
      </c>
      <c r="I36" s="17"/>
      <c r="J36" s="11"/>
      <c r="K36" s="11"/>
      <c r="L36" s="10"/>
      <c r="M36" s="11"/>
    </row>
    <row r="37" spans="1:13" ht="15" customHeight="1">
      <c r="A37" s="7" t="s">
        <v>76</v>
      </c>
      <c r="B37" s="8" t="s">
        <v>107</v>
      </c>
      <c r="C37" s="16">
        <v>23033474</v>
      </c>
      <c r="D37" s="16">
        <v>1261191</v>
      </c>
      <c r="E37" s="16">
        <v>0</v>
      </c>
      <c r="F37" s="16">
        <v>650988</v>
      </c>
      <c r="G37" s="16">
        <v>0</v>
      </c>
      <c r="H37" s="40">
        <f t="shared" si="0"/>
        <v>24945653</v>
      </c>
      <c r="I37" s="17"/>
      <c r="J37" s="11"/>
      <c r="K37" s="11"/>
      <c r="L37" s="10"/>
      <c r="M37" s="11"/>
    </row>
    <row r="38" spans="1:13" ht="15" customHeight="1">
      <c r="A38" s="7" t="s">
        <v>77</v>
      </c>
      <c r="B38" s="8" t="s">
        <v>108</v>
      </c>
      <c r="C38" s="16">
        <v>85087148</v>
      </c>
      <c r="D38" s="16">
        <v>1300000</v>
      </c>
      <c r="E38" s="16">
        <v>0</v>
      </c>
      <c r="F38" s="16">
        <v>1072731</v>
      </c>
      <c r="G38" s="16">
        <v>0</v>
      </c>
      <c r="H38" s="40">
        <f t="shared" si="0"/>
        <v>87459879</v>
      </c>
      <c r="I38" s="17"/>
      <c r="J38" s="11"/>
      <c r="K38" s="11"/>
      <c r="L38" s="10"/>
      <c r="M38" s="11"/>
    </row>
    <row r="39" spans="1:13" ht="15" customHeight="1">
      <c r="A39" s="7" t="s">
        <v>78</v>
      </c>
      <c r="B39" s="8" t="s">
        <v>109</v>
      </c>
      <c r="C39" s="16">
        <v>179244275</v>
      </c>
      <c r="D39" s="16">
        <v>6135903</v>
      </c>
      <c r="E39" s="16">
        <v>0</v>
      </c>
      <c r="F39" s="16">
        <v>5255018</v>
      </c>
      <c r="G39" s="16">
        <v>0</v>
      </c>
      <c r="H39" s="40">
        <f t="shared" si="0"/>
        <v>190635196</v>
      </c>
      <c r="I39" s="17"/>
      <c r="J39" s="11"/>
      <c r="K39" s="11"/>
      <c r="L39" s="10"/>
      <c r="M39" s="11"/>
    </row>
    <row r="40" spans="1:13" ht="15" customHeight="1">
      <c r="A40" s="7" t="s">
        <v>79</v>
      </c>
      <c r="B40" s="8" t="s">
        <v>110</v>
      </c>
      <c r="C40" s="16">
        <v>210189780</v>
      </c>
      <c r="D40" s="16">
        <v>7432268</v>
      </c>
      <c r="E40" s="16">
        <v>0</v>
      </c>
      <c r="F40" s="16">
        <v>6374767</v>
      </c>
      <c r="G40" s="16">
        <v>0</v>
      </c>
      <c r="H40" s="40">
        <f t="shared" si="0"/>
        <v>223996815</v>
      </c>
      <c r="I40" s="17"/>
      <c r="J40" s="11"/>
      <c r="K40" s="11"/>
      <c r="L40" s="10"/>
      <c r="M40" s="11"/>
    </row>
    <row r="41" spans="1:13" ht="15" customHeight="1">
      <c r="A41" s="7" t="s">
        <v>80</v>
      </c>
      <c r="B41" s="8" t="s">
        <v>111</v>
      </c>
      <c r="C41" s="16">
        <v>262205593</v>
      </c>
      <c r="D41" s="16">
        <v>10002456</v>
      </c>
      <c r="E41" s="16">
        <v>0</v>
      </c>
      <c r="F41" s="16">
        <v>5211224</v>
      </c>
      <c r="G41" s="16">
        <v>0</v>
      </c>
      <c r="H41" s="40">
        <f t="shared" si="0"/>
        <v>277419273</v>
      </c>
      <c r="I41" s="17"/>
      <c r="J41" s="11"/>
      <c r="K41" s="11"/>
      <c r="L41" s="10"/>
      <c r="M41" s="11"/>
    </row>
    <row r="42" spans="1:13" ht="15" customHeight="1">
      <c r="A42" s="7" t="s">
        <v>81</v>
      </c>
      <c r="B42" s="8" t="s">
        <v>112</v>
      </c>
      <c r="C42" s="16">
        <v>118377827</v>
      </c>
      <c r="D42" s="16">
        <v>3594405</v>
      </c>
      <c r="E42" s="16">
        <v>0</v>
      </c>
      <c r="F42" s="16">
        <v>3754985</v>
      </c>
      <c r="G42" s="16">
        <v>0</v>
      </c>
      <c r="H42" s="40">
        <f t="shared" si="0"/>
        <v>125727217</v>
      </c>
      <c r="I42" s="17"/>
      <c r="J42" s="11"/>
      <c r="K42" s="11"/>
      <c r="L42" s="10"/>
      <c r="M42" s="11"/>
    </row>
    <row r="43" spans="1:13" ht="19.5" customHeight="1">
      <c r="A43" s="46" t="s">
        <v>15</v>
      </c>
      <c r="B43" s="47"/>
      <c r="C43" s="12">
        <f aca="true" t="shared" si="1" ref="C43:H43">SUM(C11:C42)</f>
        <v>6477956498</v>
      </c>
      <c r="D43" s="12">
        <f t="shared" si="1"/>
        <v>265378350</v>
      </c>
      <c r="E43" s="12">
        <f t="shared" si="1"/>
        <v>279196</v>
      </c>
      <c r="F43" s="12">
        <f t="shared" si="1"/>
        <v>60269614</v>
      </c>
      <c r="G43" s="12">
        <f t="shared" si="1"/>
        <v>0</v>
      </c>
      <c r="H43" s="12">
        <f t="shared" si="1"/>
        <v>6803883658</v>
      </c>
      <c r="I43" s="10"/>
      <c r="J43" s="10"/>
      <c r="K43" s="10"/>
      <c r="L43" s="10"/>
      <c r="M43" s="10"/>
    </row>
    <row r="44" spans="1:8" ht="12.75">
      <c r="A44" s="28" t="s">
        <v>113</v>
      </c>
      <c r="C44" s="29"/>
      <c r="H44" s="29"/>
    </row>
    <row r="45" spans="2:13" ht="12.75">
      <c r="B45" s="10"/>
      <c r="C45" s="11"/>
      <c r="D45" s="11"/>
      <c r="E45" s="11"/>
      <c r="F45" s="11"/>
      <c r="G45" s="11"/>
      <c r="H45" s="11"/>
      <c r="I45" s="10"/>
      <c r="J45" s="10"/>
      <c r="K45" s="10"/>
      <c r="L45" s="10"/>
      <c r="M45" s="10"/>
    </row>
    <row r="46" spans="1:13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s="30" t="s">
        <v>22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s="30" t="s">
        <v>23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30" t="s">
        <v>25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30" t="s">
        <v>24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ht="12.75">
      <c r="A51" s="28" t="s">
        <v>35</v>
      </c>
    </row>
    <row r="52" s="31" customFormat="1" ht="12.75">
      <c r="A52" s="31">
        <v>1000000</v>
      </c>
    </row>
    <row r="53" s="31" customFormat="1" ht="12.75"/>
    <row r="54" s="31" customFormat="1" ht="12.75"/>
    <row r="55" s="31" customFormat="1" ht="12.75"/>
    <row r="56" spans="2:7" s="31" customFormat="1" ht="12.75">
      <c r="B56" s="31" t="s">
        <v>114</v>
      </c>
      <c r="C56" s="31" t="s">
        <v>36</v>
      </c>
      <c r="D56" s="31" t="s">
        <v>37</v>
      </c>
      <c r="E56" s="31" t="s">
        <v>38</v>
      </c>
      <c r="F56" s="31" t="s">
        <v>39</v>
      </c>
      <c r="G56" s="31" t="s">
        <v>40</v>
      </c>
    </row>
    <row r="57" spans="2:7" s="31" customFormat="1" ht="12.75">
      <c r="B57" s="31" t="s">
        <v>115</v>
      </c>
      <c r="C57" s="32">
        <f>C43/$A$52</f>
        <v>6477.956498</v>
      </c>
      <c r="D57" s="32">
        <f>D43/$A$52</f>
        <v>265.37835</v>
      </c>
      <c r="E57" s="32">
        <f>E43/$A$52</f>
        <v>0.279196</v>
      </c>
      <c r="F57" s="32">
        <f>F43/$A$52</f>
        <v>60.269614</v>
      </c>
      <c r="G57" s="32">
        <f>G43/$A$52</f>
        <v>0</v>
      </c>
    </row>
    <row r="58" spans="3:7" s="31" customFormat="1" ht="12.75">
      <c r="C58" s="32"/>
      <c r="D58" s="32"/>
      <c r="E58" s="32"/>
      <c r="F58" s="32"/>
      <c r="G58" s="32"/>
    </row>
    <row r="59" spans="3:7" s="31" customFormat="1" ht="12.75">
      <c r="C59" s="32"/>
      <c r="D59" s="32"/>
      <c r="E59" s="32"/>
      <c r="F59" s="32"/>
      <c r="G59" s="32"/>
    </row>
    <row r="60" spans="3:7" s="39" customFormat="1" ht="12.75">
      <c r="C60" s="43"/>
      <c r="D60" s="43"/>
      <c r="E60" s="43"/>
      <c r="F60" s="43"/>
      <c r="G60" s="43"/>
    </row>
    <row r="61" s="39" customFormat="1" ht="12.75"/>
    <row r="62" s="39" customFormat="1" ht="12.75"/>
    <row r="63" spans="1:9" s="39" customFormat="1" ht="12.75">
      <c r="A63" s="31"/>
      <c r="B63" s="31"/>
      <c r="C63" s="31"/>
      <c r="D63" s="31"/>
      <c r="E63" s="31"/>
      <c r="F63" s="31"/>
      <c r="G63" s="31"/>
      <c r="H63" s="31"/>
      <c r="I63" s="31"/>
    </row>
    <row r="64" s="39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H9:H10"/>
    <mergeCell ref="A43:B43"/>
    <mergeCell ref="A9:A10"/>
    <mergeCell ref="B9:B10"/>
    <mergeCell ref="C9:G9"/>
  </mergeCells>
  <conditionalFormatting sqref="C45:G45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7.421875" style="24" customWidth="1"/>
    <col min="3" max="3" width="11.7109375" style="24" bestFit="1" customWidth="1"/>
    <col min="4" max="5" width="11.57421875" style="24" bestFit="1" customWidth="1"/>
    <col min="6" max="6" width="11.421875" style="24" customWidth="1"/>
    <col min="7" max="8" width="11.57421875" style="24" bestFit="1" customWidth="1"/>
    <col min="9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47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48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50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46</v>
      </c>
    </row>
    <row r="9" spans="1:9" ht="19.5" customHeight="1">
      <c r="A9" s="44" t="s">
        <v>5</v>
      </c>
      <c r="B9" s="49" t="s">
        <v>41</v>
      </c>
      <c r="C9" s="46" t="s">
        <v>18</v>
      </c>
      <c r="D9" s="50"/>
      <c r="E9" s="50"/>
      <c r="F9" s="50"/>
      <c r="G9" s="50"/>
      <c r="H9" s="50"/>
      <c r="I9" s="44" t="s">
        <v>49</v>
      </c>
    </row>
    <row r="10" spans="1:16" ht="19.5" customHeight="1">
      <c r="A10" s="48"/>
      <c r="B10" s="45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45"/>
      <c r="K10" s="37"/>
      <c r="L10" s="37"/>
      <c r="M10" s="37"/>
      <c r="N10" s="37"/>
      <c r="O10" s="37"/>
      <c r="P10" s="37"/>
    </row>
    <row r="11" spans="1:9" ht="15" customHeight="1">
      <c r="A11" s="7" t="s">
        <v>9</v>
      </c>
      <c r="B11" s="8" t="s">
        <v>10</v>
      </c>
      <c r="C11" s="16">
        <v>1012100364</v>
      </c>
      <c r="D11" s="16">
        <v>40856423</v>
      </c>
      <c r="E11" s="16">
        <v>699941945</v>
      </c>
      <c r="F11" s="16">
        <v>668364185</v>
      </c>
      <c r="G11" s="16">
        <v>25887749</v>
      </c>
      <c r="H11" s="16">
        <v>103651430</v>
      </c>
      <c r="I11" s="40">
        <f>SUM(C11:H11)</f>
        <v>2550802096</v>
      </c>
    </row>
    <row r="12" spans="1:9" ht="15" customHeight="1">
      <c r="A12" s="7" t="s">
        <v>51</v>
      </c>
      <c r="B12" s="8" t="s">
        <v>82</v>
      </c>
      <c r="C12" s="16">
        <v>24913177</v>
      </c>
      <c r="D12" s="16">
        <v>1055176</v>
      </c>
      <c r="E12" s="16">
        <v>11571224</v>
      </c>
      <c r="F12" s="16">
        <v>0</v>
      </c>
      <c r="G12" s="16">
        <v>55000</v>
      </c>
      <c r="H12" s="16">
        <v>0</v>
      </c>
      <c r="I12" s="40">
        <f aca="true" t="shared" si="0" ref="I12:I42">SUM(C12:H12)</f>
        <v>37594577</v>
      </c>
    </row>
    <row r="13" spans="1:9" ht="15" customHeight="1">
      <c r="A13" s="7" t="s">
        <v>52</v>
      </c>
      <c r="B13" s="8" t="s">
        <v>83</v>
      </c>
      <c r="C13" s="16">
        <v>28599508</v>
      </c>
      <c r="D13" s="16">
        <v>2200000</v>
      </c>
      <c r="E13" s="16">
        <v>14977196</v>
      </c>
      <c r="F13" s="16">
        <v>0</v>
      </c>
      <c r="G13" s="16">
        <v>87804</v>
      </c>
      <c r="H13" s="16">
        <v>0</v>
      </c>
      <c r="I13" s="40">
        <f t="shared" si="0"/>
        <v>45864508</v>
      </c>
    </row>
    <row r="14" spans="1:9" ht="15" customHeight="1">
      <c r="A14" s="7" t="s">
        <v>53</v>
      </c>
      <c r="B14" s="8" t="s">
        <v>84</v>
      </c>
      <c r="C14" s="16">
        <v>15672551</v>
      </c>
      <c r="D14" s="16">
        <v>610512</v>
      </c>
      <c r="E14" s="16">
        <v>15000000</v>
      </c>
      <c r="F14" s="16">
        <v>0</v>
      </c>
      <c r="G14" s="16">
        <v>87805</v>
      </c>
      <c r="H14" s="16">
        <v>0</v>
      </c>
      <c r="I14" s="40">
        <f t="shared" si="0"/>
        <v>31370868</v>
      </c>
    </row>
    <row r="15" spans="1:9" ht="15" customHeight="1">
      <c r="A15" s="7" t="s">
        <v>54</v>
      </c>
      <c r="B15" s="8" t="s">
        <v>85</v>
      </c>
      <c r="C15" s="16">
        <v>21151921</v>
      </c>
      <c r="D15" s="16">
        <v>1613449</v>
      </c>
      <c r="E15" s="16">
        <v>11963087</v>
      </c>
      <c r="F15" s="16">
        <v>0</v>
      </c>
      <c r="G15" s="16">
        <v>5277</v>
      </c>
      <c r="H15" s="16">
        <v>31636</v>
      </c>
      <c r="I15" s="40">
        <f t="shared" si="0"/>
        <v>34765370</v>
      </c>
    </row>
    <row r="16" spans="1:9" ht="15" customHeight="1">
      <c r="A16" s="7" t="s">
        <v>55</v>
      </c>
      <c r="B16" s="8" t="s">
        <v>86</v>
      </c>
      <c r="C16" s="16">
        <v>110654422</v>
      </c>
      <c r="D16" s="16">
        <v>14167801</v>
      </c>
      <c r="E16" s="16">
        <v>47174432</v>
      </c>
      <c r="F16" s="16">
        <v>0</v>
      </c>
      <c r="G16" s="16">
        <v>452000</v>
      </c>
      <c r="H16" s="16">
        <v>528568</v>
      </c>
      <c r="I16" s="40">
        <f t="shared" si="0"/>
        <v>172977223</v>
      </c>
    </row>
    <row r="17" spans="1:9" ht="15" customHeight="1">
      <c r="A17" s="7" t="s">
        <v>56</v>
      </c>
      <c r="B17" s="8" t="s">
        <v>87</v>
      </c>
      <c r="C17" s="16">
        <v>80100938</v>
      </c>
      <c r="D17" s="16">
        <v>9200000</v>
      </c>
      <c r="E17" s="16">
        <v>27362820</v>
      </c>
      <c r="F17" s="16">
        <v>0</v>
      </c>
      <c r="G17" s="16">
        <v>197180</v>
      </c>
      <c r="H17" s="16">
        <v>0</v>
      </c>
      <c r="I17" s="40">
        <f t="shared" si="0"/>
        <v>116860938</v>
      </c>
    </row>
    <row r="18" spans="1:9" ht="15" customHeight="1">
      <c r="A18" s="7" t="s">
        <v>57</v>
      </c>
      <c r="B18" s="8" t="s">
        <v>88</v>
      </c>
      <c r="C18" s="16">
        <v>84722369</v>
      </c>
      <c r="D18" s="16">
        <v>9398347</v>
      </c>
      <c r="E18" s="16">
        <v>43000000</v>
      </c>
      <c r="F18" s="16">
        <v>0</v>
      </c>
      <c r="G18" s="16">
        <v>60000</v>
      </c>
      <c r="H18" s="16">
        <v>0</v>
      </c>
      <c r="I18" s="40">
        <f t="shared" si="0"/>
        <v>137180716</v>
      </c>
    </row>
    <row r="19" spans="1:9" ht="15" customHeight="1">
      <c r="A19" s="7" t="s">
        <v>58</v>
      </c>
      <c r="B19" s="8" t="s">
        <v>89</v>
      </c>
      <c r="C19" s="16">
        <v>23101568</v>
      </c>
      <c r="D19" s="16">
        <v>2800000</v>
      </c>
      <c r="E19" s="16">
        <v>9977711</v>
      </c>
      <c r="F19" s="16">
        <v>0</v>
      </c>
      <c r="G19" s="16">
        <v>60000</v>
      </c>
      <c r="H19" s="16">
        <v>0</v>
      </c>
      <c r="I19" s="40">
        <f t="shared" si="0"/>
        <v>35939279</v>
      </c>
    </row>
    <row r="20" spans="1:9" ht="15" customHeight="1">
      <c r="A20" s="7" t="s">
        <v>59</v>
      </c>
      <c r="B20" s="8" t="s">
        <v>90</v>
      </c>
      <c r="C20" s="16">
        <v>54594745</v>
      </c>
      <c r="D20" s="16">
        <v>5143034</v>
      </c>
      <c r="E20" s="16">
        <v>20000000</v>
      </c>
      <c r="F20" s="16">
        <v>0</v>
      </c>
      <c r="G20" s="16">
        <v>55000</v>
      </c>
      <c r="H20" s="16">
        <v>0</v>
      </c>
      <c r="I20" s="40">
        <f t="shared" si="0"/>
        <v>79792779</v>
      </c>
    </row>
    <row r="21" spans="1:9" ht="15" customHeight="1">
      <c r="A21" s="7" t="s">
        <v>60</v>
      </c>
      <c r="B21" s="8" t="s">
        <v>91</v>
      </c>
      <c r="C21" s="16">
        <v>85464328</v>
      </c>
      <c r="D21" s="16">
        <v>9384409</v>
      </c>
      <c r="E21" s="16">
        <v>48000000</v>
      </c>
      <c r="F21" s="16">
        <v>0</v>
      </c>
      <c r="G21" s="16">
        <v>0</v>
      </c>
      <c r="H21" s="16">
        <v>0</v>
      </c>
      <c r="I21" s="40">
        <f t="shared" si="0"/>
        <v>142848737</v>
      </c>
    </row>
    <row r="22" spans="1:9" ht="15" customHeight="1">
      <c r="A22" s="7" t="s">
        <v>61</v>
      </c>
      <c r="B22" s="8" t="s">
        <v>92</v>
      </c>
      <c r="C22" s="16">
        <v>83393343</v>
      </c>
      <c r="D22" s="16">
        <v>4500000</v>
      </c>
      <c r="E22" s="16">
        <v>35000000</v>
      </c>
      <c r="F22" s="16">
        <v>0</v>
      </c>
      <c r="G22" s="16">
        <v>99000</v>
      </c>
      <c r="H22" s="16">
        <v>80952</v>
      </c>
      <c r="I22" s="40">
        <f t="shared" si="0"/>
        <v>123073295</v>
      </c>
    </row>
    <row r="23" spans="1:9" ht="15" customHeight="1">
      <c r="A23" s="7" t="s">
        <v>62</v>
      </c>
      <c r="B23" s="8" t="s">
        <v>93</v>
      </c>
      <c r="C23" s="16">
        <v>125264637</v>
      </c>
      <c r="D23" s="16">
        <v>17331524</v>
      </c>
      <c r="E23" s="16">
        <v>44999999</v>
      </c>
      <c r="F23" s="16">
        <v>0</v>
      </c>
      <c r="G23" s="16">
        <v>55000</v>
      </c>
      <c r="H23" s="16">
        <v>636163</v>
      </c>
      <c r="I23" s="40">
        <f t="shared" si="0"/>
        <v>188287323</v>
      </c>
    </row>
    <row r="24" spans="1:9" ht="15" customHeight="1">
      <c r="A24" s="7" t="s">
        <v>63</v>
      </c>
      <c r="B24" s="8" t="s">
        <v>94</v>
      </c>
      <c r="C24" s="16">
        <v>103777668</v>
      </c>
      <c r="D24" s="16">
        <v>15318487</v>
      </c>
      <c r="E24" s="16">
        <v>48000000</v>
      </c>
      <c r="F24" s="16">
        <v>0</v>
      </c>
      <c r="G24" s="16">
        <v>65000</v>
      </c>
      <c r="H24" s="16">
        <v>4711046</v>
      </c>
      <c r="I24" s="40">
        <f t="shared" si="0"/>
        <v>171872201</v>
      </c>
    </row>
    <row r="25" spans="1:9" ht="15" customHeight="1">
      <c r="A25" s="7" t="s">
        <v>64</v>
      </c>
      <c r="B25" s="8" t="s">
        <v>95</v>
      </c>
      <c r="C25" s="16">
        <v>48613728</v>
      </c>
      <c r="D25" s="16">
        <v>12321932</v>
      </c>
      <c r="E25" s="16">
        <v>17718133</v>
      </c>
      <c r="F25" s="16">
        <v>0</v>
      </c>
      <c r="G25" s="16">
        <v>425775</v>
      </c>
      <c r="H25" s="16">
        <v>346792</v>
      </c>
      <c r="I25" s="40">
        <f t="shared" si="0"/>
        <v>79426360</v>
      </c>
    </row>
    <row r="26" spans="1:9" ht="15" customHeight="1">
      <c r="A26" s="7" t="s">
        <v>65</v>
      </c>
      <c r="B26" s="8" t="s">
        <v>96</v>
      </c>
      <c r="C26" s="16">
        <v>38385243</v>
      </c>
      <c r="D26" s="16">
        <v>2897988</v>
      </c>
      <c r="E26" s="16">
        <v>18837130</v>
      </c>
      <c r="F26" s="16">
        <v>0</v>
      </c>
      <c r="G26" s="16">
        <v>26000</v>
      </c>
      <c r="H26" s="16">
        <v>0</v>
      </c>
      <c r="I26" s="40">
        <f t="shared" si="0"/>
        <v>60146361</v>
      </c>
    </row>
    <row r="27" spans="1:9" ht="15" customHeight="1">
      <c r="A27" s="7" t="s">
        <v>66</v>
      </c>
      <c r="B27" s="8" t="s">
        <v>97</v>
      </c>
      <c r="C27" s="16">
        <v>25305604</v>
      </c>
      <c r="D27" s="16">
        <v>161815</v>
      </c>
      <c r="E27" s="16">
        <v>18258888</v>
      </c>
      <c r="F27" s="16">
        <v>0</v>
      </c>
      <c r="G27" s="16">
        <v>39000</v>
      </c>
      <c r="H27" s="16">
        <v>0</v>
      </c>
      <c r="I27" s="40">
        <f t="shared" si="0"/>
        <v>43765307</v>
      </c>
    </row>
    <row r="28" spans="1:9" ht="15" customHeight="1">
      <c r="A28" s="7" t="s">
        <v>67</v>
      </c>
      <c r="B28" s="8" t="s">
        <v>98</v>
      </c>
      <c r="C28" s="16">
        <v>37682505</v>
      </c>
      <c r="D28" s="16">
        <v>4884556</v>
      </c>
      <c r="E28" s="16">
        <v>13231311</v>
      </c>
      <c r="F28" s="16">
        <v>0</v>
      </c>
      <c r="G28" s="16">
        <v>0</v>
      </c>
      <c r="H28" s="16">
        <v>0</v>
      </c>
      <c r="I28" s="40">
        <f t="shared" si="0"/>
        <v>55798372</v>
      </c>
    </row>
    <row r="29" spans="1:9" ht="15" customHeight="1">
      <c r="A29" s="7" t="s">
        <v>68</v>
      </c>
      <c r="B29" s="8" t="s">
        <v>99</v>
      </c>
      <c r="C29" s="16">
        <v>59558838</v>
      </c>
      <c r="D29" s="16">
        <v>7000000</v>
      </c>
      <c r="E29" s="16">
        <v>22115790</v>
      </c>
      <c r="F29" s="16">
        <v>0</v>
      </c>
      <c r="G29" s="16">
        <v>200000</v>
      </c>
      <c r="H29" s="16">
        <v>475454</v>
      </c>
      <c r="I29" s="40">
        <f t="shared" si="0"/>
        <v>89350082</v>
      </c>
    </row>
    <row r="30" spans="1:9" ht="15" customHeight="1">
      <c r="A30" s="7" t="s">
        <v>69</v>
      </c>
      <c r="B30" s="8" t="s">
        <v>100</v>
      </c>
      <c r="C30" s="16">
        <v>24599589</v>
      </c>
      <c r="D30" s="16">
        <v>998274</v>
      </c>
      <c r="E30" s="16">
        <v>15608902</v>
      </c>
      <c r="F30" s="16">
        <v>0</v>
      </c>
      <c r="G30" s="16">
        <v>0</v>
      </c>
      <c r="H30" s="16">
        <v>0</v>
      </c>
      <c r="I30" s="40">
        <f t="shared" si="0"/>
        <v>41206765</v>
      </c>
    </row>
    <row r="31" spans="1:9" ht="15" customHeight="1">
      <c r="A31" s="7" t="s">
        <v>70</v>
      </c>
      <c r="B31" s="8" t="s">
        <v>101</v>
      </c>
      <c r="C31" s="16">
        <v>14357909</v>
      </c>
      <c r="D31" s="16">
        <v>5000</v>
      </c>
      <c r="E31" s="16">
        <v>8260944</v>
      </c>
      <c r="F31" s="16">
        <v>0</v>
      </c>
      <c r="G31" s="16">
        <v>155000</v>
      </c>
      <c r="H31" s="16">
        <v>0</v>
      </c>
      <c r="I31" s="40">
        <f t="shared" si="0"/>
        <v>22778853</v>
      </c>
    </row>
    <row r="32" spans="1:9" ht="15" customHeight="1">
      <c r="A32" s="7" t="s">
        <v>71</v>
      </c>
      <c r="B32" s="8" t="s">
        <v>102</v>
      </c>
      <c r="C32" s="16">
        <v>27467267</v>
      </c>
      <c r="D32" s="16">
        <v>140000</v>
      </c>
      <c r="E32" s="16">
        <v>24148433</v>
      </c>
      <c r="F32" s="16">
        <v>0</v>
      </c>
      <c r="G32" s="16">
        <v>0</v>
      </c>
      <c r="H32" s="16">
        <v>146416</v>
      </c>
      <c r="I32" s="40">
        <f t="shared" si="0"/>
        <v>51902116</v>
      </c>
    </row>
    <row r="33" spans="1:9" ht="15" customHeight="1">
      <c r="A33" s="7" t="s">
        <v>72</v>
      </c>
      <c r="B33" s="8" t="s">
        <v>103</v>
      </c>
      <c r="C33" s="16">
        <v>29009873</v>
      </c>
      <c r="D33" s="16">
        <v>47455</v>
      </c>
      <c r="E33" s="16">
        <v>23095459</v>
      </c>
      <c r="F33" s="16">
        <v>0</v>
      </c>
      <c r="G33" s="16">
        <v>0</v>
      </c>
      <c r="H33" s="16">
        <v>0</v>
      </c>
      <c r="I33" s="40">
        <f t="shared" si="0"/>
        <v>52152787</v>
      </c>
    </row>
    <row r="34" spans="1:9" ht="15" customHeight="1">
      <c r="A34" s="7" t="s">
        <v>73</v>
      </c>
      <c r="B34" s="8" t="s">
        <v>104</v>
      </c>
      <c r="C34" s="16">
        <v>0</v>
      </c>
      <c r="D34" s="16">
        <v>0</v>
      </c>
      <c r="E34" s="16">
        <v>924970800</v>
      </c>
      <c r="F34" s="16">
        <v>0</v>
      </c>
      <c r="G34" s="16">
        <v>29029200</v>
      </c>
      <c r="H34" s="16">
        <v>0</v>
      </c>
      <c r="I34" s="40">
        <f t="shared" si="0"/>
        <v>954000000</v>
      </c>
    </row>
    <row r="35" spans="1:9" ht="15" customHeight="1">
      <c r="A35" s="7" t="s">
        <v>74</v>
      </c>
      <c r="B35" s="8" t="s">
        <v>105</v>
      </c>
      <c r="C35" s="16">
        <v>0</v>
      </c>
      <c r="D35" s="16">
        <v>0</v>
      </c>
      <c r="E35" s="16">
        <v>17448408</v>
      </c>
      <c r="F35" s="16">
        <v>0</v>
      </c>
      <c r="G35" s="16">
        <v>31646</v>
      </c>
      <c r="H35" s="16">
        <v>134352446</v>
      </c>
      <c r="I35" s="40">
        <f t="shared" si="0"/>
        <v>151832500</v>
      </c>
    </row>
    <row r="36" spans="1:9" ht="15" customHeight="1">
      <c r="A36" s="7" t="s">
        <v>75</v>
      </c>
      <c r="B36" s="8" t="s">
        <v>106</v>
      </c>
      <c r="C36" s="16">
        <v>8168988</v>
      </c>
      <c r="D36" s="16">
        <v>0</v>
      </c>
      <c r="E36" s="16">
        <v>120000000</v>
      </c>
      <c r="F36" s="16">
        <v>0</v>
      </c>
      <c r="G36" s="16">
        <v>60000</v>
      </c>
      <c r="H36" s="16">
        <v>0</v>
      </c>
      <c r="I36" s="40">
        <f t="shared" si="0"/>
        <v>128228988</v>
      </c>
    </row>
    <row r="37" spans="1:9" ht="15" customHeight="1">
      <c r="A37" s="7" t="s">
        <v>76</v>
      </c>
      <c r="B37" s="8" t="s">
        <v>107</v>
      </c>
      <c r="C37" s="16">
        <v>10978822</v>
      </c>
      <c r="D37" s="16">
        <v>14640</v>
      </c>
      <c r="E37" s="16">
        <v>11888012</v>
      </c>
      <c r="F37" s="16">
        <v>0</v>
      </c>
      <c r="G37" s="16">
        <v>152000</v>
      </c>
      <c r="H37" s="16">
        <v>0</v>
      </c>
      <c r="I37" s="40">
        <f t="shared" si="0"/>
        <v>23033474</v>
      </c>
    </row>
    <row r="38" spans="1:9" ht="15" customHeight="1">
      <c r="A38" s="7" t="s">
        <v>77</v>
      </c>
      <c r="B38" s="8" t="s">
        <v>108</v>
      </c>
      <c r="C38" s="16">
        <v>0</v>
      </c>
      <c r="D38" s="16">
        <v>0</v>
      </c>
      <c r="E38" s="16">
        <v>85087148</v>
      </c>
      <c r="F38" s="16">
        <v>0</v>
      </c>
      <c r="G38" s="16">
        <v>0</v>
      </c>
      <c r="H38" s="16">
        <v>0</v>
      </c>
      <c r="I38" s="40">
        <f t="shared" si="0"/>
        <v>85087148</v>
      </c>
    </row>
    <row r="39" spans="1:9" ht="15" customHeight="1">
      <c r="A39" s="7" t="s">
        <v>78</v>
      </c>
      <c r="B39" s="8" t="s">
        <v>109</v>
      </c>
      <c r="C39" s="16">
        <v>134680302</v>
      </c>
      <c r="D39" s="16">
        <v>7735743</v>
      </c>
      <c r="E39" s="16">
        <v>32871000</v>
      </c>
      <c r="F39" s="16">
        <v>0</v>
      </c>
      <c r="G39" s="16">
        <v>355000</v>
      </c>
      <c r="H39" s="16">
        <v>3602230</v>
      </c>
      <c r="I39" s="40">
        <f t="shared" si="0"/>
        <v>179244275</v>
      </c>
    </row>
    <row r="40" spans="1:9" ht="15" customHeight="1">
      <c r="A40" s="7" t="s">
        <v>79</v>
      </c>
      <c r="B40" s="8" t="s">
        <v>110</v>
      </c>
      <c r="C40" s="16">
        <v>132683216</v>
      </c>
      <c r="D40" s="16">
        <v>2761388</v>
      </c>
      <c r="E40" s="16">
        <v>67540455</v>
      </c>
      <c r="F40" s="16">
        <v>0</v>
      </c>
      <c r="G40" s="16">
        <v>204000</v>
      </c>
      <c r="H40" s="16">
        <v>7000721</v>
      </c>
      <c r="I40" s="40">
        <f t="shared" si="0"/>
        <v>210189780</v>
      </c>
    </row>
    <row r="41" spans="1:9" ht="15" customHeight="1">
      <c r="A41" s="7" t="s">
        <v>80</v>
      </c>
      <c r="B41" s="8" t="s">
        <v>111</v>
      </c>
      <c r="C41" s="16">
        <v>166766682</v>
      </c>
      <c r="D41" s="16">
        <v>9345424</v>
      </c>
      <c r="E41" s="16">
        <v>68825700</v>
      </c>
      <c r="F41" s="16">
        <v>0</v>
      </c>
      <c r="G41" s="16">
        <v>1800000</v>
      </c>
      <c r="H41" s="16">
        <v>15467787</v>
      </c>
      <c r="I41" s="40">
        <f t="shared" si="0"/>
        <v>262205593</v>
      </c>
    </row>
    <row r="42" spans="1:9" ht="15" customHeight="1">
      <c r="A42" s="7" t="s">
        <v>81</v>
      </c>
      <c r="B42" s="8" t="s">
        <v>112</v>
      </c>
      <c r="C42" s="16">
        <v>81055285</v>
      </c>
      <c r="D42" s="16">
        <v>2410000</v>
      </c>
      <c r="E42" s="16">
        <v>31778177</v>
      </c>
      <c r="F42" s="16">
        <v>0</v>
      </c>
      <c r="G42" s="16">
        <v>16000</v>
      </c>
      <c r="H42" s="16">
        <v>3118365</v>
      </c>
      <c r="I42" s="40">
        <f t="shared" si="0"/>
        <v>118377827</v>
      </c>
    </row>
    <row r="43" spans="1:9" ht="19.5" customHeight="1">
      <c r="A43" s="46" t="s">
        <v>15</v>
      </c>
      <c r="B43" s="47"/>
      <c r="C43" s="12">
        <f aca="true" t="shared" si="1" ref="C43:I43">SUM(C11:C42)</f>
        <v>2692825390</v>
      </c>
      <c r="D43" s="12">
        <f t="shared" si="1"/>
        <v>184303377</v>
      </c>
      <c r="E43" s="12">
        <f t="shared" si="1"/>
        <v>2598653104</v>
      </c>
      <c r="F43" s="12">
        <f t="shared" si="1"/>
        <v>668364185</v>
      </c>
      <c r="G43" s="12">
        <f t="shared" si="1"/>
        <v>59660436</v>
      </c>
      <c r="H43" s="12">
        <f t="shared" si="1"/>
        <v>274150006</v>
      </c>
      <c r="I43" s="12">
        <f t="shared" si="1"/>
        <v>6477956498</v>
      </c>
    </row>
    <row r="44" spans="1:9" ht="12.75">
      <c r="A44" s="28" t="s">
        <v>113</v>
      </c>
      <c r="I44" s="29"/>
    </row>
    <row r="45" spans="2:9" ht="12.75">
      <c r="B45" s="10"/>
      <c r="C45" s="10"/>
      <c r="D45" s="10"/>
      <c r="E45" s="10"/>
      <c r="F45" s="10"/>
      <c r="G45" s="10"/>
      <c r="H45" s="10"/>
      <c r="I45" s="11"/>
    </row>
    <row r="46" spans="1:9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27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28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29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8" t="s">
        <v>33</v>
      </c>
    </row>
    <row r="51" ht="12.75">
      <c r="A51" s="30" t="s">
        <v>30</v>
      </c>
    </row>
    <row r="52" ht="12.75">
      <c r="A52" s="30" t="s">
        <v>31</v>
      </c>
    </row>
    <row r="53" s="31" customFormat="1" ht="12.75">
      <c r="A53" s="31">
        <v>1000000</v>
      </c>
    </row>
    <row r="54" s="31" customFormat="1" ht="12.75">
      <c r="A54" s="33"/>
    </row>
    <row r="55" s="31" customFormat="1" ht="12.75"/>
    <row r="56" spans="2:8" s="31" customFormat="1" ht="12.75">
      <c r="B56" s="31" t="s">
        <v>114</v>
      </c>
      <c r="C56" s="20">
        <v>2.1</v>
      </c>
      <c r="D56" s="20">
        <v>2.2</v>
      </c>
      <c r="E56" s="20">
        <v>2.3</v>
      </c>
      <c r="F56" s="20">
        <v>2.4</v>
      </c>
      <c r="G56" s="20">
        <v>2.5</v>
      </c>
      <c r="H56" s="20">
        <v>2.6</v>
      </c>
    </row>
    <row r="57" spans="2:8" s="31" customFormat="1" ht="12.75">
      <c r="B57" s="31" t="s">
        <v>115</v>
      </c>
      <c r="C57" s="36">
        <f aca="true" t="shared" si="2" ref="C57:H57">+C43/$A$53</f>
        <v>2692.82539</v>
      </c>
      <c r="D57" s="36">
        <f t="shared" si="2"/>
        <v>184.303377</v>
      </c>
      <c r="E57" s="36">
        <f t="shared" si="2"/>
        <v>2598.653104</v>
      </c>
      <c r="F57" s="36">
        <f t="shared" si="2"/>
        <v>668.364185</v>
      </c>
      <c r="G57" s="36">
        <f t="shared" si="2"/>
        <v>59.660436</v>
      </c>
      <c r="H57" s="36">
        <f t="shared" si="2"/>
        <v>274.150006</v>
      </c>
    </row>
    <row r="58" spans="3:8" s="31" customFormat="1" ht="12.75">
      <c r="C58" s="36"/>
      <c r="D58" s="36"/>
      <c r="E58" s="36"/>
      <c r="F58" s="36"/>
      <c r="G58" s="36"/>
      <c r="H58" s="36"/>
    </row>
    <row r="59" spans="3:8" s="31" customFormat="1" ht="12.75">
      <c r="C59" s="36"/>
      <c r="D59" s="36"/>
      <c r="E59" s="36"/>
      <c r="F59" s="36"/>
      <c r="G59" s="36"/>
      <c r="H59" s="36"/>
    </row>
    <row r="60" spans="3:8" s="31" customFormat="1" ht="12.75">
      <c r="C60" s="36"/>
      <c r="D60" s="36"/>
      <c r="E60" s="36"/>
      <c r="F60" s="36"/>
      <c r="G60" s="36"/>
      <c r="H60" s="36"/>
    </row>
    <row r="61" s="31" customFormat="1" ht="12.75"/>
    <row r="62" s="31" customFormat="1" ht="12.75"/>
    <row r="63" s="31" customFormat="1" ht="12.75"/>
    <row r="64" s="31" customFormat="1" ht="12.75"/>
    <row r="65" s="39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I9:I10"/>
    <mergeCell ref="A43:B43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9.7109375" style="24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47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48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50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46</v>
      </c>
    </row>
    <row r="9" spans="1:9" ht="19.5" customHeight="1">
      <c r="A9" s="44" t="s">
        <v>5</v>
      </c>
      <c r="B9" s="49" t="s">
        <v>41</v>
      </c>
      <c r="C9" s="46" t="s">
        <v>18</v>
      </c>
      <c r="D9" s="50"/>
      <c r="E9" s="50"/>
      <c r="F9" s="50"/>
      <c r="G9" s="50"/>
      <c r="H9" s="50"/>
      <c r="I9" s="44" t="s">
        <v>49</v>
      </c>
    </row>
    <row r="10" spans="1:9" ht="19.5" customHeight="1">
      <c r="A10" s="48"/>
      <c r="B10" s="45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45"/>
    </row>
    <row r="11" spans="1:9" ht="15" customHeight="1">
      <c r="A11" s="7" t="s">
        <v>9</v>
      </c>
      <c r="B11" s="8" t="s">
        <v>10</v>
      </c>
      <c r="C11" s="16">
        <v>484589</v>
      </c>
      <c r="D11" s="16">
        <v>867000</v>
      </c>
      <c r="E11" s="16">
        <v>67868346</v>
      </c>
      <c r="F11" s="16">
        <v>0</v>
      </c>
      <c r="G11" s="16">
        <v>1335909</v>
      </c>
      <c r="H11" s="16">
        <v>1270486</v>
      </c>
      <c r="I11" s="40">
        <f>SUM(C11:H11)</f>
        <v>71826330</v>
      </c>
    </row>
    <row r="12" spans="1:9" ht="15" customHeight="1">
      <c r="A12" s="7" t="s">
        <v>51</v>
      </c>
      <c r="B12" s="8" t="s">
        <v>82</v>
      </c>
      <c r="C12" s="16">
        <v>0</v>
      </c>
      <c r="D12" s="16">
        <v>0</v>
      </c>
      <c r="E12" s="16">
        <v>3764576</v>
      </c>
      <c r="F12" s="16">
        <v>0</v>
      </c>
      <c r="G12" s="16">
        <v>5500</v>
      </c>
      <c r="H12" s="16">
        <v>470000</v>
      </c>
      <c r="I12" s="40">
        <f aca="true" t="shared" si="0" ref="I12:I42">SUM(C12:H12)</f>
        <v>4240076</v>
      </c>
    </row>
    <row r="13" spans="1:9" ht="15" customHeight="1">
      <c r="A13" s="7" t="s">
        <v>52</v>
      </c>
      <c r="B13" s="8" t="s">
        <v>83</v>
      </c>
      <c r="C13" s="16">
        <v>0</v>
      </c>
      <c r="D13" s="16">
        <v>0</v>
      </c>
      <c r="E13" s="16">
        <v>5699567</v>
      </c>
      <c r="F13" s="16">
        <v>0</v>
      </c>
      <c r="G13" s="16">
        <v>0</v>
      </c>
      <c r="H13" s="16">
        <v>34950</v>
      </c>
      <c r="I13" s="40">
        <f t="shared" si="0"/>
        <v>5734517</v>
      </c>
    </row>
    <row r="14" spans="1:9" ht="15" customHeight="1">
      <c r="A14" s="7" t="s">
        <v>53</v>
      </c>
      <c r="B14" s="8" t="s">
        <v>84</v>
      </c>
      <c r="C14" s="16">
        <v>0</v>
      </c>
      <c r="D14" s="16">
        <v>0</v>
      </c>
      <c r="E14" s="16">
        <v>19756306</v>
      </c>
      <c r="F14" s="16">
        <v>0</v>
      </c>
      <c r="G14" s="16">
        <v>0</v>
      </c>
      <c r="H14" s="16">
        <v>0</v>
      </c>
      <c r="I14" s="40">
        <f t="shared" si="0"/>
        <v>19756306</v>
      </c>
    </row>
    <row r="15" spans="1:9" ht="15" customHeight="1">
      <c r="A15" s="7" t="s">
        <v>54</v>
      </c>
      <c r="B15" s="8" t="s">
        <v>85</v>
      </c>
      <c r="C15" s="16">
        <v>0</v>
      </c>
      <c r="D15" s="16">
        <v>0</v>
      </c>
      <c r="E15" s="16">
        <v>2213380</v>
      </c>
      <c r="F15" s="16">
        <v>0</v>
      </c>
      <c r="G15" s="16">
        <v>0</v>
      </c>
      <c r="H15" s="16">
        <v>0</v>
      </c>
      <c r="I15" s="40">
        <f t="shared" si="0"/>
        <v>2213380</v>
      </c>
    </row>
    <row r="16" spans="1:9" ht="15" customHeight="1">
      <c r="A16" s="7" t="s">
        <v>55</v>
      </c>
      <c r="B16" s="8" t="s">
        <v>86</v>
      </c>
      <c r="C16" s="16">
        <v>480000</v>
      </c>
      <c r="D16" s="16">
        <v>0</v>
      </c>
      <c r="E16" s="16">
        <v>14527775</v>
      </c>
      <c r="F16" s="16">
        <v>0</v>
      </c>
      <c r="G16" s="16">
        <v>320000</v>
      </c>
      <c r="H16" s="16">
        <v>320000</v>
      </c>
      <c r="I16" s="40">
        <f t="shared" si="0"/>
        <v>15647775</v>
      </c>
    </row>
    <row r="17" spans="1:9" ht="15" customHeight="1">
      <c r="A17" s="7" t="s">
        <v>56</v>
      </c>
      <c r="B17" s="8" t="s">
        <v>87</v>
      </c>
      <c r="C17" s="16">
        <v>245000</v>
      </c>
      <c r="D17" s="16">
        <v>0</v>
      </c>
      <c r="E17" s="16">
        <v>16105000</v>
      </c>
      <c r="F17" s="16">
        <v>0</v>
      </c>
      <c r="G17" s="16">
        <v>150000</v>
      </c>
      <c r="H17" s="16">
        <v>0</v>
      </c>
      <c r="I17" s="40">
        <f t="shared" si="0"/>
        <v>16500000</v>
      </c>
    </row>
    <row r="18" spans="1:9" ht="15" customHeight="1">
      <c r="A18" s="7" t="s">
        <v>57</v>
      </c>
      <c r="B18" s="8" t="s">
        <v>88</v>
      </c>
      <c r="C18" s="16">
        <v>0</v>
      </c>
      <c r="D18" s="16">
        <v>0</v>
      </c>
      <c r="E18" s="16">
        <v>10500000</v>
      </c>
      <c r="F18" s="16">
        <v>0</v>
      </c>
      <c r="G18" s="16">
        <v>0</v>
      </c>
      <c r="H18" s="16">
        <v>0</v>
      </c>
      <c r="I18" s="40">
        <f t="shared" si="0"/>
        <v>10500000</v>
      </c>
    </row>
    <row r="19" spans="1:9" ht="15" customHeight="1">
      <c r="A19" s="7" t="s">
        <v>58</v>
      </c>
      <c r="B19" s="8" t="s">
        <v>89</v>
      </c>
      <c r="C19" s="16">
        <v>0</v>
      </c>
      <c r="D19" s="16">
        <v>0</v>
      </c>
      <c r="E19" s="16">
        <v>5018754</v>
      </c>
      <c r="F19" s="16">
        <v>0</v>
      </c>
      <c r="G19" s="16">
        <v>0</v>
      </c>
      <c r="H19" s="16">
        <v>200000</v>
      </c>
      <c r="I19" s="40">
        <f t="shared" si="0"/>
        <v>5218754</v>
      </c>
    </row>
    <row r="20" spans="1:9" ht="15" customHeight="1">
      <c r="A20" s="7" t="s">
        <v>59</v>
      </c>
      <c r="B20" s="8" t="s">
        <v>90</v>
      </c>
      <c r="C20" s="16">
        <v>0</v>
      </c>
      <c r="D20" s="16">
        <v>0</v>
      </c>
      <c r="E20" s="16">
        <v>3341800</v>
      </c>
      <c r="F20" s="16">
        <v>0</v>
      </c>
      <c r="G20" s="16">
        <v>0</v>
      </c>
      <c r="H20" s="16">
        <v>0</v>
      </c>
      <c r="I20" s="40">
        <f t="shared" si="0"/>
        <v>3341800</v>
      </c>
    </row>
    <row r="21" spans="1:9" ht="15" customHeight="1">
      <c r="A21" s="7" t="s">
        <v>60</v>
      </c>
      <c r="B21" s="8" t="s">
        <v>91</v>
      </c>
      <c r="C21" s="16">
        <v>0</v>
      </c>
      <c r="D21" s="16">
        <v>0</v>
      </c>
      <c r="E21" s="16">
        <v>11990000</v>
      </c>
      <c r="F21" s="16">
        <v>0</v>
      </c>
      <c r="G21" s="16">
        <v>120000</v>
      </c>
      <c r="H21" s="16">
        <v>530000</v>
      </c>
      <c r="I21" s="40">
        <f t="shared" si="0"/>
        <v>12640000</v>
      </c>
    </row>
    <row r="22" spans="1:9" ht="15" customHeight="1">
      <c r="A22" s="7" t="s">
        <v>61</v>
      </c>
      <c r="B22" s="8" t="s">
        <v>92</v>
      </c>
      <c r="C22" s="16">
        <v>0</v>
      </c>
      <c r="D22" s="16">
        <v>0</v>
      </c>
      <c r="E22" s="16">
        <v>4899077</v>
      </c>
      <c r="F22" s="16">
        <v>0</v>
      </c>
      <c r="G22" s="16">
        <v>0</v>
      </c>
      <c r="H22" s="16">
        <v>500000</v>
      </c>
      <c r="I22" s="40">
        <f t="shared" si="0"/>
        <v>5399077</v>
      </c>
    </row>
    <row r="23" spans="1:9" ht="15" customHeight="1">
      <c r="A23" s="7" t="s">
        <v>62</v>
      </c>
      <c r="B23" s="8" t="s">
        <v>93</v>
      </c>
      <c r="C23" s="16">
        <v>0</v>
      </c>
      <c r="D23" s="16">
        <v>0</v>
      </c>
      <c r="E23" s="16">
        <v>12970307</v>
      </c>
      <c r="F23" s="16">
        <v>0</v>
      </c>
      <c r="G23" s="16">
        <v>0</v>
      </c>
      <c r="H23" s="16">
        <v>0</v>
      </c>
      <c r="I23" s="40">
        <f t="shared" si="0"/>
        <v>12970307</v>
      </c>
    </row>
    <row r="24" spans="1:9" ht="15" customHeight="1">
      <c r="A24" s="7" t="s">
        <v>63</v>
      </c>
      <c r="B24" s="8" t="s">
        <v>94</v>
      </c>
      <c r="C24" s="16">
        <v>0</v>
      </c>
      <c r="D24" s="16">
        <v>0</v>
      </c>
      <c r="E24" s="16">
        <v>9100000</v>
      </c>
      <c r="F24" s="16">
        <v>0</v>
      </c>
      <c r="G24" s="16">
        <v>0</v>
      </c>
      <c r="H24" s="16">
        <v>500000</v>
      </c>
      <c r="I24" s="40">
        <f t="shared" si="0"/>
        <v>9600000</v>
      </c>
    </row>
    <row r="25" spans="1:9" ht="15" customHeight="1">
      <c r="A25" s="7" t="s">
        <v>64</v>
      </c>
      <c r="B25" s="8" t="s">
        <v>95</v>
      </c>
      <c r="C25" s="16">
        <v>0</v>
      </c>
      <c r="D25" s="16">
        <v>0</v>
      </c>
      <c r="E25" s="16">
        <v>6085000</v>
      </c>
      <c r="F25" s="16">
        <v>0</v>
      </c>
      <c r="G25" s="16">
        <v>15000</v>
      </c>
      <c r="H25" s="16">
        <v>0</v>
      </c>
      <c r="I25" s="40">
        <f t="shared" si="0"/>
        <v>6100000</v>
      </c>
    </row>
    <row r="26" spans="1:9" ht="15" customHeight="1">
      <c r="A26" s="7" t="s">
        <v>65</v>
      </c>
      <c r="B26" s="8" t="s">
        <v>96</v>
      </c>
      <c r="C26" s="16">
        <v>0</v>
      </c>
      <c r="D26" s="16">
        <v>0</v>
      </c>
      <c r="E26" s="16">
        <v>7968087</v>
      </c>
      <c r="F26" s="16">
        <v>0</v>
      </c>
      <c r="G26" s="16">
        <v>31913</v>
      </c>
      <c r="H26" s="16">
        <v>0</v>
      </c>
      <c r="I26" s="40">
        <f t="shared" si="0"/>
        <v>8000000</v>
      </c>
    </row>
    <row r="27" spans="1:9" ht="15" customHeight="1">
      <c r="A27" s="7" t="s">
        <v>66</v>
      </c>
      <c r="B27" s="8" t="s">
        <v>97</v>
      </c>
      <c r="C27" s="16">
        <v>650000</v>
      </c>
      <c r="D27" s="16">
        <v>0</v>
      </c>
      <c r="E27" s="16">
        <v>1188084</v>
      </c>
      <c r="F27" s="16">
        <v>0</v>
      </c>
      <c r="G27" s="16">
        <v>0</v>
      </c>
      <c r="H27" s="16">
        <v>0</v>
      </c>
      <c r="I27" s="40">
        <f t="shared" si="0"/>
        <v>1838084</v>
      </c>
    </row>
    <row r="28" spans="1:9" ht="15" customHeight="1">
      <c r="A28" s="7" t="s">
        <v>67</v>
      </c>
      <c r="B28" s="8" t="s">
        <v>98</v>
      </c>
      <c r="C28" s="16">
        <v>0</v>
      </c>
      <c r="D28" s="16">
        <v>0</v>
      </c>
      <c r="E28" s="16">
        <v>3201413</v>
      </c>
      <c r="F28" s="16">
        <v>0</v>
      </c>
      <c r="G28" s="16">
        <v>10000</v>
      </c>
      <c r="H28" s="16">
        <v>74000</v>
      </c>
      <c r="I28" s="40">
        <f t="shared" si="0"/>
        <v>3285413</v>
      </c>
    </row>
    <row r="29" spans="1:9" ht="15" customHeight="1">
      <c r="A29" s="7" t="s">
        <v>68</v>
      </c>
      <c r="B29" s="8" t="s">
        <v>99</v>
      </c>
      <c r="C29" s="16">
        <v>0</v>
      </c>
      <c r="D29" s="16">
        <v>0</v>
      </c>
      <c r="E29" s="16">
        <v>4747693</v>
      </c>
      <c r="F29" s="16">
        <v>0</v>
      </c>
      <c r="G29" s="16">
        <v>0</v>
      </c>
      <c r="H29" s="16">
        <v>15200</v>
      </c>
      <c r="I29" s="40">
        <f t="shared" si="0"/>
        <v>4762893</v>
      </c>
    </row>
    <row r="30" spans="1:9" ht="15" customHeight="1">
      <c r="A30" s="7" t="s">
        <v>69</v>
      </c>
      <c r="B30" s="8" t="s">
        <v>100</v>
      </c>
      <c r="C30" s="16">
        <v>0</v>
      </c>
      <c r="D30" s="16">
        <v>0</v>
      </c>
      <c r="E30" s="16">
        <v>2406853</v>
      </c>
      <c r="F30" s="16">
        <v>0</v>
      </c>
      <c r="G30" s="16">
        <v>0</v>
      </c>
      <c r="H30" s="16">
        <v>175151</v>
      </c>
      <c r="I30" s="40">
        <f t="shared" si="0"/>
        <v>2582004</v>
      </c>
    </row>
    <row r="31" spans="1:9" ht="15" customHeight="1">
      <c r="A31" s="7" t="s">
        <v>70</v>
      </c>
      <c r="B31" s="8" t="s">
        <v>101</v>
      </c>
      <c r="C31" s="16">
        <v>0</v>
      </c>
      <c r="D31" s="16">
        <v>0</v>
      </c>
      <c r="E31" s="16">
        <v>2109487</v>
      </c>
      <c r="F31" s="16">
        <v>0</v>
      </c>
      <c r="G31" s="16">
        <v>0</v>
      </c>
      <c r="H31" s="16">
        <v>0</v>
      </c>
      <c r="I31" s="40">
        <f t="shared" si="0"/>
        <v>2109487</v>
      </c>
    </row>
    <row r="32" spans="1:9" ht="15" customHeight="1">
      <c r="A32" s="7" t="s">
        <v>71</v>
      </c>
      <c r="B32" s="8" t="s">
        <v>102</v>
      </c>
      <c r="C32" s="16">
        <v>0</v>
      </c>
      <c r="D32" s="16">
        <v>0</v>
      </c>
      <c r="E32" s="16">
        <v>3954949</v>
      </c>
      <c r="F32" s="16">
        <v>0</v>
      </c>
      <c r="G32" s="16">
        <v>0</v>
      </c>
      <c r="H32" s="16">
        <v>0</v>
      </c>
      <c r="I32" s="40">
        <f t="shared" si="0"/>
        <v>3954949</v>
      </c>
    </row>
    <row r="33" spans="1:9" ht="15" customHeight="1">
      <c r="A33" s="7" t="s">
        <v>72</v>
      </c>
      <c r="B33" s="8" t="s">
        <v>103</v>
      </c>
      <c r="C33" s="16">
        <v>0</v>
      </c>
      <c r="D33" s="16">
        <v>0</v>
      </c>
      <c r="E33" s="16">
        <v>3239343</v>
      </c>
      <c r="F33" s="16">
        <v>0</v>
      </c>
      <c r="G33" s="16">
        <v>0</v>
      </c>
      <c r="H33" s="16">
        <v>0</v>
      </c>
      <c r="I33" s="40">
        <f t="shared" si="0"/>
        <v>3239343</v>
      </c>
    </row>
    <row r="34" spans="1:9" ht="15" customHeight="1">
      <c r="A34" s="7" t="s">
        <v>73</v>
      </c>
      <c r="B34" s="8" t="s">
        <v>104</v>
      </c>
      <c r="C34" s="16">
        <v>0</v>
      </c>
      <c r="D34" s="16">
        <v>0</v>
      </c>
      <c r="E34" s="16">
        <v>1639304</v>
      </c>
      <c r="F34" s="16">
        <v>0</v>
      </c>
      <c r="G34" s="16">
        <v>0</v>
      </c>
      <c r="H34" s="16">
        <v>0</v>
      </c>
      <c r="I34" s="40">
        <f t="shared" si="0"/>
        <v>1639304</v>
      </c>
    </row>
    <row r="35" spans="1:9" ht="15" customHeight="1">
      <c r="A35" s="7" t="s">
        <v>74</v>
      </c>
      <c r="B35" s="8" t="s">
        <v>105</v>
      </c>
      <c r="C35" s="16">
        <v>0</v>
      </c>
      <c r="D35" s="16">
        <v>0</v>
      </c>
      <c r="E35" s="16">
        <v>163328</v>
      </c>
      <c r="F35" s="16">
        <v>0</v>
      </c>
      <c r="G35" s="16">
        <v>0</v>
      </c>
      <c r="H35" s="16">
        <v>0</v>
      </c>
      <c r="I35" s="40">
        <f t="shared" si="0"/>
        <v>163328</v>
      </c>
    </row>
    <row r="36" spans="1:9" ht="15" customHeight="1">
      <c r="A36" s="7" t="s">
        <v>75</v>
      </c>
      <c r="B36" s="8" t="s">
        <v>106</v>
      </c>
      <c r="C36" s="16">
        <v>0</v>
      </c>
      <c r="D36" s="16">
        <v>0</v>
      </c>
      <c r="E36" s="16">
        <v>2289000</v>
      </c>
      <c r="F36" s="16">
        <v>0</v>
      </c>
      <c r="G36" s="16">
        <v>0</v>
      </c>
      <c r="H36" s="16">
        <v>100000</v>
      </c>
      <c r="I36" s="40">
        <f t="shared" si="0"/>
        <v>2389000</v>
      </c>
    </row>
    <row r="37" spans="1:9" ht="15" customHeight="1">
      <c r="A37" s="7" t="s">
        <v>76</v>
      </c>
      <c r="B37" s="8" t="s">
        <v>107</v>
      </c>
      <c r="C37" s="16">
        <v>0</v>
      </c>
      <c r="D37" s="16">
        <v>0</v>
      </c>
      <c r="E37" s="16">
        <v>1121551</v>
      </c>
      <c r="F37" s="16">
        <v>0</v>
      </c>
      <c r="G37" s="16">
        <v>0</v>
      </c>
      <c r="H37" s="16">
        <v>139640</v>
      </c>
      <c r="I37" s="40">
        <f t="shared" si="0"/>
        <v>1261191</v>
      </c>
    </row>
    <row r="38" spans="1:9" ht="15" customHeight="1">
      <c r="A38" s="7" t="s">
        <v>77</v>
      </c>
      <c r="B38" s="8" t="s">
        <v>108</v>
      </c>
      <c r="C38" s="16">
        <v>0</v>
      </c>
      <c r="D38" s="16">
        <v>0</v>
      </c>
      <c r="E38" s="16">
        <v>1300000</v>
      </c>
      <c r="F38" s="16">
        <v>0</v>
      </c>
      <c r="G38" s="16">
        <v>0</v>
      </c>
      <c r="H38" s="16">
        <v>0</v>
      </c>
      <c r="I38" s="40">
        <f t="shared" si="0"/>
        <v>1300000</v>
      </c>
    </row>
    <row r="39" spans="1:9" ht="15" customHeight="1">
      <c r="A39" s="7" t="s">
        <v>78</v>
      </c>
      <c r="B39" s="8" t="s">
        <v>109</v>
      </c>
      <c r="C39" s="16">
        <v>0</v>
      </c>
      <c r="D39" s="16">
        <v>0</v>
      </c>
      <c r="E39" s="16">
        <v>6135903</v>
      </c>
      <c r="F39" s="16">
        <v>0</v>
      </c>
      <c r="G39" s="16">
        <v>0</v>
      </c>
      <c r="H39" s="16">
        <v>0</v>
      </c>
      <c r="I39" s="40">
        <f t="shared" si="0"/>
        <v>6135903</v>
      </c>
    </row>
    <row r="40" spans="1:9" ht="15" customHeight="1">
      <c r="A40" s="7" t="s">
        <v>79</v>
      </c>
      <c r="B40" s="8" t="s">
        <v>110</v>
      </c>
      <c r="C40" s="16">
        <v>0</v>
      </c>
      <c r="D40" s="16">
        <v>0</v>
      </c>
      <c r="E40" s="16">
        <v>7091146</v>
      </c>
      <c r="F40" s="16">
        <v>0</v>
      </c>
      <c r="G40" s="16">
        <v>341122</v>
      </c>
      <c r="H40" s="16">
        <v>0</v>
      </c>
      <c r="I40" s="40">
        <f t="shared" si="0"/>
        <v>7432268</v>
      </c>
    </row>
    <row r="41" spans="1:9" ht="15" customHeight="1">
      <c r="A41" s="7" t="s">
        <v>80</v>
      </c>
      <c r="B41" s="8" t="s">
        <v>111</v>
      </c>
      <c r="C41" s="16">
        <v>0</v>
      </c>
      <c r="D41" s="16">
        <v>0</v>
      </c>
      <c r="E41" s="16">
        <v>10002456</v>
      </c>
      <c r="F41" s="16">
        <v>0</v>
      </c>
      <c r="G41" s="16">
        <v>0</v>
      </c>
      <c r="H41" s="16">
        <v>0</v>
      </c>
      <c r="I41" s="40">
        <f t="shared" si="0"/>
        <v>10002456</v>
      </c>
    </row>
    <row r="42" spans="1:9" ht="15" customHeight="1">
      <c r="A42" s="7" t="s">
        <v>81</v>
      </c>
      <c r="B42" s="8" t="s">
        <v>112</v>
      </c>
      <c r="C42" s="16">
        <v>0</v>
      </c>
      <c r="D42" s="16">
        <v>0</v>
      </c>
      <c r="E42" s="16">
        <v>3517948</v>
      </c>
      <c r="F42" s="16">
        <v>0</v>
      </c>
      <c r="G42" s="16">
        <v>36457</v>
      </c>
      <c r="H42" s="16">
        <v>40000</v>
      </c>
      <c r="I42" s="40">
        <f t="shared" si="0"/>
        <v>3594405</v>
      </c>
    </row>
    <row r="43" spans="1:9" ht="19.5" customHeight="1">
      <c r="A43" s="46" t="s">
        <v>15</v>
      </c>
      <c r="B43" s="47"/>
      <c r="C43" s="12">
        <f aca="true" t="shared" si="1" ref="C43:I43">SUM(C11:C42)</f>
        <v>1859589</v>
      </c>
      <c r="D43" s="12">
        <f t="shared" si="1"/>
        <v>867000</v>
      </c>
      <c r="E43" s="12">
        <f t="shared" si="1"/>
        <v>255916433</v>
      </c>
      <c r="F43" s="12">
        <f t="shared" si="1"/>
        <v>0</v>
      </c>
      <c r="G43" s="12">
        <f t="shared" si="1"/>
        <v>2365901</v>
      </c>
      <c r="H43" s="12">
        <f t="shared" si="1"/>
        <v>4369427</v>
      </c>
      <c r="I43" s="12">
        <f t="shared" si="1"/>
        <v>265378350</v>
      </c>
    </row>
    <row r="44" ht="12.75">
      <c r="A44" s="28" t="s">
        <v>113</v>
      </c>
    </row>
    <row r="45" spans="2:9" ht="12.75"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27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28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29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0" t="s">
        <v>30</v>
      </c>
    </row>
    <row r="51" ht="12.75">
      <c r="A51" s="30" t="s">
        <v>31</v>
      </c>
    </row>
    <row r="52" s="31" customFormat="1" ht="12.75">
      <c r="A52" s="35"/>
    </row>
    <row r="53" s="31" customFormat="1" ht="12.75"/>
    <row r="54" s="31" customFormat="1" ht="12.75">
      <c r="A54" s="33"/>
    </row>
    <row r="55" s="31" customFormat="1" ht="12.75">
      <c r="C55" s="31">
        <v>1000000</v>
      </c>
    </row>
    <row r="56" spans="2:8" s="31" customFormat="1" ht="12.75">
      <c r="B56" s="31" t="s">
        <v>114</v>
      </c>
      <c r="C56" s="31">
        <v>2.1</v>
      </c>
      <c r="D56" s="31">
        <v>2.2</v>
      </c>
      <c r="E56" s="31">
        <v>2.3</v>
      </c>
      <c r="F56" s="31">
        <v>2.4</v>
      </c>
      <c r="G56" s="31">
        <v>2.5</v>
      </c>
      <c r="H56" s="31">
        <v>2.6</v>
      </c>
    </row>
    <row r="57" spans="2:8" s="31" customFormat="1" ht="12.75">
      <c r="B57" s="31" t="s">
        <v>115</v>
      </c>
      <c r="C57" s="36">
        <f aca="true" t="shared" si="2" ref="C57:H57">C43/$C$55</f>
        <v>1.859589</v>
      </c>
      <c r="D57" s="36">
        <f t="shared" si="2"/>
        <v>0.867</v>
      </c>
      <c r="E57" s="36">
        <f t="shared" si="2"/>
        <v>255.916433</v>
      </c>
      <c r="F57" s="36">
        <f t="shared" si="2"/>
        <v>0</v>
      </c>
      <c r="G57" s="36">
        <f t="shared" si="2"/>
        <v>2.365901</v>
      </c>
      <c r="H57" s="36">
        <f t="shared" si="2"/>
        <v>4.369427</v>
      </c>
    </row>
    <row r="58" spans="3:8" s="31" customFormat="1" ht="12.75">
      <c r="C58" s="36"/>
      <c r="D58" s="36"/>
      <c r="E58" s="36"/>
      <c r="F58" s="36"/>
      <c r="G58" s="36"/>
      <c r="H58" s="36"/>
    </row>
    <row r="59" spans="3:8" s="39" customFormat="1" ht="12.75">
      <c r="C59" s="41"/>
      <c r="D59" s="41"/>
      <c r="E59" s="41"/>
      <c r="F59" s="41"/>
      <c r="G59" s="41"/>
      <c r="H59" s="41"/>
    </row>
    <row r="60" spans="3:8" s="39" customFormat="1" ht="12.75">
      <c r="C60" s="41"/>
      <c r="D60" s="41"/>
      <c r="E60" s="41"/>
      <c r="F60" s="41"/>
      <c r="G60" s="41"/>
      <c r="H60" s="41"/>
    </row>
    <row r="61" s="39" customFormat="1" ht="12.75"/>
    <row r="62" s="39" customFormat="1" ht="12.75"/>
    <row r="63" s="39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I9:I10"/>
    <mergeCell ref="A43:B43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54.00390625" style="24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47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48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50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20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46</v>
      </c>
    </row>
    <row r="9" spans="1:9" ht="19.5" customHeight="1">
      <c r="A9" s="44" t="s">
        <v>5</v>
      </c>
      <c r="B9" s="49" t="s">
        <v>41</v>
      </c>
      <c r="C9" s="46" t="s">
        <v>18</v>
      </c>
      <c r="D9" s="50"/>
      <c r="E9" s="50"/>
      <c r="F9" s="50"/>
      <c r="G9" s="50"/>
      <c r="H9" s="50"/>
      <c r="I9" s="44" t="s">
        <v>49</v>
      </c>
    </row>
    <row r="10" spans="1:14" ht="19.5" customHeight="1">
      <c r="A10" s="48"/>
      <c r="B10" s="45"/>
      <c r="C10" s="15">
        <v>2.1</v>
      </c>
      <c r="D10" s="15">
        <v>2.2</v>
      </c>
      <c r="E10" s="15">
        <v>2.3</v>
      </c>
      <c r="F10" s="15">
        <v>2.4</v>
      </c>
      <c r="G10" s="15" t="s">
        <v>32</v>
      </c>
      <c r="H10" s="15">
        <v>2.6</v>
      </c>
      <c r="I10" s="45"/>
      <c r="K10" s="34"/>
      <c r="L10" s="34"/>
      <c r="M10" s="34"/>
      <c r="N10" s="34"/>
    </row>
    <row r="11" spans="1:9" ht="15" customHeight="1">
      <c r="A11" s="7" t="s">
        <v>51</v>
      </c>
      <c r="B11" s="8" t="s">
        <v>117</v>
      </c>
      <c r="C11" s="16">
        <v>0</v>
      </c>
      <c r="D11" s="16">
        <v>0</v>
      </c>
      <c r="E11" s="16">
        <v>2894342</v>
      </c>
      <c r="F11" s="16">
        <v>0</v>
      </c>
      <c r="G11" s="16">
        <v>0</v>
      </c>
      <c r="H11" s="16">
        <v>300000</v>
      </c>
      <c r="I11" s="40">
        <f>SUM(C11:H11)</f>
        <v>3194342</v>
      </c>
    </row>
    <row r="12" spans="1:9" ht="15" customHeight="1">
      <c r="A12" s="7" t="s">
        <v>52</v>
      </c>
      <c r="B12" s="8" t="s">
        <v>118</v>
      </c>
      <c r="C12" s="16">
        <v>0</v>
      </c>
      <c r="D12" s="16">
        <v>0</v>
      </c>
      <c r="E12" s="16">
        <v>284451</v>
      </c>
      <c r="F12" s="16">
        <v>0</v>
      </c>
      <c r="G12" s="16">
        <v>0</v>
      </c>
      <c r="H12" s="16">
        <v>1000</v>
      </c>
      <c r="I12" s="40">
        <f aca="true" t="shared" si="0" ref="I12:I37">SUM(C12:H12)</f>
        <v>285451</v>
      </c>
    </row>
    <row r="13" spans="1:9" ht="15" customHeight="1">
      <c r="A13" s="7" t="s">
        <v>53</v>
      </c>
      <c r="B13" s="8" t="s">
        <v>119</v>
      </c>
      <c r="C13" s="16">
        <v>0</v>
      </c>
      <c r="D13" s="16">
        <v>0</v>
      </c>
      <c r="E13" s="16">
        <v>15312</v>
      </c>
      <c r="F13" s="16">
        <v>0</v>
      </c>
      <c r="G13" s="16">
        <v>0</v>
      </c>
      <c r="H13" s="16">
        <v>0</v>
      </c>
      <c r="I13" s="40">
        <f t="shared" si="0"/>
        <v>15312</v>
      </c>
    </row>
    <row r="14" spans="1:9" ht="15" customHeight="1">
      <c r="A14" s="7" t="s">
        <v>54</v>
      </c>
      <c r="B14" s="8" t="s">
        <v>120</v>
      </c>
      <c r="C14" s="16">
        <v>0</v>
      </c>
      <c r="D14" s="16">
        <v>0</v>
      </c>
      <c r="E14" s="16">
        <v>3860</v>
      </c>
      <c r="F14" s="16">
        <v>0</v>
      </c>
      <c r="G14" s="16">
        <v>0</v>
      </c>
      <c r="H14" s="16">
        <v>0</v>
      </c>
      <c r="I14" s="40">
        <f t="shared" si="0"/>
        <v>3860</v>
      </c>
    </row>
    <row r="15" spans="1:9" ht="15" customHeight="1">
      <c r="A15" s="7" t="s">
        <v>55</v>
      </c>
      <c r="B15" s="8" t="s">
        <v>121</v>
      </c>
      <c r="C15" s="16">
        <v>0</v>
      </c>
      <c r="D15" s="16">
        <v>0</v>
      </c>
      <c r="E15" s="16">
        <v>3866922</v>
      </c>
      <c r="F15" s="16">
        <v>0</v>
      </c>
      <c r="G15" s="16">
        <v>0</v>
      </c>
      <c r="H15" s="16">
        <v>0</v>
      </c>
      <c r="I15" s="40">
        <f t="shared" si="0"/>
        <v>3866922</v>
      </c>
    </row>
    <row r="16" spans="1:9" ht="15" customHeight="1">
      <c r="A16" s="7" t="s">
        <v>56</v>
      </c>
      <c r="B16" s="8" t="s">
        <v>122</v>
      </c>
      <c r="C16" s="16">
        <v>0</v>
      </c>
      <c r="D16" s="16">
        <v>0</v>
      </c>
      <c r="E16" s="16">
        <v>2245586</v>
      </c>
      <c r="F16" s="16">
        <v>0</v>
      </c>
      <c r="G16" s="16">
        <v>0</v>
      </c>
      <c r="H16" s="16">
        <v>0</v>
      </c>
      <c r="I16" s="40">
        <f t="shared" si="0"/>
        <v>2245586</v>
      </c>
    </row>
    <row r="17" spans="1:9" ht="15" customHeight="1">
      <c r="A17" s="7" t="s">
        <v>57</v>
      </c>
      <c r="B17" s="8" t="s">
        <v>123</v>
      </c>
      <c r="C17" s="16">
        <v>0</v>
      </c>
      <c r="D17" s="16">
        <v>0</v>
      </c>
      <c r="E17" s="16">
        <v>4034993</v>
      </c>
      <c r="F17" s="16">
        <v>0</v>
      </c>
      <c r="G17" s="16">
        <v>0</v>
      </c>
      <c r="H17" s="16">
        <v>0</v>
      </c>
      <c r="I17" s="40">
        <f t="shared" si="0"/>
        <v>4034993</v>
      </c>
    </row>
    <row r="18" spans="1:9" ht="15" customHeight="1">
      <c r="A18" s="7" t="s">
        <v>58</v>
      </c>
      <c r="B18" s="8" t="s">
        <v>124</v>
      </c>
      <c r="C18" s="16">
        <v>0</v>
      </c>
      <c r="D18" s="16">
        <v>0</v>
      </c>
      <c r="E18" s="16">
        <v>1432942</v>
      </c>
      <c r="F18" s="16">
        <v>0</v>
      </c>
      <c r="G18" s="16">
        <v>0</v>
      </c>
      <c r="H18" s="16">
        <v>0</v>
      </c>
      <c r="I18" s="40">
        <f t="shared" si="0"/>
        <v>1432942</v>
      </c>
    </row>
    <row r="19" spans="1:9" ht="15" customHeight="1">
      <c r="A19" s="7" t="s">
        <v>59</v>
      </c>
      <c r="B19" s="8" t="s">
        <v>125</v>
      </c>
      <c r="C19" s="16">
        <v>0</v>
      </c>
      <c r="D19" s="16">
        <v>0</v>
      </c>
      <c r="E19" s="16">
        <v>1260897</v>
      </c>
      <c r="F19" s="16">
        <v>0</v>
      </c>
      <c r="G19" s="16">
        <v>0</v>
      </c>
      <c r="H19" s="16">
        <v>526000</v>
      </c>
      <c r="I19" s="40">
        <f t="shared" si="0"/>
        <v>1786897</v>
      </c>
    </row>
    <row r="20" spans="1:9" ht="15" customHeight="1">
      <c r="A20" s="7" t="s">
        <v>60</v>
      </c>
      <c r="B20" s="8" t="s">
        <v>126</v>
      </c>
      <c r="C20" s="16">
        <v>0</v>
      </c>
      <c r="D20" s="16">
        <v>0</v>
      </c>
      <c r="E20" s="16">
        <v>937376</v>
      </c>
      <c r="F20" s="16">
        <v>0</v>
      </c>
      <c r="G20" s="16">
        <v>0</v>
      </c>
      <c r="H20" s="16">
        <v>0</v>
      </c>
      <c r="I20" s="40">
        <f t="shared" si="0"/>
        <v>937376</v>
      </c>
    </row>
    <row r="21" spans="1:9" ht="15" customHeight="1">
      <c r="A21" s="7" t="s">
        <v>61</v>
      </c>
      <c r="B21" s="8" t="s">
        <v>127</v>
      </c>
      <c r="C21" s="16">
        <v>0</v>
      </c>
      <c r="D21" s="16">
        <v>0</v>
      </c>
      <c r="E21" s="16">
        <v>3543980</v>
      </c>
      <c r="F21" s="16">
        <v>0</v>
      </c>
      <c r="G21" s="16">
        <v>0</v>
      </c>
      <c r="H21" s="16">
        <v>0</v>
      </c>
      <c r="I21" s="40">
        <f t="shared" si="0"/>
        <v>3543980</v>
      </c>
    </row>
    <row r="22" spans="1:9" ht="15" customHeight="1">
      <c r="A22" s="7" t="s">
        <v>63</v>
      </c>
      <c r="B22" s="8" t="s">
        <v>128</v>
      </c>
      <c r="C22" s="16">
        <v>0</v>
      </c>
      <c r="D22" s="16">
        <v>0</v>
      </c>
      <c r="E22" s="16">
        <v>785227</v>
      </c>
      <c r="F22" s="16">
        <v>0</v>
      </c>
      <c r="G22" s="16">
        <v>0</v>
      </c>
      <c r="H22" s="16">
        <v>0</v>
      </c>
      <c r="I22" s="40">
        <f t="shared" si="0"/>
        <v>785227</v>
      </c>
    </row>
    <row r="23" spans="1:9" ht="15" customHeight="1">
      <c r="A23" s="7" t="s">
        <v>64</v>
      </c>
      <c r="B23" s="8" t="s">
        <v>129</v>
      </c>
      <c r="C23" s="16">
        <v>0</v>
      </c>
      <c r="D23" s="16">
        <v>0</v>
      </c>
      <c r="E23" s="16">
        <v>1675473</v>
      </c>
      <c r="F23" s="16">
        <v>0</v>
      </c>
      <c r="G23" s="16">
        <v>0</v>
      </c>
      <c r="H23" s="16">
        <v>0</v>
      </c>
      <c r="I23" s="40">
        <f t="shared" si="0"/>
        <v>1675473</v>
      </c>
    </row>
    <row r="24" spans="1:9" ht="15" customHeight="1">
      <c r="A24" s="7" t="s">
        <v>66</v>
      </c>
      <c r="B24" s="8" t="s">
        <v>130</v>
      </c>
      <c r="C24" s="16">
        <v>0</v>
      </c>
      <c r="D24" s="16">
        <v>0</v>
      </c>
      <c r="E24" s="16">
        <v>761790</v>
      </c>
      <c r="F24" s="16">
        <v>0</v>
      </c>
      <c r="G24" s="16">
        <v>0</v>
      </c>
      <c r="H24" s="16">
        <v>0</v>
      </c>
      <c r="I24" s="40">
        <f t="shared" si="0"/>
        <v>761790</v>
      </c>
    </row>
    <row r="25" spans="1:9" ht="15" customHeight="1">
      <c r="A25" s="7" t="s">
        <v>67</v>
      </c>
      <c r="B25" s="8" t="s">
        <v>131</v>
      </c>
      <c r="C25" s="16">
        <v>0</v>
      </c>
      <c r="D25" s="16">
        <v>0</v>
      </c>
      <c r="E25" s="16">
        <v>2329969</v>
      </c>
      <c r="F25" s="16">
        <v>0</v>
      </c>
      <c r="G25" s="16">
        <v>0</v>
      </c>
      <c r="H25" s="16">
        <v>0</v>
      </c>
      <c r="I25" s="40">
        <f t="shared" si="0"/>
        <v>2329969</v>
      </c>
    </row>
    <row r="26" spans="1:9" ht="15" customHeight="1">
      <c r="A26" s="7" t="s">
        <v>68</v>
      </c>
      <c r="B26" s="8" t="s">
        <v>132</v>
      </c>
      <c r="C26" s="16">
        <v>0</v>
      </c>
      <c r="D26" s="16">
        <v>0</v>
      </c>
      <c r="E26" s="16">
        <v>2728790</v>
      </c>
      <c r="F26" s="16">
        <v>0</v>
      </c>
      <c r="G26" s="16">
        <v>0</v>
      </c>
      <c r="H26" s="16">
        <v>0</v>
      </c>
      <c r="I26" s="40">
        <f t="shared" si="0"/>
        <v>2728790</v>
      </c>
    </row>
    <row r="27" spans="1:9" ht="15" customHeight="1">
      <c r="A27" s="7" t="s">
        <v>69</v>
      </c>
      <c r="B27" s="8" t="s">
        <v>133</v>
      </c>
      <c r="C27" s="16">
        <v>0</v>
      </c>
      <c r="D27" s="16">
        <v>0</v>
      </c>
      <c r="E27" s="16">
        <v>235168</v>
      </c>
      <c r="F27" s="16">
        <v>0</v>
      </c>
      <c r="G27" s="16">
        <v>0</v>
      </c>
      <c r="H27" s="16">
        <v>54980</v>
      </c>
      <c r="I27" s="40">
        <f t="shared" si="0"/>
        <v>290148</v>
      </c>
    </row>
    <row r="28" spans="1:9" ht="15" customHeight="1">
      <c r="A28" s="7" t="s">
        <v>70</v>
      </c>
      <c r="B28" s="8" t="s">
        <v>134</v>
      </c>
      <c r="C28" s="16">
        <v>0</v>
      </c>
      <c r="D28" s="16">
        <v>0</v>
      </c>
      <c r="E28" s="16">
        <v>848666</v>
      </c>
      <c r="F28" s="16">
        <v>0</v>
      </c>
      <c r="G28" s="16">
        <v>0</v>
      </c>
      <c r="H28" s="16">
        <v>12400</v>
      </c>
      <c r="I28" s="40">
        <f t="shared" si="0"/>
        <v>861066</v>
      </c>
    </row>
    <row r="29" spans="1:9" ht="15" customHeight="1">
      <c r="A29" s="7" t="s">
        <v>71</v>
      </c>
      <c r="B29" s="8" t="s">
        <v>135</v>
      </c>
      <c r="C29" s="16">
        <v>0</v>
      </c>
      <c r="D29" s="16">
        <v>0</v>
      </c>
      <c r="E29" s="16">
        <v>2412892</v>
      </c>
      <c r="F29" s="16">
        <v>0</v>
      </c>
      <c r="G29" s="16">
        <v>0</v>
      </c>
      <c r="H29" s="16">
        <v>497837</v>
      </c>
      <c r="I29" s="40">
        <f t="shared" si="0"/>
        <v>2910729</v>
      </c>
    </row>
    <row r="30" spans="1:9" ht="15" customHeight="1">
      <c r="A30" s="7" t="s">
        <v>72</v>
      </c>
      <c r="B30" s="8" t="s">
        <v>136</v>
      </c>
      <c r="C30" s="16">
        <v>0</v>
      </c>
      <c r="D30" s="16">
        <v>0</v>
      </c>
      <c r="E30" s="16">
        <v>605273</v>
      </c>
      <c r="F30" s="16">
        <v>0</v>
      </c>
      <c r="G30" s="16">
        <v>0</v>
      </c>
      <c r="H30" s="16">
        <v>0</v>
      </c>
      <c r="I30" s="40">
        <f t="shared" si="0"/>
        <v>605273</v>
      </c>
    </row>
    <row r="31" spans="1:9" ht="15" customHeight="1">
      <c r="A31" s="7" t="s">
        <v>75</v>
      </c>
      <c r="B31" s="8" t="s">
        <v>137</v>
      </c>
      <c r="C31" s="16">
        <v>0</v>
      </c>
      <c r="D31" s="16">
        <v>0</v>
      </c>
      <c r="E31" s="16">
        <v>3653775</v>
      </c>
      <c r="F31" s="16">
        <v>0</v>
      </c>
      <c r="G31" s="16">
        <v>0</v>
      </c>
      <c r="H31" s="16">
        <v>0</v>
      </c>
      <c r="I31" s="40">
        <f t="shared" si="0"/>
        <v>3653775</v>
      </c>
    </row>
    <row r="32" spans="1:9" ht="15" customHeight="1">
      <c r="A32" s="7" t="s">
        <v>76</v>
      </c>
      <c r="B32" s="8" t="s">
        <v>138</v>
      </c>
      <c r="C32" s="16">
        <v>0</v>
      </c>
      <c r="D32" s="16">
        <v>0</v>
      </c>
      <c r="E32" s="16">
        <v>620648</v>
      </c>
      <c r="F32" s="16">
        <v>0</v>
      </c>
      <c r="G32" s="16">
        <v>0</v>
      </c>
      <c r="H32" s="16">
        <v>30340</v>
      </c>
      <c r="I32" s="40">
        <f t="shared" si="0"/>
        <v>650988</v>
      </c>
    </row>
    <row r="33" spans="1:9" ht="15" customHeight="1">
      <c r="A33" s="7" t="s">
        <v>77</v>
      </c>
      <c r="B33" s="8" t="s">
        <v>139</v>
      </c>
      <c r="C33" s="16">
        <v>0</v>
      </c>
      <c r="D33" s="16">
        <v>0</v>
      </c>
      <c r="E33" s="16">
        <v>1072731</v>
      </c>
      <c r="F33" s="16">
        <v>0</v>
      </c>
      <c r="G33" s="16">
        <v>0</v>
      </c>
      <c r="H33" s="16">
        <v>0</v>
      </c>
      <c r="I33" s="40">
        <f t="shared" si="0"/>
        <v>1072731</v>
      </c>
    </row>
    <row r="34" spans="1:9" ht="15" customHeight="1">
      <c r="A34" s="7" t="s">
        <v>78</v>
      </c>
      <c r="B34" s="8" t="s">
        <v>140</v>
      </c>
      <c r="C34" s="16">
        <v>0</v>
      </c>
      <c r="D34" s="16">
        <v>0</v>
      </c>
      <c r="E34" s="16">
        <v>5255018</v>
      </c>
      <c r="F34" s="16">
        <v>0</v>
      </c>
      <c r="G34" s="16">
        <v>0</v>
      </c>
      <c r="H34" s="16">
        <v>0</v>
      </c>
      <c r="I34" s="40">
        <f t="shared" si="0"/>
        <v>5255018</v>
      </c>
    </row>
    <row r="35" spans="1:9" ht="15" customHeight="1">
      <c r="A35" s="7" t="s">
        <v>79</v>
      </c>
      <c r="B35" s="8" t="s">
        <v>141</v>
      </c>
      <c r="C35" s="16">
        <v>0</v>
      </c>
      <c r="D35" s="16">
        <v>0</v>
      </c>
      <c r="E35" s="16">
        <v>6374767</v>
      </c>
      <c r="F35" s="16">
        <v>0</v>
      </c>
      <c r="G35" s="16">
        <v>0</v>
      </c>
      <c r="H35" s="16">
        <v>0</v>
      </c>
      <c r="I35" s="40">
        <f t="shared" si="0"/>
        <v>6374767</v>
      </c>
    </row>
    <row r="36" spans="1:9" ht="15" customHeight="1">
      <c r="A36" s="7" t="s">
        <v>80</v>
      </c>
      <c r="B36" s="8" t="s">
        <v>142</v>
      </c>
      <c r="C36" s="16">
        <v>0</v>
      </c>
      <c r="D36" s="16">
        <v>0</v>
      </c>
      <c r="E36" s="16">
        <v>5131224</v>
      </c>
      <c r="F36" s="16">
        <v>0</v>
      </c>
      <c r="G36" s="16">
        <v>80000</v>
      </c>
      <c r="H36" s="16">
        <v>0</v>
      </c>
      <c r="I36" s="40">
        <f t="shared" si="0"/>
        <v>5211224</v>
      </c>
    </row>
    <row r="37" spans="1:9" ht="15" customHeight="1">
      <c r="A37" s="7" t="s">
        <v>81</v>
      </c>
      <c r="B37" s="8" t="s">
        <v>143</v>
      </c>
      <c r="C37" s="16">
        <v>0</v>
      </c>
      <c r="D37" s="16">
        <v>0</v>
      </c>
      <c r="E37" s="16">
        <v>3754985</v>
      </c>
      <c r="F37" s="16">
        <v>0</v>
      </c>
      <c r="G37" s="16">
        <v>0</v>
      </c>
      <c r="H37" s="16">
        <v>0</v>
      </c>
      <c r="I37" s="40">
        <f t="shared" si="0"/>
        <v>3754985</v>
      </c>
    </row>
    <row r="38" spans="1:9" ht="19.5" customHeight="1">
      <c r="A38" s="46" t="s">
        <v>15</v>
      </c>
      <c r="B38" s="47"/>
      <c r="C38" s="12">
        <f aca="true" t="shared" si="1" ref="C38:I38">SUM(C11:C37)</f>
        <v>0</v>
      </c>
      <c r="D38" s="12">
        <f t="shared" si="1"/>
        <v>0</v>
      </c>
      <c r="E38" s="12">
        <f t="shared" si="1"/>
        <v>58767057</v>
      </c>
      <c r="F38" s="12">
        <f t="shared" si="1"/>
        <v>0</v>
      </c>
      <c r="G38" s="12">
        <f t="shared" si="1"/>
        <v>80000</v>
      </c>
      <c r="H38" s="12">
        <f t="shared" si="1"/>
        <v>1422557</v>
      </c>
      <c r="I38" s="12">
        <f t="shared" si="1"/>
        <v>60269614</v>
      </c>
    </row>
    <row r="39" ht="12.75">
      <c r="A39" s="28" t="s">
        <v>113</v>
      </c>
    </row>
    <row r="40" spans="2:9" ht="12.75">
      <c r="B40" s="10"/>
      <c r="C40" s="10"/>
      <c r="D40" s="10"/>
      <c r="E40" s="10"/>
      <c r="F40" s="10"/>
      <c r="G40" s="10"/>
      <c r="H40" s="10"/>
      <c r="I40" s="10"/>
    </row>
    <row r="41" spans="1:9" ht="12.75">
      <c r="A41" s="28" t="s">
        <v>16</v>
      </c>
      <c r="B41" s="10"/>
      <c r="C41" s="10"/>
      <c r="D41" s="10"/>
      <c r="E41" s="10"/>
      <c r="F41" s="10"/>
      <c r="G41" s="10"/>
      <c r="H41" s="10"/>
      <c r="I41" s="10"/>
    </row>
    <row r="42" spans="1:9" ht="12.75">
      <c r="A42" s="30" t="s">
        <v>27</v>
      </c>
      <c r="B42" s="10"/>
      <c r="C42" s="10"/>
      <c r="D42" s="10"/>
      <c r="E42" s="10"/>
      <c r="F42" s="10"/>
      <c r="G42" s="10"/>
      <c r="H42" s="10"/>
      <c r="I42" s="10"/>
    </row>
    <row r="43" spans="1:9" ht="12.75">
      <c r="A43" s="30" t="s">
        <v>28</v>
      </c>
      <c r="B43" s="10"/>
      <c r="C43" s="10"/>
      <c r="D43" s="10"/>
      <c r="E43" s="10"/>
      <c r="F43" s="10"/>
      <c r="G43" s="10"/>
      <c r="H43" s="10"/>
      <c r="I43" s="10"/>
    </row>
    <row r="44" spans="1:9" ht="12.75">
      <c r="A44" s="30" t="s">
        <v>29</v>
      </c>
      <c r="B44" s="10"/>
      <c r="C44" s="10"/>
      <c r="D44" s="10"/>
      <c r="E44" s="10"/>
      <c r="F44" s="10"/>
      <c r="G44" s="10"/>
      <c r="H44" s="10"/>
      <c r="I44" s="10"/>
    </row>
    <row r="45" spans="1:9" ht="12.75">
      <c r="A45" s="30" t="s">
        <v>33</v>
      </c>
      <c r="B45" s="10"/>
      <c r="C45" s="10"/>
      <c r="D45" s="10"/>
      <c r="E45" s="10"/>
      <c r="F45" s="10"/>
      <c r="G45" s="10"/>
      <c r="H45" s="10"/>
      <c r="I45" s="10"/>
    </row>
    <row r="46" ht="12.75">
      <c r="A46" s="30" t="s">
        <v>30</v>
      </c>
    </row>
    <row r="47" ht="12.75">
      <c r="A47" s="30" t="s">
        <v>31</v>
      </c>
    </row>
    <row r="48" s="31" customFormat="1" ht="12.75"/>
    <row r="49" spans="1:3" s="31" customFormat="1" ht="12.75">
      <c r="A49" s="35"/>
      <c r="C49" s="31">
        <v>1000000</v>
      </c>
    </row>
    <row r="50" spans="1:8" s="31" customFormat="1" ht="12.75">
      <c r="A50" s="33"/>
      <c r="B50" s="31" t="s">
        <v>114</v>
      </c>
      <c r="C50" s="20">
        <v>2.1</v>
      </c>
      <c r="D50" s="20">
        <v>2.2</v>
      </c>
      <c r="E50" s="31">
        <v>2.3</v>
      </c>
      <c r="F50" s="31">
        <v>2.4</v>
      </c>
      <c r="G50" s="31" t="s">
        <v>32</v>
      </c>
      <c r="H50" s="31">
        <v>2.6</v>
      </c>
    </row>
    <row r="51" spans="2:8" s="31" customFormat="1" ht="12.75">
      <c r="B51" s="31" t="s">
        <v>116</v>
      </c>
      <c r="C51" s="21">
        <f aca="true" t="shared" si="2" ref="C51:H51">+C38/$C$49</f>
        <v>0</v>
      </c>
      <c r="D51" s="21">
        <f t="shared" si="2"/>
        <v>0</v>
      </c>
      <c r="E51" s="21">
        <f t="shared" si="2"/>
        <v>58.767057</v>
      </c>
      <c r="F51" s="21">
        <f t="shared" si="2"/>
        <v>0</v>
      </c>
      <c r="G51" s="21">
        <f t="shared" si="2"/>
        <v>0.08</v>
      </c>
      <c r="H51" s="21">
        <f t="shared" si="2"/>
        <v>1.422557</v>
      </c>
    </row>
    <row r="52" spans="3:4" s="31" customFormat="1" ht="12.75">
      <c r="C52" s="21"/>
      <c r="D52" s="22"/>
    </row>
    <row r="53" spans="3:4" s="31" customFormat="1" ht="12.75">
      <c r="C53" s="21"/>
      <c r="D53" s="22"/>
    </row>
    <row r="54" s="31" customFormat="1" ht="12.75"/>
    <row r="55" s="31" customFormat="1" ht="12.75"/>
    <row r="56" s="31" customFormat="1" ht="12.75"/>
    <row r="57" s="39" customFormat="1" ht="12.75"/>
    <row r="58" s="39" customFormat="1" ht="12.75"/>
    <row r="59" s="39" customFormat="1" ht="12.75"/>
    <row r="60" s="39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</sheetData>
  <sheetProtection/>
  <mergeCells count="5">
    <mergeCell ref="I9:I10"/>
    <mergeCell ref="A38:B38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zoomScalePageLayoutView="0" workbookViewId="0" topLeftCell="A1">
      <selection activeCell="A20" sqref="A20"/>
    </sheetView>
  </sheetViews>
  <sheetFormatPr defaultColWidth="11.421875" defaultRowHeight="12.75"/>
  <cols>
    <col min="1" max="1" width="11.421875" style="24" customWidth="1"/>
    <col min="2" max="2" width="46.8515625" style="24" customWidth="1"/>
    <col min="3" max="16384" width="11.421875" style="24" customWidth="1"/>
  </cols>
  <sheetData>
    <row r="1" spans="1:8" ht="12.75">
      <c r="A1" s="23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23" t="s">
        <v>47</v>
      </c>
      <c r="B2" s="10"/>
      <c r="C2" s="10"/>
      <c r="D2" s="10"/>
      <c r="E2" s="10"/>
      <c r="F2" s="10"/>
      <c r="G2" s="10"/>
      <c r="H2" s="10"/>
    </row>
    <row r="3" spans="1:8" ht="12.75">
      <c r="A3" s="23" t="s">
        <v>48</v>
      </c>
      <c r="B3" s="10"/>
      <c r="C3" s="10"/>
      <c r="D3" s="10"/>
      <c r="E3" s="10"/>
      <c r="F3" s="10"/>
      <c r="G3" s="10"/>
      <c r="H3" s="10"/>
    </row>
    <row r="4" spans="1:8" ht="12.75">
      <c r="A4" s="23"/>
      <c r="B4" s="10"/>
      <c r="C4" s="10"/>
      <c r="D4" s="10"/>
      <c r="E4" s="10"/>
      <c r="F4" s="10"/>
      <c r="G4" s="10"/>
      <c r="H4" s="10"/>
    </row>
    <row r="5" spans="1:8" ht="15.75">
      <c r="A5" s="25" t="s">
        <v>50</v>
      </c>
      <c r="B5" s="10"/>
      <c r="C5" s="10"/>
      <c r="D5" s="10"/>
      <c r="E5" s="10"/>
      <c r="F5" s="10"/>
      <c r="G5" s="10"/>
      <c r="H5" s="10"/>
    </row>
    <row r="6" spans="1:8" ht="15.75">
      <c r="A6" s="25" t="s">
        <v>21</v>
      </c>
      <c r="B6" s="10"/>
      <c r="C6" s="10"/>
      <c r="D6" s="10"/>
      <c r="E6" s="10"/>
      <c r="F6" s="10"/>
      <c r="G6" s="10"/>
      <c r="H6" s="10"/>
    </row>
    <row r="7" spans="1:8" ht="12.75">
      <c r="A7" s="26" t="s">
        <v>3</v>
      </c>
      <c r="B7" s="10"/>
      <c r="C7" s="10"/>
      <c r="D7" s="10"/>
      <c r="E7" s="10"/>
      <c r="F7" s="10"/>
      <c r="G7" s="10"/>
      <c r="H7" s="10"/>
    </row>
    <row r="8" spans="1:8" ht="13.5">
      <c r="A8" s="26"/>
      <c r="B8" s="10"/>
      <c r="C8" s="10"/>
      <c r="D8" s="10"/>
      <c r="E8" s="10"/>
      <c r="F8" s="10"/>
      <c r="G8" s="10"/>
      <c r="H8" s="27" t="s">
        <v>46</v>
      </c>
    </row>
    <row r="9" spans="1:8" ht="19.5" customHeight="1">
      <c r="A9" s="44" t="s">
        <v>5</v>
      </c>
      <c r="B9" s="49" t="s">
        <v>41</v>
      </c>
      <c r="C9" s="46" t="s">
        <v>18</v>
      </c>
      <c r="D9" s="50"/>
      <c r="E9" s="50"/>
      <c r="F9" s="50"/>
      <c r="G9" s="50"/>
      <c r="H9" s="44" t="s">
        <v>49</v>
      </c>
    </row>
    <row r="10" spans="1:8" ht="19.5" customHeight="1">
      <c r="A10" s="48"/>
      <c r="B10" s="45"/>
      <c r="C10" s="15">
        <v>2.1</v>
      </c>
      <c r="D10" s="15">
        <v>2.2</v>
      </c>
      <c r="E10" s="15">
        <v>2.3</v>
      </c>
      <c r="F10" s="15" t="s">
        <v>32</v>
      </c>
      <c r="G10" s="15" t="s">
        <v>44</v>
      </c>
      <c r="H10" s="45"/>
    </row>
    <row r="11" spans="1:8" ht="15" customHeight="1">
      <c r="A11" s="42" t="s">
        <v>52</v>
      </c>
      <c r="B11" s="8" t="s">
        <v>83</v>
      </c>
      <c r="C11" s="16">
        <v>0</v>
      </c>
      <c r="D11" s="16">
        <v>0</v>
      </c>
      <c r="E11" s="16">
        <v>0</v>
      </c>
      <c r="F11" s="16">
        <v>0</v>
      </c>
      <c r="G11" s="16">
        <v>279196</v>
      </c>
      <c r="H11" s="40">
        <f>SUM(C11:G11)</f>
        <v>279196</v>
      </c>
    </row>
    <row r="12" spans="1:8" ht="19.5" customHeight="1">
      <c r="A12" s="46" t="s">
        <v>15</v>
      </c>
      <c r="B12" s="47"/>
      <c r="C12" s="12">
        <f aca="true" t="shared" si="0" ref="C12:H12">SUM(C11:C11)</f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279196</v>
      </c>
      <c r="H12" s="12">
        <f t="shared" si="0"/>
        <v>279196</v>
      </c>
    </row>
    <row r="13" ht="12.75">
      <c r="A13" s="28" t="s">
        <v>113</v>
      </c>
    </row>
    <row r="14" spans="2:8" ht="12.75">
      <c r="B14" s="10"/>
      <c r="C14" s="10"/>
      <c r="D14" s="10"/>
      <c r="E14" s="10"/>
      <c r="F14" s="10"/>
      <c r="G14" s="10"/>
      <c r="H14" s="10"/>
    </row>
    <row r="15" spans="1:8" ht="12.75">
      <c r="A15" s="28" t="s">
        <v>16</v>
      </c>
      <c r="B15" s="10"/>
      <c r="C15" s="10"/>
      <c r="D15" s="10"/>
      <c r="E15" s="10"/>
      <c r="F15" s="10"/>
      <c r="G15" s="10"/>
      <c r="H15" s="10"/>
    </row>
    <row r="16" spans="1:8" ht="12.75">
      <c r="A16" s="30" t="s">
        <v>27</v>
      </c>
      <c r="B16" s="10"/>
      <c r="C16" s="10"/>
      <c r="D16" s="10"/>
      <c r="E16" s="10"/>
      <c r="F16" s="10"/>
      <c r="G16" s="10"/>
      <c r="H16" s="10"/>
    </row>
    <row r="17" spans="1:8" ht="12.75">
      <c r="A17" s="30" t="s">
        <v>28</v>
      </c>
      <c r="B17" s="10"/>
      <c r="C17" s="10"/>
      <c r="D17" s="10"/>
      <c r="E17" s="10"/>
      <c r="F17" s="10"/>
      <c r="G17" s="10"/>
      <c r="H17" s="10"/>
    </row>
    <row r="18" spans="1:8" ht="12.75">
      <c r="A18" s="30" t="s">
        <v>29</v>
      </c>
      <c r="B18" s="10"/>
      <c r="C18" s="10"/>
      <c r="D18" s="10"/>
      <c r="E18" s="10"/>
      <c r="F18" s="10"/>
      <c r="G18" s="10"/>
      <c r="H18" s="10"/>
    </row>
    <row r="19" ht="12.75">
      <c r="A19" s="30" t="s">
        <v>30</v>
      </c>
    </row>
    <row r="20" ht="12.75">
      <c r="A20" s="30" t="s">
        <v>45</v>
      </c>
    </row>
    <row r="21" ht="12.75">
      <c r="A21" s="28"/>
    </row>
    <row r="22" s="31" customFormat="1" ht="12.75"/>
    <row r="23" s="31" customFormat="1" ht="12.75">
      <c r="A23" s="33"/>
    </row>
    <row r="24" s="31" customFormat="1" ht="12.75"/>
    <row r="25" s="31" customFormat="1" ht="12.75"/>
    <row r="26" s="31" customFormat="1" ht="12.75"/>
    <row r="27" s="31" customFormat="1" ht="12.75"/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</sheetData>
  <sheetProtection/>
  <mergeCells count="5">
    <mergeCell ref="H9:H10"/>
    <mergeCell ref="A12:B12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43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44" t="s">
        <v>5</v>
      </c>
      <c r="B9" s="49" t="s">
        <v>6</v>
      </c>
      <c r="C9" s="51" t="s">
        <v>18</v>
      </c>
      <c r="D9" s="52"/>
      <c r="E9" s="52"/>
      <c r="F9" s="52"/>
      <c r="G9" s="52"/>
      <c r="H9" s="49" t="s">
        <v>8</v>
      </c>
    </row>
    <row r="10" spans="1:8" ht="12.75">
      <c r="A10" s="48"/>
      <c r="B10" s="45"/>
      <c r="C10" s="15">
        <v>2.1</v>
      </c>
      <c r="D10" s="15">
        <v>2.2</v>
      </c>
      <c r="E10" s="15">
        <v>2.3</v>
      </c>
      <c r="F10" s="15" t="s">
        <v>32</v>
      </c>
      <c r="G10" s="15">
        <v>2.6</v>
      </c>
      <c r="H10" s="45"/>
    </row>
    <row r="11" spans="1:8" ht="15" customHeight="1">
      <c r="A11" s="7" t="s">
        <v>9</v>
      </c>
      <c r="B11" s="8" t="s">
        <v>10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9">
        <f>SUM(C14:G14)</f>
        <v>0</v>
      </c>
    </row>
    <row r="15" spans="1:8" ht="19.5" customHeight="1">
      <c r="A15" s="46" t="s">
        <v>15</v>
      </c>
      <c r="B15" s="47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</row>
    <row r="16" ht="12.75">
      <c r="A16" s="13" t="s">
        <v>42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4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4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4" t="s">
        <v>29</v>
      </c>
      <c r="B21" s="2"/>
      <c r="C21" s="2"/>
      <c r="D21" s="2"/>
      <c r="E21" s="2"/>
      <c r="F21" s="2"/>
      <c r="G21" s="2"/>
      <c r="H21" s="2"/>
    </row>
    <row r="22" ht="12.75">
      <c r="A22" s="14" t="s">
        <v>30</v>
      </c>
    </row>
    <row r="23" ht="12.75">
      <c r="A23" s="14" t="s">
        <v>31</v>
      </c>
    </row>
    <row r="24" ht="12.75">
      <c r="A24" s="13"/>
    </row>
    <row r="25" s="18" customFormat="1" ht="12.75"/>
    <row r="26" s="18" customFormat="1" ht="12.75">
      <c r="A26" s="19"/>
    </row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2018-03-13T22:03:21Z</dcterms:modified>
  <cp:category/>
  <cp:version/>
  <cp:contentType/>
  <cp:contentStatus/>
</cp:coreProperties>
</file>