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50" windowHeight="4755" activeTab="0"/>
  </bookViews>
  <sheets>
    <sheet name="PIM FTE" sheetId="1" r:id="rId1"/>
    <sheet name="PTO RO" sheetId="2" r:id="rId2"/>
    <sheet name="PTO RDR" sheetId="3" r:id="rId3"/>
    <sheet name="PTO DONA" sheetId="4" r:id="rId4"/>
    <sheet name="PTO ROOC" sheetId="5" r:id="rId5"/>
    <sheet name="PTO RD" sheetId="6" state="hidden" r:id="rId6"/>
  </sheets>
  <definedNames/>
  <calcPr fullCalcOnLoad="1"/>
</workbook>
</file>

<file path=xl/sharedStrings.xml><?xml version="1.0" encoding="utf-8"?>
<sst xmlns="http://schemas.openxmlformats.org/spreadsheetml/2006/main" count="409" uniqueCount="116">
  <si>
    <t>MINISTERIO DE SALUD</t>
  </si>
  <si>
    <t>OFICINA GENERAL DE PLANEAMIENTO Y PRESUPUESTO</t>
  </si>
  <si>
    <t>OFICINA DE PRESUPUESTO</t>
  </si>
  <si>
    <t>PLIEGO 011 MINISTERIO DE SALUD</t>
  </si>
  <si>
    <t>NUEVOS SOLES</t>
  </si>
  <si>
    <t>COD. EJECUTORA</t>
  </si>
  <si>
    <t>UNIDAD EJECUTORA</t>
  </si>
  <si>
    <t>FUENTE DE FINANCIAMIENTO</t>
  </si>
  <si>
    <t>Total general</t>
  </si>
  <si>
    <t>001</t>
  </si>
  <si>
    <t>ADMINISTRACION CENTRAL - MINSA</t>
  </si>
  <si>
    <t>022</t>
  </si>
  <si>
    <t>DIRECCION DE SALUD II LIMA SUR</t>
  </si>
  <si>
    <t>123</t>
  </si>
  <si>
    <t>PROGRAMA DE APOYO A LA REFORMA DEL SECTOR SALUD-PARSALUD</t>
  </si>
  <si>
    <t>TOTAL</t>
  </si>
  <si>
    <t>Nota:</t>
  </si>
  <si>
    <t>FUENTE DE FINANCIAMIENTO RECURSOS ORDINARIOS SEGÚN GRUPO GENERICO DE GASTO</t>
  </si>
  <si>
    <t>GRUPO GENERICO DE GASTO</t>
  </si>
  <si>
    <t>FUENTE DE FINANCIAMIENTO RECURSOS DIRECTAMENTE RECAUDADOS SEGÚN GRUPO GENERICO DE GASTO</t>
  </si>
  <si>
    <t>FUENTE DE FINANCIAMIENTO DONACIONES Y TRANSFERENCIAS SEGÚN GRUPO GENERICO DE GASTO</t>
  </si>
  <si>
    <t>FUENTE DE FINANCIAMIENTO RECURSOS POR OPERACIONES OFICIALES DE CREDITO SEGÚN GRUPO GENERICO DE GASTO</t>
  </si>
  <si>
    <t>1 Recursos Ordinarios</t>
  </si>
  <si>
    <t>2 Recursos Directamente Recaudados</t>
  </si>
  <si>
    <t>4 Donaciones y Transferencias</t>
  </si>
  <si>
    <t>3 Recursos por Operaciones Oficiales de Crédito</t>
  </si>
  <si>
    <t>SEGÚN FUENTE DE FINANCIAMIENTO</t>
  </si>
  <si>
    <t>2.1 Personal y Obligaciones Sociales</t>
  </si>
  <si>
    <t>2.2 Pensiones y Prestaciones Sociales</t>
  </si>
  <si>
    <t>2.3 Bienes y Servicios</t>
  </si>
  <si>
    <t>2.5 Otros Gastos</t>
  </si>
  <si>
    <t>2.6 Adquisición de Activos No Financieros</t>
  </si>
  <si>
    <t>2.5</t>
  </si>
  <si>
    <t>2.4 Donaciones y Transferencias</t>
  </si>
  <si>
    <t>DIRECCION DE ABASTECIMIENTOS DE RECURSOS ESTRATEGICOS DE SALUD - DARES</t>
  </si>
  <si>
    <t>5 Recursos Determinados</t>
  </si>
  <si>
    <t>RO</t>
  </si>
  <si>
    <t>RDR</t>
  </si>
  <si>
    <t>ROOCE</t>
  </si>
  <si>
    <t>DYT</t>
  </si>
  <si>
    <t>RD</t>
  </si>
  <si>
    <t>UNIDADES EJECUTORAS</t>
  </si>
  <si>
    <t>Fuente: SIAF - MPP, 30 de Setiembre del 2015</t>
  </si>
  <si>
    <t>PRESUPUESTO INSTITUCIONAL MODIFICADO AÑO FISCAL 2016 - MES DE ENERO</t>
  </si>
  <si>
    <t>EN SOLES</t>
  </si>
  <si>
    <t>OFICINA GENERAL DE PLANEAMIENTO, PRESUPUESTO Y MODERNIZACIÓN</t>
  </si>
  <si>
    <t>OFICINA DE PRESUPUESTO Y FINANCIAMIENTO</t>
  </si>
  <si>
    <t>Total
General</t>
  </si>
  <si>
    <t>005</t>
  </si>
  <si>
    <t>007</t>
  </si>
  <si>
    <t>008</t>
  </si>
  <si>
    <t>009</t>
  </si>
  <si>
    <t>010</t>
  </si>
  <si>
    <t>011</t>
  </si>
  <si>
    <t>016</t>
  </si>
  <si>
    <t>017</t>
  </si>
  <si>
    <t>020</t>
  </si>
  <si>
    <t>021</t>
  </si>
  <si>
    <t>025</t>
  </si>
  <si>
    <t>027</t>
  </si>
  <si>
    <t>028</t>
  </si>
  <si>
    <t>029</t>
  </si>
  <si>
    <t>030</t>
  </si>
  <si>
    <t>031</t>
  </si>
  <si>
    <t>032</t>
  </si>
  <si>
    <t>033</t>
  </si>
  <si>
    <t>036</t>
  </si>
  <si>
    <t>042</t>
  </si>
  <si>
    <t>049</t>
  </si>
  <si>
    <t>050</t>
  </si>
  <si>
    <t>124</t>
  </si>
  <si>
    <t>125</t>
  </si>
  <si>
    <t>139</t>
  </si>
  <si>
    <t>140</t>
  </si>
  <si>
    <t>142</t>
  </si>
  <si>
    <t>143</t>
  </si>
  <si>
    <t>144</t>
  </si>
  <si>
    <t>145</t>
  </si>
  <si>
    <t>146</t>
  </si>
  <si>
    <t>INSTITUTO NACIONAL DE SALUD MENTAL</t>
  </si>
  <si>
    <t>INSTITUTO NACIONAL DE CIENCIAS NEUROLOGICAS</t>
  </si>
  <si>
    <t>INSTITUTO NACIONAL DE OFTALMOLOGIA</t>
  </si>
  <si>
    <t>INSTITUTO NACIONAL DE REHABILITACION</t>
  </si>
  <si>
    <t>INSTITUTO NACIONAL DE SALUD DEL NIÑO</t>
  </si>
  <si>
    <t>INSTITUTO NACIONAL MATERNO PERINATAL</t>
  </si>
  <si>
    <t>HOSPITAL NACIONAL HIPOLITO UNANUE</t>
  </si>
  <si>
    <t>HOSPITAL HERMILIO VALDIZAN</t>
  </si>
  <si>
    <t>HOSPITAL SERGIO BERNALES</t>
  </si>
  <si>
    <t>HOSPITAL CAYETANO HEREDIA</t>
  </si>
  <si>
    <t>HOSPITAL DE APOYO DEPARTAMENTAL MARIA AUXILIADORA</t>
  </si>
  <si>
    <t>HOSPITAL NACIONAL ARZOBISPO LOAYZA</t>
  </si>
  <si>
    <t>HOSPITAL NACIONAL DOS DE MAYO</t>
  </si>
  <si>
    <t>HOSPITAL DE APOYO SANTA ROSA</t>
  </si>
  <si>
    <t>HOSPITAL DE EMERGENCIAS CASIMIRO ULLOA</t>
  </si>
  <si>
    <t>HOSPITAL DE EMERGENCIAS PEDIATRICAS</t>
  </si>
  <si>
    <t>HOSPITAL NACIONAL VICTOR LARCO HERRERA</t>
  </si>
  <si>
    <t>HOSPITAL NACIONAL DOCENTE MADRE NIÑO - SAN BARTOLOME</t>
  </si>
  <si>
    <t>HOSPITAL CARLOS LANFRANCO LA HOZ</t>
  </si>
  <si>
    <t>HOSPITAL "JOSE AGURTO TELLO DE CHOSICA"</t>
  </si>
  <si>
    <t>HOSPITAL SAN JUAN DE LURIGANCHO</t>
  </si>
  <si>
    <t>HOSPITAL VITARTE</t>
  </si>
  <si>
    <t>CENTRO NACIONAL DE ABASTECIMIENTOS DE RECURSOS ESTRATEGICOS DE SALUD</t>
  </si>
  <si>
    <t>PROGRAMA NACIONAL DE INVERSIONES EN SALUD</t>
  </si>
  <si>
    <t>INSTITUTO NACIONAL DE SALUD DEL NIÑO - SAN BORJA</t>
  </si>
  <si>
    <t>HOSPITAL DE HUAYCAN</t>
  </si>
  <si>
    <t>HOSPITAL DE EMERGENCIAS VILLA EL SALVADOR</t>
  </si>
  <si>
    <t>DIRECCION DE REDES INTEGRADAS DE SALUD LIMA CENTRO</t>
  </si>
  <si>
    <t>DIRECCION DE REDES INTEGRADAS DE SALUD LIMA NORTE</t>
  </si>
  <si>
    <t>DIRECCION DE REDES INTEGRADAS DE SALUD LIMA SUR</t>
  </si>
  <si>
    <t>DIRECCION DE REDES INTEGRADAS DE SALUD LIMA ESTE</t>
  </si>
  <si>
    <t>PLIEGO</t>
  </si>
  <si>
    <t>011 MINISTERIO DE SALUD</t>
  </si>
  <si>
    <t>011 MINSA</t>
  </si>
  <si>
    <t>2.6</t>
  </si>
  <si>
    <t>PRESUPUESTO INSTITUCIONAL MODIFICADO AÑO FISCAL 2018 - MES DE ABRIL</t>
  </si>
  <si>
    <t>Fuente: SIAF - MPP, Consulta Amigable MEF y Base de Datos al 30 de Abril del 2018</t>
  </si>
</sst>
</file>

<file path=xl/styles.xml><?xml version="1.0" encoding="utf-8"?>
<styleSheet xmlns="http://schemas.openxmlformats.org/spreadsheetml/2006/main">
  <numFmts count="50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* #,##0_);_(* \(#,##0\);_(* &quot;-&quot;_);_(@_)"/>
    <numFmt numFmtId="178" formatCode="_(&quot;S/.&quot;\ * #,##0.00_);_(&quot;S/.&quot;\ * \(#,##0.00\);_(&quot;S/.&quot;\ * &quot;-&quot;??_);_(@_)"/>
    <numFmt numFmtId="179" formatCode="_(* #,##0.00_);_(* \(#,##0.00\);_(* &quot;-&quot;??_);_(@_)"/>
    <numFmt numFmtId="180" formatCode="&quot;S/.&quot;#,##0;&quot;S/.&quot;\-#,##0"/>
    <numFmt numFmtId="181" formatCode="&quot;S/.&quot;#,##0;[Red]&quot;S/.&quot;\-#,##0"/>
    <numFmt numFmtId="182" formatCode="&quot;S/.&quot;#,##0.00;&quot;S/.&quot;\-#,##0.00"/>
    <numFmt numFmtId="183" formatCode="&quot;S/.&quot;#,##0.00;[Red]&quot;S/.&quot;\-#,##0.00"/>
    <numFmt numFmtId="184" formatCode="_ &quot;S/.&quot;* #,##0_ ;_ &quot;S/.&quot;* \-#,##0_ ;_ &quot;S/.&quot;* &quot;-&quot;_ ;_ @_ "/>
    <numFmt numFmtId="185" formatCode="_ &quot;S/.&quot;* #,##0.00_ ;_ &quot;S/.&quot;* \-#,##0.00_ ;_ &quot;S/.&quot;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0.00000"/>
    <numFmt numFmtId="195" formatCode="0.0000"/>
    <numFmt numFmtId="196" formatCode="0.000"/>
    <numFmt numFmtId="197" formatCode="0.0"/>
    <numFmt numFmtId="198" formatCode="0.000000"/>
    <numFmt numFmtId="199" formatCode="_ * #,##0.0_ ;_ * \-#,##0.0_ ;_ * &quot;-&quot;_ ;_ @_ "/>
    <numFmt numFmtId="200" formatCode="_ * #,##0.00_ ;_ * \-#,##0.00_ ;_ * &quot;-&quot;_ ;_ @_ 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  <numFmt numFmtId="205" formatCode="_ * #,##0_ ;_ * \-#,##0_ ;_ * &quot;-&quot;??_ ;_ @_ 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b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8.45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NumberFormat="0" applyFill="0" applyBorder="0" applyAlignment="0" applyProtection="0"/>
    <xf numFmtId="191" fontId="0" fillId="0" borderId="0" applyNumberFormat="0" applyFill="0" applyBorder="0" applyAlignment="0" applyProtection="0"/>
    <xf numFmtId="192" fontId="0" fillId="0" borderId="0" applyNumberFormat="0" applyFill="0" applyBorder="0" applyAlignment="0" applyProtection="0"/>
    <xf numFmtId="190" fontId="0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NumberForma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7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horizontal="right"/>
      <protection/>
    </xf>
    <xf numFmtId="0" fontId="7" fillId="33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3" fontId="8" fillId="0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" fontId="7" fillId="33" borderId="10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horizontal="left"/>
      <protection/>
    </xf>
    <xf numFmtId="0" fontId="8" fillId="0" borderId="0" xfId="0" applyNumberFormat="1" applyFont="1" applyFill="1" applyBorder="1" applyAlignment="1" applyProtection="1" quotePrefix="1">
      <alignment horizontal="left"/>
      <protection/>
    </xf>
    <xf numFmtId="0" fontId="7" fillId="33" borderId="10" xfId="0" applyNumberFormat="1" applyFont="1" applyFill="1" applyBorder="1" applyAlignment="1" applyProtection="1" quotePrefix="1">
      <alignment horizontal="center" vertical="center"/>
      <protection/>
    </xf>
    <xf numFmtId="169" fontId="8" fillId="0" borderId="10" xfId="0" applyNumberFormat="1" applyFont="1" applyFill="1" applyBorder="1" applyAlignment="1" applyProtection="1">
      <alignment vertical="center"/>
      <protection/>
    </xf>
    <xf numFmtId="197" fontId="0" fillId="0" borderId="0" xfId="55" applyNumberFormat="1" applyFill="1" applyBorder="1" applyAlignment="1" applyProtection="1">
      <alignment vertical="center"/>
      <protection/>
    </xf>
    <xf numFmtId="0" fontId="52" fillId="0" borderId="0" xfId="0" applyFont="1" applyAlignment="1">
      <alignment/>
    </xf>
    <xf numFmtId="0" fontId="53" fillId="0" borderId="0" xfId="0" applyNumberFormat="1" applyFont="1" applyFill="1" applyBorder="1" applyAlignment="1" applyProtection="1" quotePrefix="1">
      <alignment horizontal="left"/>
      <protection/>
    </xf>
    <xf numFmtId="0" fontId="53" fillId="34" borderId="0" xfId="0" applyNumberFormat="1" applyFont="1" applyFill="1" applyBorder="1" applyAlignment="1" applyProtection="1" quotePrefix="1">
      <alignment horizontal="center" vertical="center"/>
      <protection/>
    </xf>
    <xf numFmtId="171" fontId="53" fillId="34" borderId="0" xfId="0" applyNumberFormat="1" applyFont="1" applyFill="1" applyBorder="1" applyAlignment="1" applyProtection="1">
      <alignment vertical="center"/>
      <protection/>
    </xf>
    <xf numFmtId="200" fontId="53" fillId="34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8" fillId="0" borderId="0" xfId="0" applyNumberFormat="1" applyFont="1" applyFill="1" applyBorder="1" applyAlignment="1" applyProtection="1">
      <alignment horizontal="left" vertical="center"/>
      <protection/>
    </xf>
    <xf numFmtId="3" fontId="0" fillId="0" borderId="0" xfId="0" applyNumberFormat="1" applyAlignment="1">
      <alignment vertical="center"/>
    </xf>
    <xf numFmtId="0" fontId="8" fillId="0" borderId="0" xfId="0" applyNumberFormat="1" applyFont="1" applyFill="1" applyBorder="1" applyAlignment="1" applyProtection="1" quotePrefix="1">
      <alignment horizontal="left" vertical="center"/>
      <protection/>
    </xf>
    <xf numFmtId="0" fontId="52" fillId="0" borderId="0" xfId="0" applyFont="1" applyAlignment="1">
      <alignment vertical="center"/>
    </xf>
    <xf numFmtId="1" fontId="52" fillId="0" borderId="0" xfId="0" applyNumberFormat="1" applyFont="1" applyAlignment="1">
      <alignment vertical="center"/>
    </xf>
    <xf numFmtId="0" fontId="53" fillId="0" borderId="0" xfId="0" applyNumberFormat="1" applyFont="1" applyFill="1" applyBorder="1" applyAlignment="1" applyProtection="1" quotePrefix="1">
      <alignment horizontal="left" vertical="center"/>
      <protection/>
    </xf>
    <xf numFmtId="0" fontId="0" fillId="0" borderId="0" xfId="0" applyAlignment="1">
      <alignment horizontal="right" vertical="center"/>
    </xf>
    <xf numFmtId="0" fontId="53" fillId="0" borderId="0" xfId="0" applyNumberFormat="1" applyFont="1" applyFill="1" applyBorder="1" applyAlignment="1" applyProtection="1">
      <alignment horizontal="left" vertical="center"/>
      <protection/>
    </xf>
    <xf numFmtId="197" fontId="52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97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8" fillId="0" borderId="11" xfId="0" applyNumberFormat="1" applyFont="1" applyFill="1" applyBorder="1" applyAlignment="1" applyProtection="1" quotePrefix="1">
      <alignment horizontal="center"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 quotePrefix="1">
      <alignment horizontal="center"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 quotePrefix="1">
      <alignment horizontal="center"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41" fontId="8" fillId="0" borderId="10" xfId="0" applyNumberFormat="1" applyFont="1" applyFill="1" applyBorder="1" applyAlignment="1" applyProtection="1">
      <alignment vertical="center"/>
      <protection/>
    </xf>
    <xf numFmtId="41" fontId="7" fillId="0" borderId="10" xfId="0" applyNumberFormat="1" applyFont="1" applyFill="1" applyBorder="1" applyAlignment="1" applyProtection="1">
      <alignment vertical="center"/>
      <protection/>
    </xf>
    <xf numFmtId="41" fontId="7" fillId="33" borderId="10" xfId="0" applyNumberFormat="1" applyFont="1" applyFill="1" applyBorder="1" applyAlignment="1" applyProtection="1">
      <alignment vertical="center"/>
      <protection/>
    </xf>
    <xf numFmtId="41" fontId="8" fillId="0" borderId="11" xfId="0" applyNumberFormat="1" applyFont="1" applyFill="1" applyBorder="1" applyAlignment="1" applyProtection="1">
      <alignment vertical="center"/>
      <protection/>
    </xf>
    <xf numFmtId="41" fontId="7" fillId="0" borderId="11" xfId="0" applyNumberFormat="1" applyFont="1" applyFill="1" applyBorder="1" applyAlignment="1" applyProtection="1">
      <alignment vertical="center"/>
      <protection/>
    </xf>
    <xf numFmtId="41" fontId="8" fillId="0" borderId="12" xfId="0" applyNumberFormat="1" applyFont="1" applyFill="1" applyBorder="1" applyAlignment="1" applyProtection="1">
      <alignment vertical="center"/>
      <protection/>
    </xf>
    <xf numFmtId="41" fontId="7" fillId="0" borderId="12" xfId="0" applyNumberFormat="1" applyFont="1" applyFill="1" applyBorder="1" applyAlignment="1" applyProtection="1">
      <alignment vertical="center"/>
      <protection/>
    </xf>
    <xf numFmtId="41" fontId="8" fillId="0" borderId="13" xfId="0" applyNumberFormat="1" applyFont="1" applyFill="1" applyBorder="1" applyAlignment="1" applyProtection="1">
      <alignment vertical="center"/>
      <protection/>
    </xf>
    <xf numFmtId="41" fontId="7" fillId="0" borderId="13" xfId="0" applyNumberFormat="1" applyFont="1" applyFill="1" applyBorder="1" applyAlignment="1" applyProtection="1">
      <alignment vertical="center"/>
      <protection/>
    </xf>
    <xf numFmtId="0" fontId="8" fillId="0" borderId="14" xfId="0" applyNumberFormat="1" applyFont="1" applyFill="1" applyBorder="1" applyAlignment="1" applyProtection="1" quotePrefix="1">
      <alignment horizontal="center" vertical="center"/>
      <protection/>
    </xf>
    <xf numFmtId="0" fontId="8" fillId="0" borderId="14" xfId="0" applyNumberFormat="1" applyFont="1" applyFill="1" applyBorder="1" applyAlignment="1" applyProtection="1">
      <alignment vertical="center"/>
      <protection/>
    </xf>
    <xf numFmtId="41" fontId="8" fillId="0" borderId="14" xfId="0" applyNumberFormat="1" applyFont="1" applyFill="1" applyBorder="1" applyAlignment="1" applyProtection="1">
      <alignment vertical="center"/>
      <protection/>
    </xf>
    <xf numFmtId="0" fontId="7" fillId="33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16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 vertical="center"/>
      <protection/>
    </xf>
    <xf numFmtId="0" fontId="7" fillId="33" borderId="18" xfId="0" applyNumberFormat="1" applyFont="1" applyFill="1" applyBorder="1" applyAlignment="1" applyProtection="1">
      <alignment horizontal="center" vertical="center"/>
      <protection/>
    </xf>
    <xf numFmtId="0" fontId="7" fillId="33" borderId="16" xfId="0" applyNumberFormat="1" applyFont="1" applyFill="1" applyBorder="1" applyAlignment="1" applyProtection="1">
      <alignment horizontal="center" vertical="center" wrapText="1"/>
      <protection/>
    </xf>
    <xf numFmtId="0" fontId="7" fillId="33" borderId="15" xfId="0" applyNumberFormat="1" applyFont="1" applyFill="1" applyBorder="1" applyAlignment="1" applyProtection="1">
      <alignment horizontal="center" vertical="center"/>
      <protection/>
    </xf>
    <xf numFmtId="0" fontId="7" fillId="33" borderId="19" xfId="0" applyNumberFormat="1" applyFont="1" applyFill="1" applyBorder="1" applyAlignment="1" applyProtection="1">
      <alignment horizontal="center" vertical="center"/>
      <protection/>
    </xf>
    <xf numFmtId="0" fontId="7" fillId="33" borderId="17" xfId="0" applyNumberFormat="1" applyFont="1" applyFill="1" applyBorder="1" applyAlignment="1" applyProtection="1">
      <alignment horizontal="center"/>
      <protection/>
    </xf>
    <xf numFmtId="0" fontId="7" fillId="33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GRAFICO: PLIEGO 011: MINSA, PIM POR FUENTE DE FINANCIAMIENTO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875"/>
          <c:y val="0.11825"/>
          <c:w val="0.925"/>
          <c:h val="0.85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'PIM FTE'!$B$57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'PIM FTE'!$C$56:$F$56</c:f>
              <c:strCache/>
            </c:strRef>
          </c:cat>
          <c:val>
            <c:numRef>
              <c:f>'PIM FTE'!$C$57:$F$57</c:f>
              <c:numCache/>
            </c:numRef>
          </c:val>
          <c:shape val="box"/>
        </c:ser>
        <c:shape val="box"/>
        <c:axId val="18655011"/>
        <c:axId val="33677372"/>
      </c:bar3DChart>
      <c:catAx>
        <c:axId val="186550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677372"/>
        <c:crosses val="autoZero"/>
        <c:auto val="1"/>
        <c:lblOffset val="100"/>
        <c:tickLblSkip val="1"/>
        <c:noMultiLvlLbl val="0"/>
      </c:catAx>
      <c:valAx>
        <c:axId val="336773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865501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4455"/>
          <c:w val="0.048"/>
          <c:h val="0.19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RO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2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775"/>
          <c:w val="0.94325"/>
          <c:h val="0.8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'PTO RO'!$B$57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B7DEE8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FC00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RO'!$C$56:$H$56</c:f>
              <c:numCache/>
            </c:numRef>
          </c:cat>
          <c:val>
            <c:numRef>
              <c:f>'PTO RO'!$C$57:$H$57</c:f>
              <c:numCache/>
            </c:numRef>
          </c:val>
          <c:shape val="box"/>
        </c:ser>
        <c:shape val="box"/>
        <c:axId val="34660893"/>
        <c:axId val="43512582"/>
      </c:bar3DChart>
      <c:catAx>
        <c:axId val="346608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6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3512582"/>
        <c:crosses val="autoZero"/>
        <c:auto val="1"/>
        <c:lblOffset val="100"/>
        <c:tickLblSkip val="1"/>
        <c:noMultiLvlLbl val="0"/>
      </c:catAx>
      <c:valAx>
        <c:axId val="435125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466089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475"/>
          <c:y val="0.39575"/>
          <c:w val="0.0315"/>
          <c:h val="0.2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RDR</a:t>
            </a:r>
          </a:p>
        </c:rich>
      </c:tx>
      <c:layout>
        <c:manualLayout>
          <c:xMode val="factor"/>
          <c:yMode val="factor"/>
          <c:x val="-0.00175"/>
          <c:y val="-0.01325"/>
        </c:manualLayout>
      </c:layout>
      <c:spPr>
        <a:noFill/>
        <a:ln w="3175">
          <a:noFill/>
        </a:ln>
      </c:spPr>
    </c:title>
    <c:view3D>
      <c:rotX val="15"/>
      <c:hPercent val="34"/>
      <c:rotY val="20"/>
      <c:depthPercent val="100"/>
      <c:rAngAx val="1"/>
    </c:view3D>
    <c:plotArea>
      <c:layout>
        <c:manualLayout>
          <c:xMode val="edge"/>
          <c:yMode val="edge"/>
          <c:x val="0.0085"/>
          <c:y val="0.1125"/>
          <c:w val="0.94325"/>
          <c:h val="0.8187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'PTO RDR'!$B$57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D99694"/>
              </a:solidFill>
              <a:ln w="3175">
                <a:solidFill>
                  <a:srgbClr val="993366"/>
                </a:solidFill>
              </a:ln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solidFill>
                  <a:srgbClr val="993366"/>
                </a:solidFill>
              </a:ln>
            </c:spPr>
          </c:dPt>
          <c:dPt>
            <c:idx val="2"/>
            <c:invertIfNegative val="0"/>
            <c:spPr>
              <a:solidFill>
                <a:srgbClr val="FCD5B5"/>
              </a:solidFill>
              <a:ln w="3175">
                <a:solidFill>
                  <a:srgbClr val="993366"/>
                </a:solidFill>
              </a:ln>
            </c:spPr>
          </c:dPt>
          <c:dPt>
            <c:idx val="3"/>
            <c:invertIfNegative val="0"/>
            <c:spPr>
              <a:solidFill>
                <a:srgbClr val="B3A2C7"/>
              </a:solidFill>
              <a:ln w="3175">
                <a:solidFill>
                  <a:srgbClr val="993366"/>
                </a:solidFill>
              </a:ln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solidFill>
                  <a:srgbClr val="993366"/>
                </a:solidFill>
              </a:ln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solidFill>
                  <a:srgbClr val="993366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'PTO RDR'!$C$56:$H$56</c:f>
              <c:numCache/>
            </c:numRef>
          </c:cat>
          <c:val>
            <c:numRef>
              <c:f>'PTO RDR'!$C$57:$H$57</c:f>
              <c:numCache/>
            </c:numRef>
          </c:val>
          <c:shape val="box"/>
        </c:ser>
        <c:shape val="box"/>
        <c:axId val="56068919"/>
        <c:axId val="34858224"/>
      </c:bar3DChart>
      <c:catAx>
        <c:axId val="560689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5"/>
              <c:y val="0.05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858224"/>
        <c:crosses val="autoZero"/>
        <c:auto val="1"/>
        <c:lblOffset val="100"/>
        <c:tickLblSkip val="1"/>
        <c:noMultiLvlLbl val="0"/>
      </c:catAx>
      <c:valAx>
        <c:axId val="348582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689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575"/>
          <c:y val="0.3995"/>
          <c:w val="0.03175"/>
          <c:h val="0.2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GRAFICO PIM FUENTE DE FINANCIAMIENTO DYT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6"/>
      <c:rotY val="20"/>
      <c:depthPercent val="100"/>
      <c:rAngAx val="1"/>
    </c:view3D>
    <c:plotArea>
      <c:layout>
        <c:manualLayout>
          <c:xMode val="edge"/>
          <c:yMode val="edge"/>
          <c:x val="0.0095"/>
          <c:y val="0.1185"/>
          <c:w val="0.9365"/>
          <c:h val="0.8095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'PTO DONA'!$B$53</c:f>
              <c:strCache>
                <c:ptCount val="1"/>
                <c:pt idx="0">
                  <c:v>011 MINSA</c:v>
                </c:pt>
              </c:strCache>
            </c:strRef>
          </c:tx>
          <c:spPr>
            <a:solidFill>
              <a:srgbClr val="D99694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E6B9B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D7E4B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C3D69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AC09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'PTO DONA'!$C$52:$H$52</c:f>
              <c:strCache/>
            </c:strRef>
          </c:cat>
          <c:val>
            <c:numRef>
              <c:f>'PTO DONA'!$C$53:$H$53</c:f>
              <c:numCache/>
            </c:numRef>
          </c:val>
          <c:shape val="box"/>
        </c:ser>
        <c:shape val="box"/>
        <c:axId val="45288561"/>
        <c:axId val="4943866"/>
      </c:bar3DChart>
      <c:catAx>
        <c:axId val="4528856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GENERICAS DE GASTO</a:t>
                </a:r>
              </a:p>
            </c:rich>
          </c:tx>
          <c:layout>
            <c:manualLayout>
              <c:xMode val="factor"/>
              <c:yMode val="factor"/>
              <c:x val="-0.003"/>
              <c:y val="0.06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3866"/>
        <c:crosses val="autoZero"/>
        <c:auto val="1"/>
        <c:lblOffset val="100"/>
        <c:tickLblSkip val="1"/>
        <c:noMultiLvlLbl val="0"/>
      </c:catAx>
      <c:valAx>
        <c:axId val="494386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52885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6075"/>
          <c:y val="0.39525"/>
          <c:w val="0.03525"/>
          <c:h val="0.2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floor>
      <c:spPr>
        <a:solidFill>
          <a:srgbClr val="F4E9E9"/>
        </a:solidFill>
        <a:ln w="3175">
          <a:solidFill>
            <a:srgbClr val="808080"/>
          </a:solidFill>
        </a:ln>
      </c:spPr>
      <c:thickness val="0"/>
    </c:floor>
    <c:sideWall>
      <c:spPr>
        <a:solidFill>
          <a:srgbClr val="F4E9E9"/>
        </a:solidFill>
        <a:ln w="3175">
          <a:noFill/>
        </a:ln>
      </c:spPr>
      <c:thickness val="0"/>
    </c:sideWall>
    <c:backWall>
      <c:spPr>
        <a:solidFill>
          <a:srgbClr val="F4E9E9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</xdr:row>
      <xdr:rowOff>114300</xdr:rowOff>
    </xdr:from>
    <xdr:to>
      <xdr:col>8</xdr:col>
      <xdr:colOff>28575</xdr:colOff>
      <xdr:row>77</xdr:row>
      <xdr:rowOff>95250</xdr:rowOff>
    </xdr:to>
    <xdr:graphicFrame>
      <xdr:nvGraphicFramePr>
        <xdr:cNvPr id="1" name="12 Gráfico"/>
        <xdr:cNvGraphicFramePr/>
      </xdr:nvGraphicFramePr>
      <xdr:xfrm>
        <a:off x="9525" y="9629775"/>
        <a:ext cx="10410825" cy="4191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52</xdr:row>
      <xdr:rowOff>76200</xdr:rowOff>
    </xdr:from>
    <xdr:to>
      <xdr:col>8</xdr:col>
      <xdr:colOff>742950</xdr:colOff>
      <xdr:row>78</xdr:row>
      <xdr:rowOff>66675</xdr:rowOff>
    </xdr:to>
    <xdr:graphicFrame>
      <xdr:nvGraphicFramePr>
        <xdr:cNvPr id="1" name="1 Gráfico"/>
        <xdr:cNvGraphicFramePr/>
      </xdr:nvGraphicFramePr>
      <xdr:xfrm>
        <a:off x="9525" y="9753600"/>
        <a:ext cx="10648950" cy="4200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51</xdr:row>
      <xdr:rowOff>123825</xdr:rowOff>
    </xdr:from>
    <xdr:to>
      <xdr:col>8</xdr:col>
      <xdr:colOff>676275</xdr:colOff>
      <xdr:row>78</xdr:row>
      <xdr:rowOff>152400</xdr:rowOff>
    </xdr:to>
    <xdr:graphicFrame>
      <xdr:nvGraphicFramePr>
        <xdr:cNvPr id="1" name="5 Gráfico"/>
        <xdr:cNvGraphicFramePr/>
      </xdr:nvGraphicFramePr>
      <xdr:xfrm>
        <a:off x="38100" y="9639300"/>
        <a:ext cx="10620375" cy="4400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49</xdr:row>
      <xdr:rowOff>85725</xdr:rowOff>
    </xdr:from>
    <xdr:to>
      <xdr:col>8</xdr:col>
      <xdr:colOff>676275</xdr:colOff>
      <xdr:row>75</xdr:row>
      <xdr:rowOff>57150</xdr:rowOff>
    </xdr:to>
    <xdr:graphicFrame>
      <xdr:nvGraphicFramePr>
        <xdr:cNvPr id="1" name="2 Gráfico"/>
        <xdr:cNvGraphicFramePr/>
      </xdr:nvGraphicFramePr>
      <xdr:xfrm>
        <a:off x="47625" y="9191625"/>
        <a:ext cx="9563100" cy="4181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8.28125" style="24" customWidth="1"/>
    <col min="3" max="3" width="14.421875" style="24" bestFit="1" customWidth="1"/>
    <col min="4" max="4" width="12.140625" style="24" bestFit="1" customWidth="1"/>
    <col min="5" max="6" width="12.140625" style="24" customWidth="1"/>
    <col min="7" max="7" width="11.8515625" style="24" bestFit="1" customWidth="1"/>
    <col min="8" max="8" width="13.421875" style="24" bestFit="1" customWidth="1"/>
    <col min="9" max="16384" width="11.421875" style="24" customWidth="1"/>
  </cols>
  <sheetData>
    <row r="1" spans="1:13" ht="12.75">
      <c r="A1" s="23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ht="12.75">
      <c r="A2" s="23" t="s">
        <v>45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 ht="12.75">
      <c r="A3" s="23" t="s">
        <v>46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2.75">
      <c r="A4" s="23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</row>
    <row r="5" spans="1:13" ht="15.75">
      <c r="A5" s="25" t="s">
        <v>114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</row>
    <row r="6" spans="1:13" ht="15.75">
      <c r="A6" s="25" t="s">
        <v>26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2.75">
      <c r="A7" s="26" t="s">
        <v>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</row>
    <row r="8" spans="1:13" ht="13.5">
      <c r="A8" s="26"/>
      <c r="B8" s="10"/>
      <c r="C8" s="10"/>
      <c r="D8" s="10"/>
      <c r="E8" s="10"/>
      <c r="F8" s="10"/>
      <c r="G8" s="10"/>
      <c r="H8" s="27" t="s">
        <v>44</v>
      </c>
      <c r="I8" s="10"/>
      <c r="J8" s="10"/>
      <c r="K8" s="10"/>
      <c r="L8" s="10"/>
      <c r="M8" s="10"/>
    </row>
    <row r="9" spans="1:13" ht="19.5" customHeight="1">
      <c r="A9" s="60" t="s">
        <v>5</v>
      </c>
      <c r="B9" s="65" t="s">
        <v>41</v>
      </c>
      <c r="C9" s="62" t="s">
        <v>7</v>
      </c>
      <c r="D9" s="66"/>
      <c r="E9" s="66"/>
      <c r="F9" s="66"/>
      <c r="G9" s="63"/>
      <c r="H9" s="60" t="s">
        <v>47</v>
      </c>
      <c r="I9" s="23"/>
      <c r="J9" s="23"/>
      <c r="K9" s="23"/>
      <c r="L9" s="23"/>
      <c r="M9" s="23"/>
    </row>
    <row r="10" spans="1:13" ht="19.5" customHeight="1">
      <c r="A10" s="64"/>
      <c r="B10" s="61"/>
      <c r="C10" s="6">
        <v>1</v>
      </c>
      <c r="D10" s="6">
        <v>2</v>
      </c>
      <c r="E10" s="6">
        <v>3</v>
      </c>
      <c r="F10" s="6">
        <v>4</v>
      </c>
      <c r="G10" s="6">
        <v>5</v>
      </c>
      <c r="H10" s="61"/>
      <c r="I10" s="23"/>
      <c r="J10" s="23"/>
      <c r="K10" s="23"/>
      <c r="L10" s="23"/>
      <c r="M10" s="23"/>
    </row>
    <row r="11" spans="1:13" ht="15" customHeight="1">
      <c r="A11" s="7" t="s">
        <v>9</v>
      </c>
      <c r="B11" s="8" t="s">
        <v>10</v>
      </c>
      <c r="C11" s="48">
        <v>1920380809</v>
      </c>
      <c r="D11" s="48">
        <v>71826330</v>
      </c>
      <c r="E11" s="48">
        <v>27331740</v>
      </c>
      <c r="F11" s="48">
        <v>0</v>
      </c>
      <c r="G11" s="48">
        <v>0</v>
      </c>
      <c r="H11" s="49">
        <f>SUM(C11:G11)</f>
        <v>2019538879</v>
      </c>
      <c r="I11" s="17"/>
      <c r="J11" s="11"/>
      <c r="K11" s="11"/>
      <c r="L11" s="10"/>
      <c r="M11" s="11"/>
    </row>
    <row r="12" spans="1:13" ht="15" customHeight="1">
      <c r="A12" s="7" t="s">
        <v>48</v>
      </c>
      <c r="B12" s="8" t="s">
        <v>79</v>
      </c>
      <c r="C12" s="48">
        <v>37594577</v>
      </c>
      <c r="D12" s="48">
        <v>5777439</v>
      </c>
      <c r="E12" s="48">
        <v>0</v>
      </c>
      <c r="F12" s="48">
        <v>5735815</v>
      </c>
      <c r="G12" s="48">
        <v>0</v>
      </c>
      <c r="H12" s="49">
        <f aca="true" t="shared" si="0" ref="H12:H42">SUM(C12:G12)</f>
        <v>49107831</v>
      </c>
      <c r="I12" s="17"/>
      <c r="J12" s="11"/>
      <c r="K12" s="11"/>
      <c r="L12" s="10"/>
      <c r="M12" s="11"/>
    </row>
    <row r="13" spans="1:13" ht="15" customHeight="1">
      <c r="A13" s="7" t="s">
        <v>49</v>
      </c>
      <c r="B13" s="8" t="s">
        <v>80</v>
      </c>
      <c r="C13" s="48">
        <v>45864508</v>
      </c>
      <c r="D13" s="48">
        <v>6150512</v>
      </c>
      <c r="E13" s="48">
        <v>279196</v>
      </c>
      <c r="F13" s="48">
        <v>8738125</v>
      </c>
      <c r="G13" s="48">
        <v>0</v>
      </c>
      <c r="H13" s="49">
        <f t="shared" si="0"/>
        <v>61032341</v>
      </c>
      <c r="I13" s="17"/>
      <c r="J13" s="11"/>
      <c r="K13" s="11"/>
      <c r="L13" s="10"/>
      <c r="M13" s="11"/>
    </row>
    <row r="14" spans="1:13" ht="15" customHeight="1">
      <c r="A14" s="7" t="s">
        <v>50</v>
      </c>
      <c r="B14" s="8" t="s">
        <v>81</v>
      </c>
      <c r="C14" s="48">
        <v>31370868</v>
      </c>
      <c r="D14" s="48">
        <v>20385408</v>
      </c>
      <c r="E14" s="48">
        <v>0</v>
      </c>
      <c r="F14" s="48">
        <v>8043259</v>
      </c>
      <c r="G14" s="48">
        <v>0</v>
      </c>
      <c r="H14" s="49">
        <f t="shared" si="0"/>
        <v>59799535</v>
      </c>
      <c r="I14" s="17"/>
      <c r="J14" s="11"/>
      <c r="K14" s="11"/>
      <c r="L14" s="10"/>
      <c r="M14" s="11"/>
    </row>
    <row r="15" spans="1:13" ht="15" customHeight="1">
      <c r="A15" s="7" t="s">
        <v>51</v>
      </c>
      <c r="B15" s="8" t="s">
        <v>82</v>
      </c>
      <c r="C15" s="48">
        <v>35298750</v>
      </c>
      <c r="D15" s="48">
        <v>2213380</v>
      </c>
      <c r="E15" s="48">
        <v>0</v>
      </c>
      <c r="F15" s="48">
        <v>1784291</v>
      </c>
      <c r="G15" s="48">
        <v>0</v>
      </c>
      <c r="H15" s="49">
        <f t="shared" si="0"/>
        <v>39296421</v>
      </c>
      <c r="I15" s="17"/>
      <c r="J15" s="11"/>
      <c r="K15" s="11"/>
      <c r="L15" s="10"/>
      <c r="M15" s="11"/>
    </row>
    <row r="16" spans="1:13" ht="15" customHeight="1">
      <c r="A16" s="7" t="s">
        <v>52</v>
      </c>
      <c r="B16" s="8" t="s">
        <v>83</v>
      </c>
      <c r="C16" s="48">
        <v>172977223</v>
      </c>
      <c r="D16" s="48">
        <v>15647775</v>
      </c>
      <c r="E16" s="48">
        <v>0</v>
      </c>
      <c r="F16" s="48">
        <v>28426654</v>
      </c>
      <c r="G16" s="48">
        <v>0</v>
      </c>
      <c r="H16" s="49">
        <f t="shared" si="0"/>
        <v>217051652</v>
      </c>
      <c r="I16" s="17"/>
      <c r="J16" s="11"/>
      <c r="K16" s="11"/>
      <c r="L16" s="10"/>
      <c r="M16" s="11"/>
    </row>
    <row r="17" spans="1:13" ht="15" customHeight="1">
      <c r="A17" s="7" t="s">
        <v>53</v>
      </c>
      <c r="B17" s="8" t="s">
        <v>84</v>
      </c>
      <c r="C17" s="48">
        <v>116860938</v>
      </c>
      <c r="D17" s="48">
        <v>16500000</v>
      </c>
      <c r="E17" s="48">
        <v>0</v>
      </c>
      <c r="F17" s="48">
        <v>22720983</v>
      </c>
      <c r="G17" s="48">
        <v>0</v>
      </c>
      <c r="H17" s="49">
        <f t="shared" si="0"/>
        <v>156081921</v>
      </c>
      <c r="I17" s="17"/>
      <c r="J17" s="11"/>
      <c r="K17" s="11"/>
      <c r="L17" s="10"/>
      <c r="M17" s="11"/>
    </row>
    <row r="18" spans="1:13" ht="15" customHeight="1">
      <c r="A18" s="7" t="s">
        <v>54</v>
      </c>
      <c r="B18" s="8" t="s">
        <v>85</v>
      </c>
      <c r="C18" s="48">
        <v>137180716</v>
      </c>
      <c r="D18" s="48">
        <v>12302382</v>
      </c>
      <c r="E18" s="48">
        <v>0</v>
      </c>
      <c r="F18" s="48">
        <v>29607912</v>
      </c>
      <c r="G18" s="48">
        <v>0</v>
      </c>
      <c r="H18" s="49">
        <f t="shared" si="0"/>
        <v>179091010</v>
      </c>
      <c r="I18" s="17"/>
      <c r="J18" s="11"/>
      <c r="K18" s="11"/>
      <c r="L18" s="10"/>
      <c r="M18" s="11"/>
    </row>
    <row r="19" spans="1:13" ht="15" customHeight="1">
      <c r="A19" s="7" t="s">
        <v>55</v>
      </c>
      <c r="B19" s="8" t="s">
        <v>86</v>
      </c>
      <c r="C19" s="48">
        <v>35939279</v>
      </c>
      <c r="D19" s="48">
        <v>5218754</v>
      </c>
      <c r="E19" s="48">
        <v>0</v>
      </c>
      <c r="F19" s="48">
        <v>5729218</v>
      </c>
      <c r="G19" s="48">
        <v>0</v>
      </c>
      <c r="H19" s="49">
        <f t="shared" si="0"/>
        <v>46887251</v>
      </c>
      <c r="I19" s="17"/>
      <c r="J19" s="11"/>
      <c r="K19" s="11"/>
      <c r="L19" s="10"/>
      <c r="M19" s="11"/>
    </row>
    <row r="20" spans="1:13" ht="15" customHeight="1">
      <c r="A20" s="7" t="s">
        <v>56</v>
      </c>
      <c r="B20" s="8" t="s">
        <v>87</v>
      </c>
      <c r="C20" s="48">
        <v>79792779</v>
      </c>
      <c r="D20" s="48">
        <v>4805598</v>
      </c>
      <c r="E20" s="48">
        <v>0</v>
      </c>
      <c r="F20" s="48">
        <v>11520749</v>
      </c>
      <c r="G20" s="48">
        <v>0</v>
      </c>
      <c r="H20" s="49">
        <f t="shared" si="0"/>
        <v>96119126</v>
      </c>
      <c r="I20" s="17"/>
      <c r="J20" s="11"/>
      <c r="K20" s="11"/>
      <c r="L20" s="10"/>
      <c r="M20" s="11"/>
    </row>
    <row r="21" spans="1:13" ht="15" customHeight="1">
      <c r="A21" s="7" t="s">
        <v>57</v>
      </c>
      <c r="B21" s="8" t="s">
        <v>88</v>
      </c>
      <c r="C21" s="48">
        <v>142848737</v>
      </c>
      <c r="D21" s="48">
        <v>12640000</v>
      </c>
      <c r="E21" s="48">
        <v>0</v>
      </c>
      <c r="F21" s="48">
        <v>23838884</v>
      </c>
      <c r="G21" s="48">
        <v>0</v>
      </c>
      <c r="H21" s="49">
        <f t="shared" si="0"/>
        <v>179327621</v>
      </c>
      <c r="I21" s="17"/>
      <c r="J21" s="11"/>
      <c r="K21" s="11"/>
      <c r="L21" s="10"/>
      <c r="M21" s="11"/>
    </row>
    <row r="22" spans="1:13" ht="15" customHeight="1">
      <c r="A22" s="7" t="s">
        <v>58</v>
      </c>
      <c r="B22" s="8" t="s">
        <v>89</v>
      </c>
      <c r="C22" s="48">
        <v>123073295</v>
      </c>
      <c r="D22" s="48">
        <v>7076149</v>
      </c>
      <c r="E22" s="48">
        <v>0</v>
      </c>
      <c r="F22" s="48">
        <v>22487835</v>
      </c>
      <c r="G22" s="48">
        <v>0</v>
      </c>
      <c r="H22" s="49">
        <f t="shared" si="0"/>
        <v>152637279</v>
      </c>
      <c r="I22" s="17"/>
      <c r="J22" s="11"/>
      <c r="K22" s="11"/>
      <c r="L22" s="10"/>
      <c r="M22" s="11"/>
    </row>
    <row r="23" spans="1:13" ht="15" customHeight="1">
      <c r="A23" s="7" t="s">
        <v>59</v>
      </c>
      <c r="B23" s="8" t="s">
        <v>90</v>
      </c>
      <c r="C23" s="48">
        <v>188287323</v>
      </c>
      <c r="D23" s="48">
        <v>18262574</v>
      </c>
      <c r="E23" s="48">
        <v>122861</v>
      </c>
      <c r="F23" s="48">
        <v>41953427</v>
      </c>
      <c r="G23" s="48">
        <v>0</v>
      </c>
      <c r="H23" s="49">
        <f t="shared" si="0"/>
        <v>248626185</v>
      </c>
      <c r="I23" s="17"/>
      <c r="J23" s="11"/>
      <c r="K23" s="11"/>
      <c r="L23" s="10"/>
      <c r="M23" s="11"/>
    </row>
    <row r="24" spans="1:13" ht="15" customHeight="1">
      <c r="A24" s="7" t="s">
        <v>60</v>
      </c>
      <c r="B24" s="8" t="s">
        <v>91</v>
      </c>
      <c r="C24" s="48">
        <v>171872201</v>
      </c>
      <c r="D24" s="48">
        <v>11678574</v>
      </c>
      <c r="E24" s="48">
        <v>1236870</v>
      </c>
      <c r="F24" s="48">
        <v>23523471</v>
      </c>
      <c r="G24" s="48">
        <v>0</v>
      </c>
      <c r="H24" s="49">
        <f t="shared" si="0"/>
        <v>208311116</v>
      </c>
      <c r="I24" s="17"/>
      <c r="J24" s="11"/>
      <c r="K24" s="11"/>
      <c r="L24" s="10"/>
      <c r="M24" s="11"/>
    </row>
    <row r="25" spans="1:13" ht="15" customHeight="1">
      <c r="A25" s="7" t="s">
        <v>61</v>
      </c>
      <c r="B25" s="8" t="s">
        <v>92</v>
      </c>
      <c r="C25" s="48">
        <v>79426360</v>
      </c>
      <c r="D25" s="48">
        <v>7198398</v>
      </c>
      <c r="E25" s="48">
        <v>0</v>
      </c>
      <c r="F25" s="48">
        <v>8812236</v>
      </c>
      <c r="G25" s="48">
        <v>0</v>
      </c>
      <c r="H25" s="49">
        <f t="shared" si="0"/>
        <v>95436994</v>
      </c>
      <c r="I25" s="17"/>
      <c r="J25" s="11"/>
      <c r="K25" s="11"/>
      <c r="L25" s="10"/>
      <c r="M25" s="11"/>
    </row>
    <row r="26" spans="1:13" ht="15" customHeight="1">
      <c r="A26" s="7" t="s">
        <v>62</v>
      </c>
      <c r="B26" s="8" t="s">
        <v>93</v>
      </c>
      <c r="C26" s="48">
        <v>60146361</v>
      </c>
      <c r="D26" s="48">
        <v>8000000</v>
      </c>
      <c r="E26" s="48">
        <v>355067</v>
      </c>
      <c r="F26" s="48">
        <v>3807459</v>
      </c>
      <c r="G26" s="48">
        <v>0</v>
      </c>
      <c r="H26" s="49">
        <f t="shared" si="0"/>
        <v>72308887</v>
      </c>
      <c r="I26" s="17"/>
      <c r="J26" s="11"/>
      <c r="K26" s="11"/>
      <c r="L26" s="10"/>
      <c r="M26" s="11"/>
    </row>
    <row r="27" spans="1:13" ht="15" customHeight="1">
      <c r="A27" s="7" t="s">
        <v>63</v>
      </c>
      <c r="B27" s="8" t="s">
        <v>94</v>
      </c>
      <c r="C27" s="48">
        <v>43765307</v>
      </c>
      <c r="D27" s="48">
        <v>2873446</v>
      </c>
      <c r="E27" s="48">
        <v>0</v>
      </c>
      <c r="F27" s="48">
        <v>3363827</v>
      </c>
      <c r="G27" s="48">
        <v>0</v>
      </c>
      <c r="H27" s="49">
        <f t="shared" si="0"/>
        <v>50002580</v>
      </c>
      <c r="I27" s="17"/>
      <c r="J27" s="11"/>
      <c r="K27" s="11"/>
      <c r="L27" s="10"/>
      <c r="M27" s="11"/>
    </row>
    <row r="28" spans="1:13" ht="15" customHeight="1">
      <c r="A28" s="7" t="s">
        <v>64</v>
      </c>
      <c r="B28" s="8" t="s">
        <v>95</v>
      </c>
      <c r="C28" s="48">
        <v>55798372</v>
      </c>
      <c r="D28" s="48">
        <v>3285413</v>
      </c>
      <c r="E28" s="48">
        <v>0</v>
      </c>
      <c r="F28" s="48">
        <v>8853973</v>
      </c>
      <c r="G28" s="48">
        <v>0</v>
      </c>
      <c r="H28" s="49">
        <f t="shared" si="0"/>
        <v>67937758</v>
      </c>
      <c r="I28" s="17"/>
      <c r="J28" s="11"/>
      <c r="K28" s="11"/>
      <c r="L28" s="10"/>
      <c r="M28" s="11"/>
    </row>
    <row r="29" spans="1:13" ht="15" customHeight="1">
      <c r="A29" s="7" t="s">
        <v>65</v>
      </c>
      <c r="B29" s="8" t="s">
        <v>96</v>
      </c>
      <c r="C29" s="48">
        <v>89350082</v>
      </c>
      <c r="D29" s="48">
        <v>4762893</v>
      </c>
      <c r="E29" s="48">
        <v>48720</v>
      </c>
      <c r="F29" s="48">
        <v>14798331</v>
      </c>
      <c r="G29" s="48">
        <v>0</v>
      </c>
      <c r="H29" s="49">
        <f t="shared" si="0"/>
        <v>108960026</v>
      </c>
      <c r="I29" s="17"/>
      <c r="J29" s="11"/>
      <c r="K29" s="11"/>
      <c r="L29" s="10"/>
      <c r="M29" s="11"/>
    </row>
    <row r="30" spans="1:13" ht="15" customHeight="1">
      <c r="A30" s="7" t="s">
        <v>66</v>
      </c>
      <c r="B30" s="8" t="s">
        <v>97</v>
      </c>
      <c r="C30" s="48">
        <v>41206765</v>
      </c>
      <c r="D30" s="48">
        <v>2582004</v>
      </c>
      <c r="E30" s="48">
        <v>0</v>
      </c>
      <c r="F30" s="48">
        <v>3684156</v>
      </c>
      <c r="G30" s="48">
        <v>0</v>
      </c>
      <c r="H30" s="49">
        <f t="shared" si="0"/>
        <v>47472925</v>
      </c>
      <c r="I30" s="17"/>
      <c r="J30" s="11"/>
      <c r="K30" s="11"/>
      <c r="L30" s="10"/>
      <c r="M30" s="11"/>
    </row>
    <row r="31" spans="1:13" ht="15" customHeight="1">
      <c r="A31" s="7" t="s">
        <v>67</v>
      </c>
      <c r="B31" s="8" t="s">
        <v>98</v>
      </c>
      <c r="C31" s="48">
        <v>22778853</v>
      </c>
      <c r="D31" s="48">
        <v>2864188</v>
      </c>
      <c r="E31" s="48">
        <v>0</v>
      </c>
      <c r="F31" s="48">
        <v>2252457</v>
      </c>
      <c r="G31" s="48">
        <v>0</v>
      </c>
      <c r="H31" s="49">
        <f t="shared" si="0"/>
        <v>27895498</v>
      </c>
      <c r="I31" s="17"/>
      <c r="J31" s="11"/>
      <c r="K31" s="11"/>
      <c r="L31" s="10"/>
      <c r="M31" s="11"/>
    </row>
    <row r="32" spans="1:13" ht="15" customHeight="1">
      <c r="A32" s="7" t="s">
        <v>68</v>
      </c>
      <c r="B32" s="8" t="s">
        <v>99</v>
      </c>
      <c r="C32" s="48">
        <v>52572116</v>
      </c>
      <c r="D32" s="48">
        <v>5784562</v>
      </c>
      <c r="E32" s="48">
        <v>0</v>
      </c>
      <c r="F32" s="48">
        <v>11604317</v>
      </c>
      <c r="G32" s="48">
        <v>0</v>
      </c>
      <c r="H32" s="49">
        <f t="shared" si="0"/>
        <v>69960995</v>
      </c>
      <c r="I32" s="17"/>
      <c r="J32" s="11"/>
      <c r="K32" s="11"/>
      <c r="L32" s="10"/>
      <c r="M32" s="11"/>
    </row>
    <row r="33" spans="1:13" ht="15" customHeight="1">
      <c r="A33" s="7" t="s">
        <v>69</v>
      </c>
      <c r="B33" s="8" t="s">
        <v>100</v>
      </c>
      <c r="C33" s="48">
        <v>52152787</v>
      </c>
      <c r="D33" s="48">
        <v>3239343</v>
      </c>
      <c r="E33" s="48">
        <v>0</v>
      </c>
      <c r="F33" s="48">
        <v>4937964</v>
      </c>
      <c r="G33" s="48">
        <v>0</v>
      </c>
      <c r="H33" s="49">
        <f t="shared" si="0"/>
        <v>60330094</v>
      </c>
      <c r="I33" s="17"/>
      <c r="J33" s="11"/>
      <c r="K33" s="11"/>
      <c r="L33" s="10"/>
      <c r="M33" s="11"/>
    </row>
    <row r="34" spans="1:13" ht="15" customHeight="1">
      <c r="A34" s="7" t="s">
        <v>70</v>
      </c>
      <c r="B34" s="8" t="s">
        <v>101</v>
      </c>
      <c r="C34" s="48">
        <v>954000000</v>
      </c>
      <c r="D34" s="48">
        <v>1639304</v>
      </c>
      <c r="E34" s="48">
        <v>0</v>
      </c>
      <c r="F34" s="48">
        <v>0</v>
      </c>
      <c r="G34" s="48">
        <v>0</v>
      </c>
      <c r="H34" s="49">
        <f t="shared" si="0"/>
        <v>955639304</v>
      </c>
      <c r="I34" s="17"/>
      <c r="J34" s="11"/>
      <c r="K34" s="11"/>
      <c r="L34" s="10"/>
      <c r="M34" s="11"/>
    </row>
    <row r="35" spans="1:13" ht="15" customHeight="1">
      <c r="A35" s="7" t="s">
        <v>71</v>
      </c>
      <c r="B35" s="8" t="s">
        <v>102</v>
      </c>
      <c r="C35" s="48">
        <v>156046809</v>
      </c>
      <c r="D35" s="48">
        <v>2114509</v>
      </c>
      <c r="E35" s="48">
        <v>52370983</v>
      </c>
      <c r="F35" s="48">
        <v>0</v>
      </c>
      <c r="G35" s="48">
        <v>0</v>
      </c>
      <c r="H35" s="49">
        <f t="shared" si="0"/>
        <v>210532301</v>
      </c>
      <c r="I35" s="17"/>
      <c r="J35" s="11"/>
      <c r="K35" s="11"/>
      <c r="L35" s="10"/>
      <c r="M35" s="11"/>
    </row>
    <row r="36" spans="1:13" ht="15" customHeight="1">
      <c r="A36" s="7" t="s">
        <v>72</v>
      </c>
      <c r="B36" s="8" t="s">
        <v>103</v>
      </c>
      <c r="C36" s="48">
        <v>170084142</v>
      </c>
      <c r="D36" s="48">
        <v>4025813</v>
      </c>
      <c r="E36" s="48">
        <v>0</v>
      </c>
      <c r="F36" s="48">
        <v>47558179</v>
      </c>
      <c r="G36" s="48">
        <v>0</v>
      </c>
      <c r="H36" s="49">
        <f t="shared" si="0"/>
        <v>221668134</v>
      </c>
      <c r="I36" s="17"/>
      <c r="J36" s="11"/>
      <c r="K36" s="11"/>
      <c r="L36" s="10"/>
      <c r="M36" s="11"/>
    </row>
    <row r="37" spans="1:13" ht="15" customHeight="1">
      <c r="A37" s="7" t="s">
        <v>73</v>
      </c>
      <c r="B37" s="8" t="s">
        <v>104</v>
      </c>
      <c r="C37" s="48">
        <v>23033474</v>
      </c>
      <c r="D37" s="48">
        <v>1261191</v>
      </c>
      <c r="E37" s="48">
        <v>0</v>
      </c>
      <c r="F37" s="48">
        <v>1928322</v>
      </c>
      <c r="G37" s="48">
        <v>0</v>
      </c>
      <c r="H37" s="49">
        <f t="shared" si="0"/>
        <v>26222987</v>
      </c>
      <c r="I37" s="17"/>
      <c r="J37" s="11"/>
      <c r="K37" s="11"/>
      <c r="L37" s="10"/>
      <c r="M37" s="11"/>
    </row>
    <row r="38" spans="1:13" ht="15" customHeight="1">
      <c r="A38" s="7" t="s">
        <v>74</v>
      </c>
      <c r="B38" s="8" t="s">
        <v>105</v>
      </c>
      <c r="C38" s="48">
        <v>85087148</v>
      </c>
      <c r="D38" s="48">
        <v>2124551</v>
      </c>
      <c r="E38" s="48">
        <v>0</v>
      </c>
      <c r="F38" s="48">
        <v>11014270</v>
      </c>
      <c r="G38" s="48">
        <v>0</v>
      </c>
      <c r="H38" s="49">
        <f t="shared" si="0"/>
        <v>98225969</v>
      </c>
      <c r="I38" s="17"/>
      <c r="J38" s="11"/>
      <c r="K38" s="11"/>
      <c r="L38" s="10"/>
      <c r="M38" s="11"/>
    </row>
    <row r="39" spans="1:13" ht="15" customHeight="1">
      <c r="A39" s="7" t="s">
        <v>75</v>
      </c>
      <c r="B39" s="8" t="s">
        <v>106</v>
      </c>
      <c r="C39" s="48">
        <v>179244275</v>
      </c>
      <c r="D39" s="48">
        <v>6135903</v>
      </c>
      <c r="E39" s="48">
        <v>21067</v>
      </c>
      <c r="F39" s="48">
        <v>10298323</v>
      </c>
      <c r="G39" s="48">
        <v>0</v>
      </c>
      <c r="H39" s="49">
        <f t="shared" si="0"/>
        <v>195699568</v>
      </c>
      <c r="I39" s="17"/>
      <c r="J39" s="11"/>
      <c r="K39" s="11"/>
      <c r="L39" s="10"/>
      <c r="M39" s="11"/>
    </row>
    <row r="40" spans="1:13" ht="15" customHeight="1">
      <c r="A40" s="7" t="s">
        <v>76</v>
      </c>
      <c r="B40" s="8" t="s">
        <v>107</v>
      </c>
      <c r="C40" s="48">
        <v>210189780</v>
      </c>
      <c r="D40" s="48">
        <v>7432268</v>
      </c>
      <c r="E40" s="48">
        <v>514500</v>
      </c>
      <c r="F40" s="48">
        <v>11630646</v>
      </c>
      <c r="G40" s="48">
        <v>0</v>
      </c>
      <c r="H40" s="49">
        <f t="shared" si="0"/>
        <v>229767194</v>
      </c>
      <c r="I40" s="17"/>
      <c r="J40" s="11"/>
      <c r="K40" s="11"/>
      <c r="L40" s="10"/>
      <c r="M40" s="11"/>
    </row>
    <row r="41" spans="1:13" ht="15" customHeight="1">
      <c r="A41" s="7" t="s">
        <v>77</v>
      </c>
      <c r="B41" s="8" t="s">
        <v>108</v>
      </c>
      <c r="C41" s="48">
        <v>262205593</v>
      </c>
      <c r="D41" s="48">
        <v>10002456</v>
      </c>
      <c r="E41" s="48">
        <v>0</v>
      </c>
      <c r="F41" s="48">
        <v>8792468</v>
      </c>
      <c r="G41" s="48">
        <v>0</v>
      </c>
      <c r="H41" s="49">
        <f t="shared" si="0"/>
        <v>281000517</v>
      </c>
      <c r="I41" s="17"/>
      <c r="J41" s="11"/>
      <c r="K41" s="11"/>
      <c r="L41" s="10"/>
      <c r="M41" s="11"/>
    </row>
    <row r="42" spans="1:13" ht="15" customHeight="1">
      <c r="A42" s="7" t="s">
        <v>78</v>
      </c>
      <c r="B42" s="8" t="s">
        <v>109</v>
      </c>
      <c r="C42" s="48">
        <v>118377827</v>
      </c>
      <c r="D42" s="48">
        <v>3594405</v>
      </c>
      <c r="E42" s="48">
        <v>0</v>
      </c>
      <c r="F42" s="48">
        <v>6108882</v>
      </c>
      <c r="G42" s="48">
        <v>0</v>
      </c>
      <c r="H42" s="49">
        <f t="shared" si="0"/>
        <v>128081114</v>
      </c>
      <c r="I42" s="17"/>
      <c r="J42" s="11"/>
      <c r="K42" s="11"/>
      <c r="L42" s="10"/>
      <c r="M42" s="11"/>
    </row>
    <row r="43" spans="1:13" ht="19.5" customHeight="1">
      <c r="A43" s="62" t="s">
        <v>15</v>
      </c>
      <c r="B43" s="63"/>
      <c r="C43" s="50">
        <f aca="true" t="shared" si="1" ref="C43:H43">SUM(C11:C42)</f>
        <v>5894808054</v>
      </c>
      <c r="D43" s="50">
        <f t="shared" si="1"/>
        <v>289405522</v>
      </c>
      <c r="E43" s="50">
        <f t="shared" si="1"/>
        <v>82281004</v>
      </c>
      <c r="F43" s="50">
        <f t="shared" si="1"/>
        <v>393556433</v>
      </c>
      <c r="G43" s="50">
        <f t="shared" si="1"/>
        <v>0</v>
      </c>
      <c r="H43" s="50">
        <f t="shared" si="1"/>
        <v>6660051013</v>
      </c>
      <c r="I43" s="10"/>
      <c r="J43" s="10"/>
      <c r="K43" s="10"/>
      <c r="L43" s="10"/>
      <c r="M43" s="10"/>
    </row>
    <row r="44" spans="1:8" ht="12.75">
      <c r="A44" s="28" t="s">
        <v>115</v>
      </c>
      <c r="C44" s="29"/>
      <c r="H44" s="29"/>
    </row>
    <row r="45" spans="2:13" ht="12.75">
      <c r="B45" s="10"/>
      <c r="C45" s="11"/>
      <c r="D45" s="11"/>
      <c r="E45" s="11"/>
      <c r="F45" s="11"/>
      <c r="G45" s="11"/>
      <c r="H45" s="11"/>
      <c r="I45" s="10"/>
      <c r="J45" s="10"/>
      <c r="K45" s="10"/>
      <c r="L45" s="10"/>
      <c r="M45" s="10"/>
    </row>
    <row r="46" spans="1:13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</row>
    <row r="47" spans="1:13" ht="12.75">
      <c r="A47" s="30" t="s">
        <v>22</v>
      </c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</row>
    <row r="48" spans="1:13" ht="12.75">
      <c r="A48" s="30" t="s">
        <v>23</v>
      </c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</row>
    <row r="49" spans="1:13" ht="12.75">
      <c r="A49" s="30" t="s">
        <v>25</v>
      </c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</row>
    <row r="50" spans="1:13" ht="12.75">
      <c r="A50" s="30" t="s">
        <v>24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</row>
    <row r="51" ht="12.75">
      <c r="A51" s="28" t="s">
        <v>35</v>
      </c>
    </row>
    <row r="52" s="31" customFormat="1" ht="12.75">
      <c r="A52" s="31">
        <v>1000000</v>
      </c>
    </row>
    <row r="53" s="31" customFormat="1" ht="12.75"/>
    <row r="54" s="31" customFormat="1" ht="12.75"/>
    <row r="55" s="31" customFormat="1" ht="12.75"/>
    <row r="56" spans="2:7" s="31" customFormat="1" ht="12.75">
      <c r="B56" s="31" t="s">
        <v>110</v>
      </c>
      <c r="C56" s="31" t="s">
        <v>36</v>
      </c>
      <c r="D56" s="31" t="s">
        <v>37</v>
      </c>
      <c r="E56" s="31" t="s">
        <v>38</v>
      </c>
      <c r="F56" s="31" t="s">
        <v>39</v>
      </c>
      <c r="G56" s="31" t="s">
        <v>40</v>
      </c>
    </row>
    <row r="57" spans="2:7" s="31" customFormat="1" ht="12.75">
      <c r="B57" s="31" t="s">
        <v>111</v>
      </c>
      <c r="C57" s="32">
        <f>C43/$A$52</f>
        <v>5894.808054</v>
      </c>
      <c r="D57" s="32">
        <f>D43/$A$52</f>
        <v>289.405522</v>
      </c>
      <c r="E57" s="32">
        <f>E43/$A$52</f>
        <v>82.281004</v>
      </c>
      <c r="F57" s="32">
        <f>F43/$A$52</f>
        <v>393.556433</v>
      </c>
      <c r="G57" s="32">
        <f>G43/$A$52</f>
        <v>0</v>
      </c>
    </row>
    <row r="58" spans="3:7" s="31" customFormat="1" ht="12.75">
      <c r="C58" s="32"/>
      <c r="D58" s="32"/>
      <c r="E58" s="32"/>
      <c r="F58" s="32"/>
      <c r="G58" s="32"/>
    </row>
    <row r="59" spans="3:7" s="31" customFormat="1" ht="12.75">
      <c r="C59" s="32"/>
      <c r="D59" s="32"/>
      <c r="E59" s="32"/>
      <c r="F59" s="32"/>
      <c r="G59" s="32"/>
    </row>
    <row r="60" spans="3:7" s="39" customFormat="1" ht="12.75">
      <c r="C60" s="41"/>
      <c r="D60" s="41"/>
      <c r="E60" s="41"/>
      <c r="F60" s="41"/>
      <c r="G60" s="41"/>
    </row>
    <row r="61" s="39" customFormat="1" ht="12.75"/>
    <row r="62" s="39" customFormat="1" ht="12.75"/>
    <row r="63" spans="1:9" s="39" customFormat="1" ht="12.75">
      <c r="A63" s="31"/>
      <c r="B63" s="31"/>
      <c r="C63" s="31"/>
      <c r="D63" s="31"/>
      <c r="E63" s="31"/>
      <c r="F63" s="31"/>
      <c r="G63" s="31"/>
      <c r="H63" s="31"/>
      <c r="I63" s="31"/>
    </row>
    <row r="64" s="39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H9:H10"/>
    <mergeCell ref="A43:B43"/>
    <mergeCell ref="A9:A10"/>
    <mergeCell ref="B9:B10"/>
    <mergeCell ref="C9:G9"/>
  </mergeCells>
  <conditionalFormatting sqref="C45:G45">
    <cfRule type="cellIs" priority="1" dxfId="0" operator="equal" stopIfTrue="1">
      <formula>0</formula>
    </cfRule>
  </conditionalFormatting>
  <printOptions/>
  <pageMargins left="0.46" right="0.3" top="0.61" bottom="0.7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7.421875" style="24" customWidth="1"/>
    <col min="3" max="3" width="11.7109375" style="24" bestFit="1" customWidth="1"/>
    <col min="4" max="4" width="11.57421875" style="24" bestFit="1" customWidth="1"/>
    <col min="5" max="5" width="12.00390625" style="24" bestFit="1" customWidth="1"/>
    <col min="6" max="6" width="11.421875" style="24" customWidth="1"/>
    <col min="7" max="8" width="11.57421875" style="24" bestFit="1" customWidth="1"/>
    <col min="9" max="9" width="12.00390625" style="24" bestFit="1" customWidth="1"/>
    <col min="10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17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16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61"/>
      <c r="K10" s="37"/>
      <c r="L10" s="37"/>
      <c r="M10" s="37"/>
      <c r="N10" s="37"/>
      <c r="O10" s="37"/>
      <c r="P10" s="37"/>
    </row>
    <row r="11" spans="1:9" ht="15" customHeight="1">
      <c r="A11" s="7" t="s">
        <v>9</v>
      </c>
      <c r="B11" s="8" t="s">
        <v>10</v>
      </c>
      <c r="C11" s="48">
        <v>1021033332</v>
      </c>
      <c r="D11" s="48">
        <v>39667336</v>
      </c>
      <c r="E11" s="48">
        <v>572959460</v>
      </c>
      <c r="F11" s="48">
        <v>144949348</v>
      </c>
      <c r="G11" s="48">
        <v>17003024</v>
      </c>
      <c r="H11" s="48">
        <v>124768309</v>
      </c>
      <c r="I11" s="49">
        <f>SUM(C11:H11)</f>
        <v>1920380809</v>
      </c>
    </row>
    <row r="12" spans="1:9" ht="15" customHeight="1">
      <c r="A12" s="7" t="s">
        <v>48</v>
      </c>
      <c r="B12" s="8" t="s">
        <v>79</v>
      </c>
      <c r="C12" s="48">
        <v>24655775</v>
      </c>
      <c r="D12" s="48">
        <v>1055176</v>
      </c>
      <c r="E12" s="48">
        <v>11777626</v>
      </c>
      <c r="F12" s="48">
        <v>0</v>
      </c>
      <c r="G12" s="48">
        <v>55000</v>
      </c>
      <c r="H12" s="48">
        <v>51000</v>
      </c>
      <c r="I12" s="49">
        <f aca="true" t="shared" si="0" ref="I12:I42">SUM(C12:H12)</f>
        <v>37594577</v>
      </c>
    </row>
    <row r="13" spans="1:9" ht="15" customHeight="1">
      <c r="A13" s="7" t="s">
        <v>49</v>
      </c>
      <c r="B13" s="8" t="s">
        <v>80</v>
      </c>
      <c r="C13" s="48">
        <v>28617129</v>
      </c>
      <c r="D13" s="48">
        <v>2200000</v>
      </c>
      <c r="E13" s="48">
        <v>14911448</v>
      </c>
      <c r="F13" s="48">
        <v>0</v>
      </c>
      <c r="G13" s="48">
        <v>87804</v>
      </c>
      <c r="H13" s="48">
        <v>48127</v>
      </c>
      <c r="I13" s="49">
        <f t="shared" si="0"/>
        <v>45864508</v>
      </c>
    </row>
    <row r="14" spans="1:9" ht="15" customHeight="1">
      <c r="A14" s="7" t="s">
        <v>50</v>
      </c>
      <c r="B14" s="8" t="s">
        <v>81</v>
      </c>
      <c r="C14" s="48">
        <v>15699172</v>
      </c>
      <c r="D14" s="48">
        <v>610512</v>
      </c>
      <c r="E14" s="48">
        <v>14827247</v>
      </c>
      <c r="F14" s="48">
        <v>0</v>
      </c>
      <c r="G14" s="48">
        <v>95500</v>
      </c>
      <c r="H14" s="48">
        <v>138437</v>
      </c>
      <c r="I14" s="49">
        <f t="shared" si="0"/>
        <v>31370868</v>
      </c>
    </row>
    <row r="15" spans="1:9" ht="15" customHeight="1">
      <c r="A15" s="7" t="s">
        <v>51</v>
      </c>
      <c r="B15" s="8" t="s">
        <v>82</v>
      </c>
      <c r="C15" s="48">
        <v>21151921</v>
      </c>
      <c r="D15" s="48">
        <v>1613449</v>
      </c>
      <c r="E15" s="48">
        <v>11930855</v>
      </c>
      <c r="F15" s="48">
        <v>0</v>
      </c>
      <c r="G15" s="48">
        <v>5277</v>
      </c>
      <c r="H15" s="48">
        <v>597248</v>
      </c>
      <c r="I15" s="49">
        <f t="shared" si="0"/>
        <v>35298750</v>
      </c>
    </row>
    <row r="16" spans="1:9" ht="15" customHeight="1">
      <c r="A16" s="7" t="s">
        <v>52</v>
      </c>
      <c r="B16" s="8" t="s">
        <v>83</v>
      </c>
      <c r="C16" s="48">
        <v>111202176</v>
      </c>
      <c r="D16" s="48">
        <v>14167801</v>
      </c>
      <c r="E16" s="48">
        <v>46366755</v>
      </c>
      <c r="F16" s="48">
        <v>0</v>
      </c>
      <c r="G16" s="48">
        <v>452000</v>
      </c>
      <c r="H16" s="48">
        <v>788491</v>
      </c>
      <c r="I16" s="49">
        <f t="shared" si="0"/>
        <v>172977223</v>
      </c>
    </row>
    <row r="17" spans="1:9" ht="15" customHeight="1">
      <c r="A17" s="7" t="s">
        <v>53</v>
      </c>
      <c r="B17" s="8" t="s">
        <v>84</v>
      </c>
      <c r="C17" s="48">
        <v>81029280</v>
      </c>
      <c r="D17" s="48">
        <v>9200000</v>
      </c>
      <c r="E17" s="48">
        <v>26381273</v>
      </c>
      <c r="F17" s="48">
        <v>0</v>
      </c>
      <c r="G17" s="48">
        <v>197180</v>
      </c>
      <c r="H17" s="48">
        <v>53205</v>
      </c>
      <c r="I17" s="49">
        <f t="shared" si="0"/>
        <v>116860938</v>
      </c>
    </row>
    <row r="18" spans="1:9" ht="15" customHeight="1">
      <c r="A18" s="7" t="s">
        <v>54</v>
      </c>
      <c r="B18" s="8" t="s">
        <v>85</v>
      </c>
      <c r="C18" s="48">
        <v>84722369</v>
      </c>
      <c r="D18" s="48">
        <v>9398347</v>
      </c>
      <c r="E18" s="48">
        <v>42791579</v>
      </c>
      <c r="F18" s="48">
        <v>0</v>
      </c>
      <c r="G18" s="48">
        <v>242294</v>
      </c>
      <c r="H18" s="48">
        <v>26127</v>
      </c>
      <c r="I18" s="49">
        <f t="shared" si="0"/>
        <v>137180716</v>
      </c>
    </row>
    <row r="19" spans="1:9" ht="15" customHeight="1">
      <c r="A19" s="7" t="s">
        <v>55</v>
      </c>
      <c r="B19" s="8" t="s">
        <v>86</v>
      </c>
      <c r="C19" s="48">
        <v>23298588</v>
      </c>
      <c r="D19" s="48">
        <v>2800000</v>
      </c>
      <c r="E19" s="48">
        <v>9780691</v>
      </c>
      <c r="F19" s="48">
        <v>0</v>
      </c>
      <c r="G19" s="48">
        <v>60000</v>
      </c>
      <c r="H19" s="48">
        <v>0</v>
      </c>
      <c r="I19" s="49">
        <f t="shared" si="0"/>
        <v>35939279</v>
      </c>
    </row>
    <row r="20" spans="1:9" ht="15" customHeight="1">
      <c r="A20" s="7" t="s">
        <v>56</v>
      </c>
      <c r="B20" s="8" t="s">
        <v>87</v>
      </c>
      <c r="C20" s="48">
        <v>54691032</v>
      </c>
      <c r="D20" s="48">
        <v>5143034</v>
      </c>
      <c r="E20" s="48">
        <v>19903713</v>
      </c>
      <c r="F20" s="48">
        <v>0</v>
      </c>
      <c r="G20" s="48">
        <v>55000</v>
      </c>
      <c r="H20" s="48">
        <v>0</v>
      </c>
      <c r="I20" s="49">
        <f t="shared" si="0"/>
        <v>79792779</v>
      </c>
    </row>
    <row r="21" spans="1:9" ht="15" customHeight="1">
      <c r="A21" s="7" t="s">
        <v>57</v>
      </c>
      <c r="B21" s="8" t="s">
        <v>88</v>
      </c>
      <c r="C21" s="48">
        <v>85464328</v>
      </c>
      <c r="D21" s="48">
        <v>9384409</v>
      </c>
      <c r="E21" s="48">
        <v>48000000</v>
      </c>
      <c r="F21" s="48">
        <v>0</v>
      </c>
      <c r="G21" s="48">
        <v>0</v>
      </c>
      <c r="H21" s="48">
        <v>0</v>
      </c>
      <c r="I21" s="49">
        <f t="shared" si="0"/>
        <v>142848737</v>
      </c>
    </row>
    <row r="22" spans="1:9" ht="15" customHeight="1">
      <c r="A22" s="7" t="s">
        <v>58</v>
      </c>
      <c r="B22" s="8" t="s">
        <v>89</v>
      </c>
      <c r="C22" s="48">
        <v>83393343</v>
      </c>
      <c r="D22" s="48">
        <v>4500000</v>
      </c>
      <c r="E22" s="48">
        <v>34825100</v>
      </c>
      <c r="F22" s="48">
        <v>0</v>
      </c>
      <c r="G22" s="48">
        <v>271600</v>
      </c>
      <c r="H22" s="48">
        <v>83252</v>
      </c>
      <c r="I22" s="49">
        <f t="shared" si="0"/>
        <v>123073295</v>
      </c>
    </row>
    <row r="23" spans="1:9" ht="15" customHeight="1">
      <c r="A23" s="7" t="s">
        <v>59</v>
      </c>
      <c r="B23" s="8" t="s">
        <v>90</v>
      </c>
      <c r="C23" s="48">
        <v>125264637</v>
      </c>
      <c r="D23" s="48">
        <v>17331524</v>
      </c>
      <c r="E23" s="48">
        <v>44742574</v>
      </c>
      <c r="F23" s="48">
        <v>0</v>
      </c>
      <c r="G23" s="48">
        <v>206106</v>
      </c>
      <c r="H23" s="48">
        <v>742482</v>
      </c>
      <c r="I23" s="49">
        <f t="shared" si="0"/>
        <v>188287323</v>
      </c>
    </row>
    <row r="24" spans="1:9" ht="15" customHeight="1">
      <c r="A24" s="7" t="s">
        <v>60</v>
      </c>
      <c r="B24" s="8" t="s">
        <v>91</v>
      </c>
      <c r="C24" s="48">
        <v>103777668</v>
      </c>
      <c r="D24" s="48">
        <v>15318487</v>
      </c>
      <c r="E24" s="48">
        <v>48000000</v>
      </c>
      <c r="F24" s="48">
        <v>0</v>
      </c>
      <c r="G24" s="48">
        <v>65000</v>
      </c>
      <c r="H24" s="48">
        <v>4711046</v>
      </c>
      <c r="I24" s="49">
        <f t="shared" si="0"/>
        <v>171872201</v>
      </c>
    </row>
    <row r="25" spans="1:9" ht="15" customHeight="1">
      <c r="A25" s="7" t="s">
        <v>61</v>
      </c>
      <c r="B25" s="8" t="s">
        <v>92</v>
      </c>
      <c r="C25" s="48">
        <v>48613728</v>
      </c>
      <c r="D25" s="48">
        <v>12321932</v>
      </c>
      <c r="E25" s="48">
        <v>17718133</v>
      </c>
      <c r="F25" s="48">
        <v>0</v>
      </c>
      <c r="G25" s="48">
        <v>425775</v>
      </c>
      <c r="H25" s="48">
        <v>346792</v>
      </c>
      <c r="I25" s="49">
        <f t="shared" si="0"/>
        <v>79426360</v>
      </c>
    </row>
    <row r="26" spans="1:9" ht="15" customHeight="1">
      <c r="A26" s="7" t="s">
        <v>62</v>
      </c>
      <c r="B26" s="8" t="s">
        <v>93</v>
      </c>
      <c r="C26" s="48">
        <v>38439732</v>
      </c>
      <c r="D26" s="48">
        <v>2897988</v>
      </c>
      <c r="E26" s="48">
        <v>17911186</v>
      </c>
      <c r="F26" s="48">
        <v>0</v>
      </c>
      <c r="G26" s="48">
        <v>56000</v>
      </c>
      <c r="H26" s="48">
        <v>841455</v>
      </c>
      <c r="I26" s="49">
        <f t="shared" si="0"/>
        <v>60146361</v>
      </c>
    </row>
    <row r="27" spans="1:9" ht="15" customHeight="1">
      <c r="A27" s="7" t="s">
        <v>63</v>
      </c>
      <c r="B27" s="8" t="s">
        <v>94</v>
      </c>
      <c r="C27" s="48">
        <v>25381390</v>
      </c>
      <c r="D27" s="48">
        <v>161815</v>
      </c>
      <c r="E27" s="48">
        <v>17984954</v>
      </c>
      <c r="F27" s="48">
        <v>0</v>
      </c>
      <c r="G27" s="48">
        <v>134000</v>
      </c>
      <c r="H27" s="48">
        <v>103148</v>
      </c>
      <c r="I27" s="49">
        <f t="shared" si="0"/>
        <v>43765307</v>
      </c>
    </row>
    <row r="28" spans="1:9" ht="15" customHeight="1">
      <c r="A28" s="7" t="s">
        <v>64</v>
      </c>
      <c r="B28" s="8" t="s">
        <v>95</v>
      </c>
      <c r="C28" s="48">
        <v>37715201</v>
      </c>
      <c r="D28" s="48">
        <v>4884556</v>
      </c>
      <c r="E28" s="48">
        <v>12871145</v>
      </c>
      <c r="F28" s="48">
        <v>0</v>
      </c>
      <c r="G28" s="48">
        <v>226904</v>
      </c>
      <c r="H28" s="48">
        <v>100566</v>
      </c>
      <c r="I28" s="49">
        <f t="shared" si="0"/>
        <v>55798372</v>
      </c>
    </row>
    <row r="29" spans="1:9" ht="15" customHeight="1">
      <c r="A29" s="7" t="s">
        <v>65</v>
      </c>
      <c r="B29" s="8" t="s">
        <v>96</v>
      </c>
      <c r="C29" s="48">
        <v>59649092</v>
      </c>
      <c r="D29" s="48">
        <v>7000000</v>
      </c>
      <c r="E29" s="48">
        <v>22025536</v>
      </c>
      <c r="F29" s="48">
        <v>0</v>
      </c>
      <c r="G29" s="48">
        <v>200000</v>
      </c>
      <c r="H29" s="48">
        <v>475454</v>
      </c>
      <c r="I29" s="49">
        <f t="shared" si="0"/>
        <v>89350082</v>
      </c>
    </row>
    <row r="30" spans="1:9" ht="15" customHeight="1">
      <c r="A30" s="7" t="s">
        <v>66</v>
      </c>
      <c r="B30" s="8" t="s">
        <v>97</v>
      </c>
      <c r="C30" s="48">
        <v>24734664</v>
      </c>
      <c r="D30" s="48">
        <v>998274</v>
      </c>
      <c r="E30" s="48">
        <v>15440633</v>
      </c>
      <c r="F30" s="48">
        <v>0</v>
      </c>
      <c r="G30" s="48">
        <v>0</v>
      </c>
      <c r="H30" s="48">
        <v>33194</v>
      </c>
      <c r="I30" s="49">
        <f t="shared" si="0"/>
        <v>41206765</v>
      </c>
    </row>
    <row r="31" spans="1:9" ht="15" customHeight="1">
      <c r="A31" s="7" t="s">
        <v>67</v>
      </c>
      <c r="B31" s="8" t="s">
        <v>98</v>
      </c>
      <c r="C31" s="48">
        <v>14415522</v>
      </c>
      <c r="D31" s="48">
        <v>5000</v>
      </c>
      <c r="E31" s="48">
        <v>8335831</v>
      </c>
      <c r="F31" s="48">
        <v>0</v>
      </c>
      <c r="G31" s="48">
        <v>0</v>
      </c>
      <c r="H31" s="48">
        <v>22500</v>
      </c>
      <c r="I31" s="49">
        <f t="shared" si="0"/>
        <v>22778853</v>
      </c>
    </row>
    <row r="32" spans="1:9" ht="15" customHeight="1">
      <c r="A32" s="7" t="s">
        <v>68</v>
      </c>
      <c r="B32" s="8" t="s">
        <v>99</v>
      </c>
      <c r="C32" s="48">
        <v>27593031</v>
      </c>
      <c r="D32" s="48">
        <v>140000</v>
      </c>
      <c r="E32" s="48">
        <v>24589399</v>
      </c>
      <c r="F32" s="48">
        <v>0</v>
      </c>
      <c r="G32" s="48">
        <v>0</v>
      </c>
      <c r="H32" s="48">
        <v>249686</v>
      </c>
      <c r="I32" s="49">
        <f t="shared" si="0"/>
        <v>52572116</v>
      </c>
    </row>
    <row r="33" spans="1:9" ht="15" customHeight="1">
      <c r="A33" s="7" t="s">
        <v>69</v>
      </c>
      <c r="B33" s="8" t="s">
        <v>100</v>
      </c>
      <c r="C33" s="48">
        <v>29009873</v>
      </c>
      <c r="D33" s="48">
        <v>47455</v>
      </c>
      <c r="E33" s="48">
        <v>23040449</v>
      </c>
      <c r="F33" s="48">
        <v>0</v>
      </c>
      <c r="G33" s="48">
        <v>0</v>
      </c>
      <c r="H33" s="48">
        <v>55010</v>
      </c>
      <c r="I33" s="49">
        <f t="shared" si="0"/>
        <v>52152787</v>
      </c>
    </row>
    <row r="34" spans="1:9" ht="15" customHeight="1">
      <c r="A34" s="7" t="s">
        <v>70</v>
      </c>
      <c r="B34" s="8" t="s">
        <v>101</v>
      </c>
      <c r="C34" s="48">
        <v>0</v>
      </c>
      <c r="D34" s="48">
        <v>0</v>
      </c>
      <c r="E34" s="48">
        <v>907821813</v>
      </c>
      <c r="F34" s="48">
        <v>0</v>
      </c>
      <c r="G34" s="48">
        <v>45911733</v>
      </c>
      <c r="H34" s="48">
        <v>266454</v>
      </c>
      <c r="I34" s="49">
        <f t="shared" si="0"/>
        <v>954000000</v>
      </c>
    </row>
    <row r="35" spans="1:9" ht="15" customHeight="1">
      <c r="A35" s="7" t="s">
        <v>71</v>
      </c>
      <c r="B35" s="8" t="s">
        <v>102</v>
      </c>
      <c r="C35" s="48">
        <v>0</v>
      </c>
      <c r="D35" s="48">
        <v>0</v>
      </c>
      <c r="E35" s="48">
        <v>21264913</v>
      </c>
      <c r="F35" s="48">
        <v>0</v>
      </c>
      <c r="G35" s="48">
        <v>44775</v>
      </c>
      <c r="H35" s="48">
        <v>134737121</v>
      </c>
      <c r="I35" s="49">
        <f t="shared" si="0"/>
        <v>156046809</v>
      </c>
    </row>
    <row r="36" spans="1:9" ht="15" customHeight="1">
      <c r="A36" s="7" t="s">
        <v>72</v>
      </c>
      <c r="B36" s="8" t="s">
        <v>103</v>
      </c>
      <c r="C36" s="48">
        <v>8452203</v>
      </c>
      <c r="D36" s="48">
        <v>0</v>
      </c>
      <c r="E36" s="48">
        <v>161499460</v>
      </c>
      <c r="F36" s="48">
        <v>0</v>
      </c>
      <c r="G36" s="48">
        <v>72179</v>
      </c>
      <c r="H36" s="48">
        <v>60300</v>
      </c>
      <c r="I36" s="49">
        <f t="shared" si="0"/>
        <v>170084142</v>
      </c>
    </row>
    <row r="37" spans="1:9" ht="15" customHeight="1">
      <c r="A37" s="7" t="s">
        <v>73</v>
      </c>
      <c r="B37" s="8" t="s">
        <v>104</v>
      </c>
      <c r="C37" s="48">
        <v>11000767</v>
      </c>
      <c r="D37" s="48">
        <v>14640</v>
      </c>
      <c r="E37" s="48">
        <v>11913415</v>
      </c>
      <c r="F37" s="48">
        <v>0</v>
      </c>
      <c r="G37" s="48">
        <v>77722</v>
      </c>
      <c r="H37" s="48">
        <v>26930</v>
      </c>
      <c r="I37" s="49">
        <f t="shared" si="0"/>
        <v>23033474</v>
      </c>
    </row>
    <row r="38" spans="1:9" ht="15" customHeight="1">
      <c r="A38" s="7" t="s">
        <v>74</v>
      </c>
      <c r="B38" s="8" t="s">
        <v>105</v>
      </c>
      <c r="C38" s="48">
        <v>0</v>
      </c>
      <c r="D38" s="48">
        <v>0</v>
      </c>
      <c r="E38" s="48">
        <v>85081238</v>
      </c>
      <c r="F38" s="48">
        <v>0</v>
      </c>
      <c r="G38" s="48">
        <v>0</v>
      </c>
      <c r="H38" s="48">
        <v>5910</v>
      </c>
      <c r="I38" s="49">
        <f t="shared" si="0"/>
        <v>85087148</v>
      </c>
    </row>
    <row r="39" spans="1:9" ht="15" customHeight="1">
      <c r="A39" s="7" t="s">
        <v>75</v>
      </c>
      <c r="B39" s="8" t="s">
        <v>106</v>
      </c>
      <c r="C39" s="48">
        <v>134680302</v>
      </c>
      <c r="D39" s="48">
        <v>7735743</v>
      </c>
      <c r="E39" s="48">
        <v>35139886</v>
      </c>
      <c r="F39" s="48">
        <v>0</v>
      </c>
      <c r="G39" s="48">
        <v>355000</v>
      </c>
      <c r="H39" s="48">
        <v>1333344</v>
      </c>
      <c r="I39" s="49">
        <f t="shared" si="0"/>
        <v>179244275</v>
      </c>
    </row>
    <row r="40" spans="1:9" ht="15" customHeight="1">
      <c r="A40" s="7" t="s">
        <v>76</v>
      </c>
      <c r="B40" s="8" t="s">
        <v>107</v>
      </c>
      <c r="C40" s="48">
        <v>132683216</v>
      </c>
      <c r="D40" s="48">
        <v>2761388</v>
      </c>
      <c r="E40" s="48">
        <v>67540455</v>
      </c>
      <c r="F40" s="48">
        <v>0</v>
      </c>
      <c r="G40" s="48">
        <v>204000</v>
      </c>
      <c r="H40" s="48">
        <v>7000721</v>
      </c>
      <c r="I40" s="49">
        <f t="shared" si="0"/>
        <v>210189780</v>
      </c>
    </row>
    <row r="41" spans="1:9" ht="15" customHeight="1">
      <c r="A41" s="7" t="s">
        <v>77</v>
      </c>
      <c r="B41" s="8" t="s">
        <v>108</v>
      </c>
      <c r="C41" s="48">
        <v>167055431</v>
      </c>
      <c r="D41" s="48">
        <v>9345424</v>
      </c>
      <c r="E41" s="48">
        <v>68536951</v>
      </c>
      <c r="F41" s="48">
        <v>0</v>
      </c>
      <c r="G41" s="48">
        <v>1800000</v>
      </c>
      <c r="H41" s="48">
        <v>15467787</v>
      </c>
      <c r="I41" s="49">
        <f t="shared" si="0"/>
        <v>262205593</v>
      </c>
    </row>
    <row r="42" spans="1:9" ht="15" customHeight="1">
      <c r="A42" s="7" t="s">
        <v>78</v>
      </c>
      <c r="B42" s="8" t="s">
        <v>109</v>
      </c>
      <c r="C42" s="48">
        <v>81128458</v>
      </c>
      <c r="D42" s="48">
        <v>2410000</v>
      </c>
      <c r="E42" s="48">
        <v>31451834</v>
      </c>
      <c r="F42" s="48">
        <v>0</v>
      </c>
      <c r="G42" s="48">
        <v>269170</v>
      </c>
      <c r="H42" s="48">
        <v>3118365</v>
      </c>
      <c r="I42" s="49">
        <f t="shared" si="0"/>
        <v>118377827</v>
      </c>
    </row>
    <row r="43" spans="1:9" ht="19.5" customHeight="1">
      <c r="A43" s="62" t="s">
        <v>15</v>
      </c>
      <c r="B43" s="63"/>
      <c r="C43" s="50">
        <f aca="true" t="shared" si="1" ref="C43:I43">SUM(C11:C42)</f>
        <v>2704553360</v>
      </c>
      <c r="D43" s="50">
        <f t="shared" si="1"/>
        <v>183114290</v>
      </c>
      <c r="E43" s="50">
        <f t="shared" si="1"/>
        <v>2497365552</v>
      </c>
      <c r="F43" s="50">
        <f t="shared" si="1"/>
        <v>144949348</v>
      </c>
      <c r="G43" s="50">
        <f t="shared" si="1"/>
        <v>68573043</v>
      </c>
      <c r="H43" s="50">
        <f t="shared" si="1"/>
        <v>296252461</v>
      </c>
      <c r="I43" s="50">
        <f t="shared" si="1"/>
        <v>5894808054</v>
      </c>
    </row>
    <row r="44" spans="1:9" ht="12.75">
      <c r="A44" s="28" t="s">
        <v>115</v>
      </c>
      <c r="I44" s="29"/>
    </row>
    <row r="45" spans="2:9" ht="12.75">
      <c r="B45" s="10"/>
      <c r="C45" s="10"/>
      <c r="D45" s="10"/>
      <c r="E45" s="10"/>
      <c r="F45" s="10"/>
      <c r="G45" s="10"/>
      <c r="H45" s="10"/>
      <c r="I45" s="11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8" t="s">
        <v>33</v>
      </c>
    </row>
    <row r="51" ht="12.75">
      <c r="A51" s="30" t="s">
        <v>30</v>
      </c>
    </row>
    <row r="52" ht="12.75">
      <c r="A52" s="30" t="s">
        <v>31</v>
      </c>
    </row>
    <row r="53" s="31" customFormat="1" ht="12.75">
      <c r="A53" s="31">
        <v>1000000</v>
      </c>
    </row>
    <row r="54" s="31" customFormat="1" ht="12.75">
      <c r="A54" s="33"/>
    </row>
    <row r="55" s="31" customFormat="1" ht="12.75"/>
    <row r="56" spans="2:8" s="31" customFormat="1" ht="12.75">
      <c r="B56" s="31" t="s">
        <v>110</v>
      </c>
      <c r="C56" s="20">
        <v>2.1</v>
      </c>
      <c r="D56" s="20">
        <v>2.2</v>
      </c>
      <c r="E56" s="20">
        <v>2.3</v>
      </c>
      <c r="F56" s="20">
        <v>2.4</v>
      </c>
      <c r="G56" s="20">
        <v>2.5</v>
      </c>
      <c r="H56" s="20">
        <v>2.6</v>
      </c>
    </row>
    <row r="57" spans="2:8" s="31" customFormat="1" ht="12.75">
      <c r="B57" s="31" t="s">
        <v>111</v>
      </c>
      <c r="C57" s="36">
        <f aca="true" t="shared" si="2" ref="C57:H57">+C43/$A$53</f>
        <v>2704.55336</v>
      </c>
      <c r="D57" s="36">
        <f t="shared" si="2"/>
        <v>183.11429</v>
      </c>
      <c r="E57" s="36">
        <f t="shared" si="2"/>
        <v>2497.365552</v>
      </c>
      <c r="F57" s="36">
        <f t="shared" si="2"/>
        <v>144.949348</v>
      </c>
      <c r="G57" s="36">
        <f t="shared" si="2"/>
        <v>68.573043</v>
      </c>
      <c r="H57" s="36">
        <f t="shared" si="2"/>
        <v>296.252461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1" customFormat="1" ht="12.75">
      <c r="C59" s="36"/>
      <c r="D59" s="36"/>
      <c r="E59" s="36"/>
      <c r="F59" s="36"/>
      <c r="G59" s="36"/>
      <c r="H59" s="36"/>
    </row>
    <row r="60" spans="3:8" s="31" customFormat="1" ht="12.75">
      <c r="C60" s="36"/>
      <c r="D60" s="36"/>
      <c r="E60" s="36"/>
      <c r="F60" s="36"/>
      <c r="G60" s="36"/>
      <c r="H60" s="36"/>
    </row>
    <row r="61" s="31" customFormat="1" ht="12.75"/>
    <row r="62" s="31" customFormat="1" ht="12.75"/>
    <row r="63" s="31" customFormat="1" ht="12.75"/>
    <row r="64" s="31" customFormat="1" ht="12.75"/>
    <row r="65" s="39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29" right="0.28" top="0.59" bottom="1" header="0" footer="0"/>
  <pageSetup fitToHeight="1" fitToWidth="1" horizontalDpi="600" verticalDpi="600" orientation="portrait" paperSize="9" scale="6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0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69.710937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19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9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>
        <v>2.5</v>
      </c>
      <c r="H10" s="15">
        <v>2.6</v>
      </c>
      <c r="I10" s="61"/>
    </row>
    <row r="11" spans="1:9" ht="15" customHeight="1">
      <c r="A11" s="7" t="s">
        <v>9</v>
      </c>
      <c r="B11" s="8" t="s">
        <v>10</v>
      </c>
      <c r="C11" s="48">
        <v>484589</v>
      </c>
      <c r="D11" s="48">
        <v>867000</v>
      </c>
      <c r="E11" s="48">
        <v>67787007</v>
      </c>
      <c r="F11" s="48">
        <v>0</v>
      </c>
      <c r="G11" s="48">
        <v>1323342</v>
      </c>
      <c r="H11" s="48">
        <v>1364392</v>
      </c>
      <c r="I11" s="49">
        <f>SUM(C11:H11)</f>
        <v>71826330</v>
      </c>
    </row>
    <row r="12" spans="1:9" ht="15" customHeight="1">
      <c r="A12" s="7" t="s">
        <v>48</v>
      </c>
      <c r="B12" s="8" t="s">
        <v>79</v>
      </c>
      <c r="C12" s="48">
        <v>0</v>
      </c>
      <c r="D12" s="48">
        <v>0</v>
      </c>
      <c r="E12" s="48">
        <v>5301939</v>
      </c>
      <c r="F12" s="48">
        <v>0</v>
      </c>
      <c r="G12" s="48">
        <v>5500</v>
      </c>
      <c r="H12" s="48">
        <v>470000</v>
      </c>
      <c r="I12" s="49">
        <f aca="true" t="shared" si="0" ref="I12:I42">SUM(C12:H12)</f>
        <v>5777439</v>
      </c>
    </row>
    <row r="13" spans="1:9" ht="15" customHeight="1">
      <c r="A13" s="7" t="s">
        <v>49</v>
      </c>
      <c r="B13" s="8" t="s">
        <v>80</v>
      </c>
      <c r="C13" s="48">
        <v>0</v>
      </c>
      <c r="D13" s="48">
        <v>0</v>
      </c>
      <c r="E13" s="48">
        <v>6104062</v>
      </c>
      <c r="F13" s="48">
        <v>0</v>
      </c>
      <c r="G13" s="48">
        <v>0</v>
      </c>
      <c r="H13" s="48">
        <v>46450</v>
      </c>
      <c r="I13" s="49">
        <f t="shared" si="0"/>
        <v>6150512</v>
      </c>
    </row>
    <row r="14" spans="1:9" ht="15" customHeight="1">
      <c r="A14" s="7" t="s">
        <v>50</v>
      </c>
      <c r="B14" s="8" t="s">
        <v>81</v>
      </c>
      <c r="C14" s="48">
        <v>0</v>
      </c>
      <c r="D14" s="48">
        <v>0</v>
      </c>
      <c r="E14" s="48">
        <v>19637261</v>
      </c>
      <c r="F14" s="48">
        <v>0</v>
      </c>
      <c r="G14" s="48">
        <v>0</v>
      </c>
      <c r="H14" s="48">
        <v>748147</v>
      </c>
      <c r="I14" s="49">
        <f t="shared" si="0"/>
        <v>20385408</v>
      </c>
    </row>
    <row r="15" spans="1:9" ht="15" customHeight="1">
      <c r="A15" s="7" t="s">
        <v>51</v>
      </c>
      <c r="B15" s="8" t="s">
        <v>82</v>
      </c>
      <c r="C15" s="48">
        <v>0</v>
      </c>
      <c r="D15" s="48">
        <v>0</v>
      </c>
      <c r="E15" s="48">
        <v>2202135</v>
      </c>
      <c r="F15" s="48">
        <v>0</v>
      </c>
      <c r="G15" s="48">
        <v>1245</v>
      </c>
      <c r="H15" s="48">
        <v>10000</v>
      </c>
      <c r="I15" s="49">
        <f t="shared" si="0"/>
        <v>2213380</v>
      </c>
    </row>
    <row r="16" spans="1:9" ht="15" customHeight="1">
      <c r="A16" s="7" t="s">
        <v>52</v>
      </c>
      <c r="B16" s="8" t="s">
        <v>83</v>
      </c>
      <c r="C16" s="48">
        <v>480000</v>
      </c>
      <c r="D16" s="48">
        <v>0</v>
      </c>
      <c r="E16" s="48">
        <v>14507495</v>
      </c>
      <c r="F16" s="48">
        <v>0</v>
      </c>
      <c r="G16" s="48">
        <v>320000</v>
      </c>
      <c r="H16" s="48">
        <v>340280</v>
      </c>
      <c r="I16" s="49">
        <f t="shared" si="0"/>
        <v>15647775</v>
      </c>
    </row>
    <row r="17" spans="1:9" ht="15" customHeight="1">
      <c r="A17" s="7" t="s">
        <v>53</v>
      </c>
      <c r="B17" s="8" t="s">
        <v>84</v>
      </c>
      <c r="C17" s="48">
        <v>245000</v>
      </c>
      <c r="D17" s="48">
        <v>0</v>
      </c>
      <c r="E17" s="48">
        <v>15913080</v>
      </c>
      <c r="F17" s="48">
        <v>0</v>
      </c>
      <c r="G17" s="48">
        <v>150000</v>
      </c>
      <c r="H17" s="48">
        <v>191920</v>
      </c>
      <c r="I17" s="49">
        <f t="shared" si="0"/>
        <v>16500000</v>
      </c>
    </row>
    <row r="18" spans="1:9" ht="15" customHeight="1">
      <c r="A18" s="7" t="s">
        <v>54</v>
      </c>
      <c r="B18" s="8" t="s">
        <v>85</v>
      </c>
      <c r="C18" s="48">
        <v>0</v>
      </c>
      <c r="D18" s="48">
        <v>0</v>
      </c>
      <c r="E18" s="48">
        <v>12268295</v>
      </c>
      <c r="F18" s="48">
        <v>0</v>
      </c>
      <c r="G18" s="48">
        <v>0</v>
      </c>
      <c r="H18" s="48">
        <v>34087</v>
      </c>
      <c r="I18" s="49">
        <f t="shared" si="0"/>
        <v>12302382</v>
      </c>
    </row>
    <row r="19" spans="1:9" ht="15" customHeight="1">
      <c r="A19" s="7" t="s">
        <v>55</v>
      </c>
      <c r="B19" s="8" t="s">
        <v>86</v>
      </c>
      <c r="C19" s="48">
        <v>0</v>
      </c>
      <c r="D19" s="48">
        <v>0</v>
      </c>
      <c r="E19" s="48">
        <v>4976140</v>
      </c>
      <c r="F19" s="48">
        <v>0</v>
      </c>
      <c r="G19" s="48">
        <v>42614</v>
      </c>
      <c r="H19" s="48">
        <v>200000</v>
      </c>
      <c r="I19" s="49">
        <f t="shared" si="0"/>
        <v>5218754</v>
      </c>
    </row>
    <row r="20" spans="1:9" ht="15" customHeight="1">
      <c r="A20" s="7" t="s">
        <v>56</v>
      </c>
      <c r="B20" s="8" t="s">
        <v>87</v>
      </c>
      <c r="C20" s="48">
        <v>0</v>
      </c>
      <c r="D20" s="48">
        <v>0</v>
      </c>
      <c r="E20" s="48">
        <v>4536598</v>
      </c>
      <c r="F20" s="48">
        <v>0</v>
      </c>
      <c r="G20" s="48">
        <v>0</v>
      </c>
      <c r="H20" s="48">
        <v>269000</v>
      </c>
      <c r="I20" s="49">
        <f t="shared" si="0"/>
        <v>4805598</v>
      </c>
    </row>
    <row r="21" spans="1:9" ht="15" customHeight="1">
      <c r="A21" s="7" t="s">
        <v>57</v>
      </c>
      <c r="B21" s="8" t="s">
        <v>88</v>
      </c>
      <c r="C21" s="48">
        <v>0</v>
      </c>
      <c r="D21" s="48">
        <v>0</v>
      </c>
      <c r="E21" s="48">
        <v>11990000</v>
      </c>
      <c r="F21" s="48">
        <v>0</v>
      </c>
      <c r="G21" s="48">
        <v>120000</v>
      </c>
      <c r="H21" s="48">
        <v>530000</v>
      </c>
      <c r="I21" s="49">
        <f t="shared" si="0"/>
        <v>12640000</v>
      </c>
    </row>
    <row r="22" spans="1:9" ht="15" customHeight="1">
      <c r="A22" s="7" t="s">
        <v>58</v>
      </c>
      <c r="B22" s="8" t="s">
        <v>89</v>
      </c>
      <c r="C22" s="48">
        <v>0</v>
      </c>
      <c r="D22" s="48">
        <v>0</v>
      </c>
      <c r="E22" s="48">
        <v>6435349</v>
      </c>
      <c r="F22" s="48">
        <v>0</v>
      </c>
      <c r="G22" s="48">
        <v>531200</v>
      </c>
      <c r="H22" s="48">
        <v>109600</v>
      </c>
      <c r="I22" s="49">
        <f t="shared" si="0"/>
        <v>7076149</v>
      </c>
    </row>
    <row r="23" spans="1:9" ht="15" customHeight="1">
      <c r="A23" s="7" t="s">
        <v>59</v>
      </c>
      <c r="B23" s="8" t="s">
        <v>90</v>
      </c>
      <c r="C23" s="48">
        <v>0</v>
      </c>
      <c r="D23" s="48">
        <v>0</v>
      </c>
      <c r="E23" s="48">
        <v>17581044</v>
      </c>
      <c r="F23" s="48">
        <v>0</v>
      </c>
      <c r="G23" s="48">
        <v>0</v>
      </c>
      <c r="H23" s="48">
        <v>681530</v>
      </c>
      <c r="I23" s="49">
        <f t="shared" si="0"/>
        <v>18262574</v>
      </c>
    </row>
    <row r="24" spans="1:9" ht="15" customHeight="1">
      <c r="A24" s="7" t="s">
        <v>60</v>
      </c>
      <c r="B24" s="8" t="s">
        <v>91</v>
      </c>
      <c r="C24" s="48">
        <v>0</v>
      </c>
      <c r="D24" s="48">
        <v>0</v>
      </c>
      <c r="E24" s="48">
        <v>10874360</v>
      </c>
      <c r="F24" s="48">
        <v>0</v>
      </c>
      <c r="G24" s="48">
        <v>304214</v>
      </c>
      <c r="H24" s="48">
        <v>500000</v>
      </c>
      <c r="I24" s="49">
        <f t="shared" si="0"/>
        <v>11678574</v>
      </c>
    </row>
    <row r="25" spans="1:9" ht="15" customHeight="1">
      <c r="A25" s="7" t="s">
        <v>61</v>
      </c>
      <c r="B25" s="8" t="s">
        <v>92</v>
      </c>
      <c r="C25" s="48">
        <v>0</v>
      </c>
      <c r="D25" s="48">
        <v>0</v>
      </c>
      <c r="E25" s="48">
        <v>6941198</v>
      </c>
      <c r="F25" s="48">
        <v>0</v>
      </c>
      <c r="G25" s="48">
        <v>17200</v>
      </c>
      <c r="H25" s="48">
        <v>240000</v>
      </c>
      <c r="I25" s="49">
        <f t="shared" si="0"/>
        <v>7198398</v>
      </c>
    </row>
    <row r="26" spans="1:9" ht="15" customHeight="1">
      <c r="A26" s="7" t="s">
        <v>62</v>
      </c>
      <c r="B26" s="8" t="s">
        <v>93</v>
      </c>
      <c r="C26" s="48">
        <v>0</v>
      </c>
      <c r="D26" s="48">
        <v>0</v>
      </c>
      <c r="E26" s="48">
        <v>6308607</v>
      </c>
      <c r="F26" s="48">
        <v>0</v>
      </c>
      <c r="G26" s="48">
        <v>31913</v>
      </c>
      <c r="H26" s="48">
        <v>1659480</v>
      </c>
      <c r="I26" s="49">
        <f t="shared" si="0"/>
        <v>8000000</v>
      </c>
    </row>
    <row r="27" spans="1:9" ht="15" customHeight="1">
      <c r="A27" s="7" t="s">
        <v>63</v>
      </c>
      <c r="B27" s="8" t="s">
        <v>94</v>
      </c>
      <c r="C27" s="48">
        <v>650000</v>
      </c>
      <c r="D27" s="48">
        <v>0</v>
      </c>
      <c r="E27" s="48">
        <v>1548943</v>
      </c>
      <c r="F27" s="48">
        <v>0</v>
      </c>
      <c r="G27" s="48">
        <v>0</v>
      </c>
      <c r="H27" s="48">
        <v>674503</v>
      </c>
      <c r="I27" s="49">
        <f t="shared" si="0"/>
        <v>2873446</v>
      </c>
    </row>
    <row r="28" spans="1:9" ht="15" customHeight="1">
      <c r="A28" s="7" t="s">
        <v>64</v>
      </c>
      <c r="B28" s="8" t="s">
        <v>95</v>
      </c>
      <c r="C28" s="48">
        <v>0</v>
      </c>
      <c r="D28" s="48">
        <v>0</v>
      </c>
      <c r="E28" s="48">
        <v>3151413</v>
      </c>
      <c r="F28" s="48">
        <v>0</v>
      </c>
      <c r="G28" s="48">
        <v>10000</v>
      </c>
      <c r="H28" s="48">
        <v>124000</v>
      </c>
      <c r="I28" s="49">
        <f t="shared" si="0"/>
        <v>3285413</v>
      </c>
    </row>
    <row r="29" spans="1:9" ht="15" customHeight="1">
      <c r="A29" s="7" t="s">
        <v>65</v>
      </c>
      <c r="B29" s="8" t="s">
        <v>96</v>
      </c>
      <c r="C29" s="48">
        <v>0</v>
      </c>
      <c r="D29" s="48">
        <v>0</v>
      </c>
      <c r="E29" s="48">
        <v>4664873</v>
      </c>
      <c r="F29" s="48">
        <v>0</v>
      </c>
      <c r="G29" s="48">
        <v>0</v>
      </c>
      <c r="H29" s="48">
        <v>98020</v>
      </c>
      <c r="I29" s="49">
        <f t="shared" si="0"/>
        <v>4762893</v>
      </c>
    </row>
    <row r="30" spans="1:9" ht="15" customHeight="1">
      <c r="A30" s="7" t="s">
        <v>66</v>
      </c>
      <c r="B30" s="8" t="s">
        <v>97</v>
      </c>
      <c r="C30" s="48">
        <v>0</v>
      </c>
      <c r="D30" s="48">
        <v>0</v>
      </c>
      <c r="E30" s="48">
        <v>2406853</v>
      </c>
      <c r="F30" s="48">
        <v>0</v>
      </c>
      <c r="G30" s="48">
        <v>0</v>
      </c>
      <c r="H30" s="48">
        <v>175151</v>
      </c>
      <c r="I30" s="49">
        <f t="shared" si="0"/>
        <v>2582004</v>
      </c>
    </row>
    <row r="31" spans="1:9" ht="15" customHeight="1">
      <c r="A31" s="7" t="s">
        <v>67</v>
      </c>
      <c r="B31" s="8" t="s">
        <v>98</v>
      </c>
      <c r="C31" s="48">
        <v>0</v>
      </c>
      <c r="D31" s="48">
        <v>0</v>
      </c>
      <c r="E31" s="48">
        <v>2852384</v>
      </c>
      <c r="F31" s="48">
        <v>0</v>
      </c>
      <c r="G31" s="48">
        <v>0</v>
      </c>
      <c r="H31" s="48">
        <v>11804</v>
      </c>
      <c r="I31" s="49">
        <f t="shared" si="0"/>
        <v>2864188</v>
      </c>
    </row>
    <row r="32" spans="1:9" ht="15" customHeight="1">
      <c r="A32" s="7" t="s">
        <v>68</v>
      </c>
      <c r="B32" s="8" t="s">
        <v>99</v>
      </c>
      <c r="C32" s="48">
        <v>0</v>
      </c>
      <c r="D32" s="48">
        <v>0</v>
      </c>
      <c r="E32" s="48">
        <v>5501062</v>
      </c>
      <c r="F32" s="48">
        <v>0</v>
      </c>
      <c r="G32" s="48">
        <v>45000</v>
      </c>
      <c r="H32" s="48">
        <v>238500</v>
      </c>
      <c r="I32" s="49">
        <f t="shared" si="0"/>
        <v>5784562</v>
      </c>
    </row>
    <row r="33" spans="1:9" ht="15" customHeight="1">
      <c r="A33" s="7" t="s">
        <v>69</v>
      </c>
      <c r="B33" s="8" t="s">
        <v>100</v>
      </c>
      <c r="C33" s="48">
        <v>0</v>
      </c>
      <c r="D33" s="48">
        <v>0</v>
      </c>
      <c r="E33" s="48">
        <v>3183743</v>
      </c>
      <c r="F33" s="48">
        <v>0</v>
      </c>
      <c r="G33" s="48">
        <v>0</v>
      </c>
      <c r="H33" s="48">
        <v>55600</v>
      </c>
      <c r="I33" s="49">
        <f t="shared" si="0"/>
        <v>3239343</v>
      </c>
    </row>
    <row r="34" spans="1:9" ht="15" customHeight="1">
      <c r="A34" s="7" t="s">
        <v>70</v>
      </c>
      <c r="B34" s="8" t="s">
        <v>101</v>
      </c>
      <c r="C34" s="48">
        <v>0</v>
      </c>
      <c r="D34" s="48">
        <v>0</v>
      </c>
      <c r="E34" s="48">
        <v>1639304</v>
      </c>
      <c r="F34" s="48">
        <v>0</v>
      </c>
      <c r="G34" s="48">
        <v>0</v>
      </c>
      <c r="H34" s="48">
        <v>0</v>
      </c>
      <c r="I34" s="49">
        <f t="shared" si="0"/>
        <v>1639304</v>
      </c>
    </row>
    <row r="35" spans="1:9" ht="15" customHeight="1">
      <c r="A35" s="7" t="s">
        <v>71</v>
      </c>
      <c r="B35" s="8" t="s">
        <v>102</v>
      </c>
      <c r="C35" s="48">
        <v>0</v>
      </c>
      <c r="D35" s="48">
        <v>0</v>
      </c>
      <c r="E35" s="48">
        <v>2114509</v>
      </c>
      <c r="F35" s="48">
        <v>0</v>
      </c>
      <c r="G35" s="48">
        <v>0</v>
      </c>
      <c r="H35" s="48">
        <v>0</v>
      </c>
      <c r="I35" s="49">
        <f t="shared" si="0"/>
        <v>2114509</v>
      </c>
    </row>
    <row r="36" spans="1:9" ht="15" customHeight="1">
      <c r="A36" s="7" t="s">
        <v>72</v>
      </c>
      <c r="B36" s="8" t="s">
        <v>103</v>
      </c>
      <c r="C36" s="48">
        <v>0</v>
      </c>
      <c r="D36" s="48">
        <v>0</v>
      </c>
      <c r="E36" s="48">
        <v>3821813</v>
      </c>
      <c r="F36" s="48">
        <v>0</v>
      </c>
      <c r="G36" s="48">
        <v>0</v>
      </c>
      <c r="H36" s="48">
        <v>204000</v>
      </c>
      <c r="I36" s="49">
        <f t="shared" si="0"/>
        <v>4025813</v>
      </c>
    </row>
    <row r="37" spans="1:9" ht="15" customHeight="1">
      <c r="A37" s="7" t="s">
        <v>73</v>
      </c>
      <c r="B37" s="8" t="s">
        <v>104</v>
      </c>
      <c r="C37" s="48">
        <v>0</v>
      </c>
      <c r="D37" s="48">
        <v>0</v>
      </c>
      <c r="E37" s="48">
        <v>1092476</v>
      </c>
      <c r="F37" s="48">
        <v>0</v>
      </c>
      <c r="G37" s="48">
        <v>0</v>
      </c>
      <c r="H37" s="48">
        <v>168715</v>
      </c>
      <c r="I37" s="49">
        <f t="shared" si="0"/>
        <v>1261191</v>
      </c>
    </row>
    <row r="38" spans="1:9" ht="15" customHeight="1">
      <c r="A38" s="7" t="s">
        <v>74</v>
      </c>
      <c r="B38" s="8" t="s">
        <v>105</v>
      </c>
      <c r="C38" s="48">
        <v>0</v>
      </c>
      <c r="D38" s="48">
        <v>0</v>
      </c>
      <c r="E38" s="48">
        <v>2124551</v>
      </c>
      <c r="F38" s="48">
        <v>0</v>
      </c>
      <c r="G38" s="48">
        <v>0</v>
      </c>
      <c r="H38" s="48">
        <v>0</v>
      </c>
      <c r="I38" s="49">
        <f t="shared" si="0"/>
        <v>2124551</v>
      </c>
    </row>
    <row r="39" spans="1:9" ht="15" customHeight="1">
      <c r="A39" s="7" t="s">
        <v>75</v>
      </c>
      <c r="B39" s="8" t="s">
        <v>106</v>
      </c>
      <c r="C39" s="48">
        <v>0</v>
      </c>
      <c r="D39" s="48">
        <v>0</v>
      </c>
      <c r="E39" s="48">
        <v>6135903</v>
      </c>
      <c r="F39" s="48">
        <v>0</v>
      </c>
      <c r="G39" s="48">
        <v>0</v>
      </c>
      <c r="H39" s="48">
        <v>0</v>
      </c>
      <c r="I39" s="49">
        <f t="shared" si="0"/>
        <v>6135903</v>
      </c>
    </row>
    <row r="40" spans="1:9" ht="15" customHeight="1">
      <c r="A40" s="7" t="s">
        <v>76</v>
      </c>
      <c r="B40" s="8" t="s">
        <v>107</v>
      </c>
      <c r="C40" s="48">
        <v>0</v>
      </c>
      <c r="D40" s="48">
        <v>0</v>
      </c>
      <c r="E40" s="48">
        <v>7091146</v>
      </c>
      <c r="F40" s="48">
        <v>0</v>
      </c>
      <c r="G40" s="48">
        <v>341122</v>
      </c>
      <c r="H40" s="48">
        <v>0</v>
      </c>
      <c r="I40" s="49">
        <f t="shared" si="0"/>
        <v>7432268</v>
      </c>
    </row>
    <row r="41" spans="1:9" ht="15" customHeight="1">
      <c r="A41" s="7" t="s">
        <v>77</v>
      </c>
      <c r="B41" s="8" t="s">
        <v>108</v>
      </c>
      <c r="C41" s="48">
        <v>0</v>
      </c>
      <c r="D41" s="48">
        <v>0</v>
      </c>
      <c r="E41" s="48">
        <v>9860497</v>
      </c>
      <c r="F41" s="48">
        <v>0</v>
      </c>
      <c r="G41" s="48">
        <v>2210</v>
      </c>
      <c r="H41" s="48">
        <v>139749</v>
      </c>
      <c r="I41" s="49">
        <f t="shared" si="0"/>
        <v>10002456</v>
      </c>
    </row>
    <row r="42" spans="1:9" ht="15" customHeight="1">
      <c r="A42" s="7" t="s">
        <v>78</v>
      </c>
      <c r="B42" s="8" t="s">
        <v>109</v>
      </c>
      <c r="C42" s="48">
        <v>0</v>
      </c>
      <c r="D42" s="48">
        <v>0</v>
      </c>
      <c r="E42" s="48">
        <v>3517948</v>
      </c>
      <c r="F42" s="48">
        <v>0</v>
      </c>
      <c r="G42" s="48">
        <v>36457</v>
      </c>
      <c r="H42" s="48">
        <v>40000</v>
      </c>
      <c r="I42" s="49">
        <f t="shared" si="0"/>
        <v>3594405</v>
      </c>
    </row>
    <row r="43" spans="1:9" ht="19.5" customHeight="1">
      <c r="A43" s="62" t="s">
        <v>15</v>
      </c>
      <c r="B43" s="63"/>
      <c r="C43" s="50">
        <f aca="true" t="shared" si="1" ref="C43:I43">SUM(C11:C42)</f>
        <v>1859589</v>
      </c>
      <c r="D43" s="50">
        <f t="shared" si="1"/>
        <v>867000</v>
      </c>
      <c r="E43" s="50">
        <f t="shared" si="1"/>
        <v>274071988</v>
      </c>
      <c r="F43" s="50">
        <f t="shared" si="1"/>
        <v>0</v>
      </c>
      <c r="G43" s="50">
        <f t="shared" si="1"/>
        <v>3282017</v>
      </c>
      <c r="H43" s="50">
        <f t="shared" si="1"/>
        <v>9324928</v>
      </c>
      <c r="I43" s="50">
        <f t="shared" si="1"/>
        <v>289405522</v>
      </c>
    </row>
    <row r="44" ht="12.75">
      <c r="A44" s="28" t="s">
        <v>115</v>
      </c>
    </row>
    <row r="45" spans="2:9" ht="12.75"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28" t="s">
        <v>16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27</v>
      </c>
      <c r="B47" s="10"/>
      <c r="C47" s="10"/>
      <c r="D47" s="10"/>
      <c r="E47" s="10"/>
      <c r="F47" s="10"/>
      <c r="G47" s="10"/>
      <c r="H47" s="10"/>
      <c r="I47" s="10"/>
    </row>
    <row r="48" spans="1:9" ht="12.75">
      <c r="A48" s="30" t="s">
        <v>28</v>
      </c>
      <c r="B48" s="10"/>
      <c r="C48" s="10"/>
      <c r="D48" s="10"/>
      <c r="E48" s="10"/>
      <c r="F48" s="10"/>
      <c r="G48" s="10"/>
      <c r="H48" s="10"/>
      <c r="I48" s="10"/>
    </row>
    <row r="49" spans="1:9" ht="12.75">
      <c r="A49" s="30" t="s">
        <v>29</v>
      </c>
      <c r="B49" s="10"/>
      <c r="C49" s="10"/>
      <c r="D49" s="10"/>
      <c r="E49" s="10"/>
      <c r="F49" s="10"/>
      <c r="G49" s="10"/>
      <c r="H49" s="10"/>
      <c r="I49" s="10"/>
    </row>
    <row r="50" ht="12.75">
      <c r="A50" s="30" t="s">
        <v>30</v>
      </c>
    </row>
    <row r="51" ht="12.75">
      <c r="A51" s="30" t="s">
        <v>31</v>
      </c>
    </row>
    <row r="52" s="31" customFormat="1" ht="12.75">
      <c r="A52" s="35"/>
    </row>
    <row r="53" s="31" customFormat="1" ht="12.75"/>
    <row r="54" s="31" customFormat="1" ht="12.75">
      <c r="A54" s="33"/>
    </row>
    <row r="55" s="31" customFormat="1" ht="12.75">
      <c r="C55" s="31">
        <v>1000000</v>
      </c>
    </row>
    <row r="56" spans="2:8" s="31" customFormat="1" ht="12.75">
      <c r="B56" s="31" t="s">
        <v>110</v>
      </c>
      <c r="C56" s="31">
        <v>2.1</v>
      </c>
      <c r="D56" s="31">
        <v>2.2</v>
      </c>
      <c r="E56" s="31">
        <v>2.3</v>
      </c>
      <c r="F56" s="31">
        <v>2.4</v>
      </c>
      <c r="G56" s="31">
        <v>2.5</v>
      </c>
      <c r="H56" s="31">
        <v>2.6</v>
      </c>
    </row>
    <row r="57" spans="2:8" s="31" customFormat="1" ht="12.75">
      <c r="B57" s="31" t="s">
        <v>111</v>
      </c>
      <c r="C57" s="36">
        <f aca="true" t="shared" si="2" ref="C57:H57">C43/$C$55</f>
        <v>1.859589</v>
      </c>
      <c r="D57" s="36">
        <f t="shared" si="2"/>
        <v>0.867</v>
      </c>
      <c r="E57" s="36">
        <f t="shared" si="2"/>
        <v>274.071988</v>
      </c>
      <c r="F57" s="36">
        <f t="shared" si="2"/>
        <v>0</v>
      </c>
      <c r="G57" s="36">
        <f t="shared" si="2"/>
        <v>3.282017</v>
      </c>
      <c r="H57" s="36">
        <f t="shared" si="2"/>
        <v>9.324928</v>
      </c>
    </row>
    <row r="58" spans="3:8" s="31" customFormat="1" ht="12.75">
      <c r="C58" s="36"/>
      <c r="D58" s="36"/>
      <c r="E58" s="36"/>
      <c r="F58" s="36"/>
      <c r="G58" s="36"/>
      <c r="H58" s="36"/>
    </row>
    <row r="59" spans="3:8" s="39" customFormat="1" ht="12.75">
      <c r="C59" s="40"/>
      <c r="D59" s="40"/>
      <c r="E59" s="40"/>
      <c r="F59" s="40"/>
      <c r="G59" s="40"/>
      <c r="H59" s="40"/>
    </row>
    <row r="60" spans="3:8" s="39" customFormat="1" ht="12.75">
      <c r="C60" s="40"/>
      <c r="D60" s="40"/>
      <c r="E60" s="40"/>
      <c r="F60" s="40"/>
      <c r="G60" s="40"/>
      <c r="H60" s="40"/>
    </row>
    <row r="61" s="39" customFormat="1" ht="12.75"/>
    <row r="62" s="39" customFormat="1" ht="12.75"/>
    <row r="63" s="39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  <row r="80" s="31" customFormat="1" ht="12.75"/>
    <row r="81" s="31" customFormat="1" ht="12.75"/>
    <row r="82" s="31" customFormat="1" ht="12.75"/>
  </sheetData>
  <sheetProtection/>
  <mergeCells count="5">
    <mergeCell ref="I9:I10"/>
    <mergeCell ref="A43:B43"/>
    <mergeCell ref="A9:A10"/>
    <mergeCell ref="B9:B10"/>
    <mergeCell ref="C9:H9"/>
  </mergeCells>
  <printOptions/>
  <pageMargins left="0.39" right="0.34" top="0.61" bottom="1" header="0" footer="0"/>
  <pageSetup fitToHeight="1" fitToWidth="1" horizontalDpi="600" verticalDpi="600" orientation="portrait" paperSize="9" scale="6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54.00390625" style="24" customWidth="1"/>
    <col min="3" max="16384" width="11.421875" style="24" customWidth="1"/>
  </cols>
  <sheetData>
    <row r="1" spans="1:9" ht="12.75">
      <c r="A1" s="23" t="s">
        <v>0</v>
      </c>
      <c r="B1" s="10"/>
      <c r="C1" s="10"/>
      <c r="D1" s="10"/>
      <c r="E1" s="10"/>
      <c r="F1" s="10"/>
      <c r="G1" s="10"/>
      <c r="H1" s="10"/>
      <c r="I1" s="10"/>
    </row>
    <row r="2" spans="1:9" ht="12.75">
      <c r="A2" s="23" t="s">
        <v>45</v>
      </c>
      <c r="B2" s="10"/>
      <c r="C2" s="10"/>
      <c r="D2" s="10"/>
      <c r="E2" s="10"/>
      <c r="F2" s="10"/>
      <c r="G2" s="10"/>
      <c r="H2" s="10"/>
      <c r="I2" s="10"/>
    </row>
    <row r="3" spans="1:9" ht="12.75">
      <c r="A3" s="23" t="s">
        <v>46</v>
      </c>
      <c r="B3" s="10"/>
      <c r="C3" s="10"/>
      <c r="D3" s="10"/>
      <c r="E3" s="10"/>
      <c r="F3" s="10"/>
      <c r="G3" s="10"/>
      <c r="H3" s="10"/>
      <c r="I3" s="10"/>
    </row>
    <row r="4" spans="1:9" ht="12.75">
      <c r="A4" s="23"/>
      <c r="B4" s="10"/>
      <c r="C4" s="10"/>
      <c r="D4" s="10"/>
      <c r="E4" s="10"/>
      <c r="F4" s="10"/>
      <c r="G4" s="10"/>
      <c r="H4" s="10"/>
      <c r="I4" s="10"/>
    </row>
    <row r="5" spans="1:9" ht="15.75">
      <c r="A5" s="25" t="s">
        <v>114</v>
      </c>
      <c r="B5" s="10"/>
      <c r="C5" s="10"/>
      <c r="D5" s="10"/>
      <c r="E5" s="10"/>
      <c r="F5" s="10"/>
      <c r="G5" s="10"/>
      <c r="H5" s="10"/>
      <c r="I5" s="10"/>
    </row>
    <row r="6" spans="1:9" ht="15.75">
      <c r="A6" s="25" t="s">
        <v>20</v>
      </c>
      <c r="B6" s="10"/>
      <c r="C6" s="10"/>
      <c r="D6" s="10"/>
      <c r="E6" s="10"/>
      <c r="F6" s="10"/>
      <c r="G6" s="10"/>
      <c r="H6" s="10"/>
      <c r="I6" s="10"/>
    </row>
    <row r="7" spans="1:9" ht="12.75">
      <c r="A7" s="26" t="s">
        <v>3</v>
      </c>
      <c r="B7" s="10"/>
      <c r="C7" s="10"/>
      <c r="D7" s="10"/>
      <c r="E7" s="10"/>
      <c r="F7" s="10"/>
      <c r="G7" s="10"/>
      <c r="H7" s="10"/>
      <c r="I7" s="10"/>
    </row>
    <row r="8" spans="1:9" ht="13.5">
      <c r="A8" s="26"/>
      <c r="B8" s="10"/>
      <c r="C8" s="10"/>
      <c r="D8" s="10"/>
      <c r="E8" s="10"/>
      <c r="F8" s="10"/>
      <c r="G8" s="10"/>
      <c r="H8" s="10"/>
      <c r="I8" s="27" t="s">
        <v>44</v>
      </c>
    </row>
    <row r="9" spans="1:9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6"/>
      <c r="I9" s="60" t="s">
        <v>47</v>
      </c>
    </row>
    <row r="10" spans="1:13" ht="19.5" customHeight="1">
      <c r="A10" s="64"/>
      <c r="B10" s="61"/>
      <c r="C10" s="15">
        <v>2.1</v>
      </c>
      <c r="D10" s="15">
        <v>2.2</v>
      </c>
      <c r="E10" s="15">
        <v>2.3</v>
      </c>
      <c r="F10" s="15">
        <v>2.4</v>
      </c>
      <c r="G10" s="15" t="s">
        <v>32</v>
      </c>
      <c r="H10" s="15">
        <v>2.6</v>
      </c>
      <c r="I10" s="61"/>
      <c r="K10" s="34"/>
      <c r="L10" s="34"/>
      <c r="M10" s="34"/>
    </row>
    <row r="11" spans="1:9" ht="15" customHeight="1">
      <c r="A11" s="7" t="s">
        <v>48</v>
      </c>
      <c r="B11" s="8" t="s">
        <v>79</v>
      </c>
      <c r="C11" s="48">
        <v>0</v>
      </c>
      <c r="D11" s="48">
        <v>0</v>
      </c>
      <c r="E11" s="48">
        <v>5435815</v>
      </c>
      <c r="F11" s="48">
        <v>0</v>
      </c>
      <c r="G11" s="48">
        <v>0</v>
      </c>
      <c r="H11" s="48">
        <v>300000</v>
      </c>
      <c r="I11" s="49">
        <f>SUM(C11:H11)</f>
        <v>5735815</v>
      </c>
    </row>
    <row r="12" spans="1:9" ht="15" customHeight="1">
      <c r="A12" s="7" t="s">
        <v>49</v>
      </c>
      <c r="B12" s="8" t="s">
        <v>80</v>
      </c>
      <c r="C12" s="48">
        <v>0</v>
      </c>
      <c r="D12" s="48">
        <v>0</v>
      </c>
      <c r="E12" s="48">
        <v>8737125</v>
      </c>
      <c r="F12" s="48">
        <v>0</v>
      </c>
      <c r="G12" s="48">
        <v>0</v>
      </c>
      <c r="H12" s="48">
        <v>1000</v>
      </c>
      <c r="I12" s="49">
        <f aca="true" t="shared" si="0" ref="I12:I39">SUM(C12:H12)</f>
        <v>8738125</v>
      </c>
    </row>
    <row r="13" spans="1:9" ht="15" customHeight="1">
      <c r="A13" s="7" t="s">
        <v>50</v>
      </c>
      <c r="B13" s="8" t="s">
        <v>81</v>
      </c>
      <c r="C13" s="48">
        <v>0</v>
      </c>
      <c r="D13" s="48">
        <v>0</v>
      </c>
      <c r="E13" s="48">
        <v>7093331</v>
      </c>
      <c r="F13" s="48">
        <v>0</v>
      </c>
      <c r="G13" s="48">
        <v>0</v>
      </c>
      <c r="H13" s="48">
        <v>949928</v>
      </c>
      <c r="I13" s="49">
        <f t="shared" si="0"/>
        <v>8043259</v>
      </c>
    </row>
    <row r="14" spans="1:9" ht="15" customHeight="1">
      <c r="A14" s="7" t="s">
        <v>51</v>
      </c>
      <c r="B14" s="8" t="s">
        <v>82</v>
      </c>
      <c r="C14" s="48">
        <v>0</v>
      </c>
      <c r="D14" s="48">
        <v>0</v>
      </c>
      <c r="E14" s="48">
        <v>1784291</v>
      </c>
      <c r="F14" s="48">
        <v>0</v>
      </c>
      <c r="G14" s="48">
        <v>0</v>
      </c>
      <c r="H14" s="48">
        <v>0</v>
      </c>
      <c r="I14" s="49">
        <f t="shared" si="0"/>
        <v>1784291</v>
      </c>
    </row>
    <row r="15" spans="1:9" ht="15" customHeight="1">
      <c r="A15" s="7" t="s">
        <v>52</v>
      </c>
      <c r="B15" s="8" t="s">
        <v>83</v>
      </c>
      <c r="C15" s="48">
        <v>0</v>
      </c>
      <c r="D15" s="48">
        <v>0</v>
      </c>
      <c r="E15" s="48">
        <v>28077114</v>
      </c>
      <c r="F15" s="48">
        <v>0</v>
      </c>
      <c r="G15" s="48">
        <v>0</v>
      </c>
      <c r="H15" s="48">
        <v>349540</v>
      </c>
      <c r="I15" s="49">
        <f t="shared" si="0"/>
        <v>28426654</v>
      </c>
    </row>
    <row r="16" spans="1:9" ht="15" customHeight="1">
      <c r="A16" s="7" t="s">
        <v>53</v>
      </c>
      <c r="B16" s="8" t="s">
        <v>84</v>
      </c>
      <c r="C16" s="48">
        <v>0</v>
      </c>
      <c r="D16" s="48">
        <v>0</v>
      </c>
      <c r="E16" s="48">
        <v>21182883</v>
      </c>
      <c r="F16" s="48">
        <v>0</v>
      </c>
      <c r="G16" s="48">
        <v>0</v>
      </c>
      <c r="H16" s="48">
        <v>1538100</v>
      </c>
      <c r="I16" s="49">
        <f t="shared" si="0"/>
        <v>22720983</v>
      </c>
    </row>
    <row r="17" spans="1:9" ht="15" customHeight="1">
      <c r="A17" s="7" t="s">
        <v>54</v>
      </c>
      <c r="B17" s="8" t="s">
        <v>85</v>
      </c>
      <c r="C17" s="48">
        <v>0</v>
      </c>
      <c r="D17" s="48">
        <v>0</v>
      </c>
      <c r="E17" s="48">
        <v>29607912</v>
      </c>
      <c r="F17" s="48">
        <v>0</v>
      </c>
      <c r="G17" s="48">
        <v>0</v>
      </c>
      <c r="H17" s="48">
        <v>0</v>
      </c>
      <c r="I17" s="49">
        <f t="shared" si="0"/>
        <v>29607912</v>
      </c>
    </row>
    <row r="18" spans="1:9" ht="15" customHeight="1">
      <c r="A18" s="7" t="s">
        <v>55</v>
      </c>
      <c r="B18" s="8" t="s">
        <v>86</v>
      </c>
      <c r="C18" s="48">
        <v>0</v>
      </c>
      <c r="D18" s="48">
        <v>0</v>
      </c>
      <c r="E18" s="48">
        <v>5729218</v>
      </c>
      <c r="F18" s="48">
        <v>0</v>
      </c>
      <c r="G18" s="48">
        <v>0</v>
      </c>
      <c r="H18" s="48">
        <v>0</v>
      </c>
      <c r="I18" s="49">
        <f t="shared" si="0"/>
        <v>5729218</v>
      </c>
    </row>
    <row r="19" spans="1:9" ht="15" customHeight="1">
      <c r="A19" s="7" t="s">
        <v>56</v>
      </c>
      <c r="B19" s="8" t="s">
        <v>87</v>
      </c>
      <c r="C19" s="48">
        <v>0</v>
      </c>
      <c r="D19" s="48">
        <v>0</v>
      </c>
      <c r="E19" s="48">
        <v>10815549</v>
      </c>
      <c r="F19" s="48">
        <v>0</v>
      </c>
      <c r="G19" s="48">
        <v>0</v>
      </c>
      <c r="H19" s="48">
        <v>705200</v>
      </c>
      <c r="I19" s="49">
        <f t="shared" si="0"/>
        <v>11520749</v>
      </c>
    </row>
    <row r="20" spans="1:9" ht="15" customHeight="1">
      <c r="A20" s="7" t="s">
        <v>57</v>
      </c>
      <c r="B20" s="8" t="s">
        <v>88</v>
      </c>
      <c r="C20" s="48">
        <v>0</v>
      </c>
      <c r="D20" s="48">
        <v>0</v>
      </c>
      <c r="E20" s="48">
        <v>23838884</v>
      </c>
      <c r="F20" s="48">
        <v>0</v>
      </c>
      <c r="G20" s="48">
        <v>0</v>
      </c>
      <c r="H20" s="48">
        <v>0</v>
      </c>
      <c r="I20" s="49">
        <f t="shared" si="0"/>
        <v>23838884</v>
      </c>
    </row>
    <row r="21" spans="1:9" ht="15" customHeight="1">
      <c r="A21" s="7" t="s">
        <v>58</v>
      </c>
      <c r="B21" s="8" t="s">
        <v>89</v>
      </c>
      <c r="C21" s="48">
        <v>0</v>
      </c>
      <c r="D21" s="48">
        <v>0</v>
      </c>
      <c r="E21" s="48">
        <v>22369720</v>
      </c>
      <c r="F21" s="48">
        <v>0</v>
      </c>
      <c r="G21" s="48">
        <v>0</v>
      </c>
      <c r="H21" s="48">
        <v>118115</v>
      </c>
      <c r="I21" s="49">
        <f t="shared" si="0"/>
        <v>22487835</v>
      </c>
    </row>
    <row r="22" spans="1:9" ht="15" customHeight="1">
      <c r="A22" s="7" t="s">
        <v>59</v>
      </c>
      <c r="B22" s="8" t="s">
        <v>90</v>
      </c>
      <c r="C22" s="48">
        <v>0</v>
      </c>
      <c r="D22" s="48">
        <v>0</v>
      </c>
      <c r="E22" s="48">
        <v>41953427</v>
      </c>
      <c r="F22" s="48">
        <v>0</v>
      </c>
      <c r="G22" s="48">
        <v>0</v>
      </c>
      <c r="H22" s="48">
        <v>0</v>
      </c>
      <c r="I22" s="49">
        <f t="shared" si="0"/>
        <v>41953427</v>
      </c>
    </row>
    <row r="23" spans="1:9" ht="15" customHeight="1">
      <c r="A23" s="7" t="s">
        <v>60</v>
      </c>
      <c r="B23" s="8" t="s">
        <v>91</v>
      </c>
      <c r="C23" s="48">
        <v>0</v>
      </c>
      <c r="D23" s="48">
        <v>0</v>
      </c>
      <c r="E23" s="48">
        <v>23523471</v>
      </c>
      <c r="F23" s="48">
        <v>0</v>
      </c>
      <c r="G23" s="48">
        <v>0</v>
      </c>
      <c r="H23" s="48">
        <v>0</v>
      </c>
      <c r="I23" s="49">
        <f t="shared" si="0"/>
        <v>23523471</v>
      </c>
    </row>
    <row r="24" spans="1:9" ht="15" customHeight="1">
      <c r="A24" s="7" t="s">
        <v>61</v>
      </c>
      <c r="B24" s="8" t="s">
        <v>92</v>
      </c>
      <c r="C24" s="48">
        <v>0</v>
      </c>
      <c r="D24" s="48">
        <v>0</v>
      </c>
      <c r="E24" s="48">
        <v>8812236</v>
      </c>
      <c r="F24" s="48">
        <v>0</v>
      </c>
      <c r="G24" s="48">
        <v>0</v>
      </c>
      <c r="H24" s="48">
        <v>0</v>
      </c>
      <c r="I24" s="49">
        <f t="shared" si="0"/>
        <v>8812236</v>
      </c>
    </row>
    <row r="25" spans="1:9" ht="15" customHeight="1">
      <c r="A25" s="7" t="s">
        <v>62</v>
      </c>
      <c r="B25" s="8" t="s">
        <v>93</v>
      </c>
      <c r="C25" s="48">
        <v>0</v>
      </c>
      <c r="D25" s="48">
        <v>0</v>
      </c>
      <c r="E25" s="48">
        <v>3807459</v>
      </c>
      <c r="F25" s="48">
        <v>0</v>
      </c>
      <c r="G25" s="48">
        <v>0</v>
      </c>
      <c r="H25" s="48">
        <v>0</v>
      </c>
      <c r="I25" s="49">
        <f t="shared" si="0"/>
        <v>3807459</v>
      </c>
    </row>
    <row r="26" spans="1:9" ht="15" customHeight="1">
      <c r="A26" s="7" t="s">
        <v>63</v>
      </c>
      <c r="B26" s="8" t="s">
        <v>94</v>
      </c>
      <c r="C26" s="48">
        <v>0</v>
      </c>
      <c r="D26" s="48">
        <v>0</v>
      </c>
      <c r="E26" s="48">
        <v>3363827</v>
      </c>
      <c r="F26" s="48">
        <v>0</v>
      </c>
      <c r="G26" s="48">
        <v>0</v>
      </c>
      <c r="H26" s="48">
        <v>0</v>
      </c>
      <c r="I26" s="49">
        <f t="shared" si="0"/>
        <v>3363827</v>
      </c>
    </row>
    <row r="27" spans="1:9" ht="15" customHeight="1">
      <c r="A27" s="7" t="s">
        <v>64</v>
      </c>
      <c r="B27" s="8" t="s">
        <v>95</v>
      </c>
      <c r="C27" s="48">
        <v>0</v>
      </c>
      <c r="D27" s="48">
        <v>0</v>
      </c>
      <c r="E27" s="48">
        <v>8318973</v>
      </c>
      <c r="F27" s="48">
        <v>0</v>
      </c>
      <c r="G27" s="48">
        <v>0</v>
      </c>
      <c r="H27" s="48">
        <v>535000</v>
      </c>
      <c r="I27" s="49">
        <f t="shared" si="0"/>
        <v>8853973</v>
      </c>
    </row>
    <row r="28" spans="1:9" ht="15" customHeight="1">
      <c r="A28" s="7" t="s">
        <v>65</v>
      </c>
      <c r="B28" s="8" t="s">
        <v>96</v>
      </c>
      <c r="C28" s="48">
        <v>0</v>
      </c>
      <c r="D28" s="48">
        <v>0</v>
      </c>
      <c r="E28" s="48">
        <v>14798331</v>
      </c>
      <c r="F28" s="48">
        <v>0</v>
      </c>
      <c r="G28" s="48">
        <v>0</v>
      </c>
      <c r="H28" s="48">
        <v>0</v>
      </c>
      <c r="I28" s="49">
        <f t="shared" si="0"/>
        <v>14798331</v>
      </c>
    </row>
    <row r="29" spans="1:9" ht="15" customHeight="1">
      <c r="A29" s="7" t="s">
        <v>66</v>
      </c>
      <c r="B29" s="8" t="s">
        <v>97</v>
      </c>
      <c r="C29" s="48">
        <v>0</v>
      </c>
      <c r="D29" s="48">
        <v>0</v>
      </c>
      <c r="E29" s="48">
        <v>3397176</v>
      </c>
      <c r="F29" s="48">
        <v>0</v>
      </c>
      <c r="G29" s="48">
        <v>0</v>
      </c>
      <c r="H29" s="48">
        <v>286980</v>
      </c>
      <c r="I29" s="49">
        <f t="shared" si="0"/>
        <v>3684156</v>
      </c>
    </row>
    <row r="30" spans="1:9" ht="15" customHeight="1">
      <c r="A30" s="7" t="s">
        <v>67</v>
      </c>
      <c r="B30" s="8" t="s">
        <v>98</v>
      </c>
      <c r="C30" s="48">
        <v>0</v>
      </c>
      <c r="D30" s="48">
        <v>0</v>
      </c>
      <c r="E30" s="48">
        <v>2115396</v>
      </c>
      <c r="F30" s="48">
        <v>0</v>
      </c>
      <c r="G30" s="48">
        <v>0</v>
      </c>
      <c r="H30" s="48">
        <v>137061</v>
      </c>
      <c r="I30" s="49">
        <f t="shared" si="0"/>
        <v>2252457</v>
      </c>
    </row>
    <row r="31" spans="1:9" ht="15" customHeight="1">
      <c r="A31" s="7" t="s">
        <v>68</v>
      </c>
      <c r="B31" s="8" t="s">
        <v>99</v>
      </c>
      <c r="C31" s="48">
        <v>0</v>
      </c>
      <c r="D31" s="48">
        <v>0</v>
      </c>
      <c r="E31" s="48">
        <v>10221348</v>
      </c>
      <c r="F31" s="48">
        <v>0</v>
      </c>
      <c r="G31" s="48">
        <v>0</v>
      </c>
      <c r="H31" s="48">
        <v>1382969</v>
      </c>
      <c r="I31" s="49">
        <f t="shared" si="0"/>
        <v>11604317</v>
      </c>
    </row>
    <row r="32" spans="1:9" ht="15" customHeight="1">
      <c r="A32" s="7" t="s">
        <v>69</v>
      </c>
      <c r="B32" s="8" t="s">
        <v>100</v>
      </c>
      <c r="C32" s="48">
        <v>0</v>
      </c>
      <c r="D32" s="48">
        <v>0</v>
      </c>
      <c r="E32" s="48">
        <v>4912785</v>
      </c>
      <c r="F32" s="48">
        <v>0</v>
      </c>
      <c r="G32" s="48">
        <v>0</v>
      </c>
      <c r="H32" s="48">
        <v>25179</v>
      </c>
      <c r="I32" s="49">
        <f t="shared" si="0"/>
        <v>4937964</v>
      </c>
    </row>
    <row r="33" spans="1:9" ht="15" customHeight="1">
      <c r="A33" s="7" t="s">
        <v>72</v>
      </c>
      <c r="B33" s="8" t="s">
        <v>103</v>
      </c>
      <c r="C33" s="48">
        <v>0</v>
      </c>
      <c r="D33" s="48">
        <v>0</v>
      </c>
      <c r="E33" s="48">
        <v>47323179</v>
      </c>
      <c r="F33" s="48">
        <v>0</v>
      </c>
      <c r="G33" s="48">
        <v>0</v>
      </c>
      <c r="H33" s="48">
        <v>235000</v>
      </c>
      <c r="I33" s="49">
        <f t="shared" si="0"/>
        <v>47558179</v>
      </c>
    </row>
    <row r="34" spans="1:9" ht="15" customHeight="1">
      <c r="A34" s="7" t="s">
        <v>73</v>
      </c>
      <c r="B34" s="8" t="s">
        <v>104</v>
      </c>
      <c r="C34" s="48">
        <v>0</v>
      </c>
      <c r="D34" s="48">
        <v>0</v>
      </c>
      <c r="E34" s="48">
        <v>1897982</v>
      </c>
      <c r="F34" s="48">
        <v>0</v>
      </c>
      <c r="G34" s="48">
        <v>0</v>
      </c>
      <c r="H34" s="48">
        <v>30340</v>
      </c>
      <c r="I34" s="49">
        <f t="shared" si="0"/>
        <v>1928322</v>
      </c>
    </row>
    <row r="35" spans="1:9" ht="15" customHeight="1">
      <c r="A35" s="7" t="s">
        <v>74</v>
      </c>
      <c r="B35" s="8" t="s">
        <v>105</v>
      </c>
      <c r="C35" s="48">
        <v>0</v>
      </c>
      <c r="D35" s="48">
        <v>0</v>
      </c>
      <c r="E35" s="48">
        <v>11014270</v>
      </c>
      <c r="F35" s="48">
        <v>0</v>
      </c>
      <c r="G35" s="48">
        <v>0</v>
      </c>
      <c r="H35" s="48">
        <v>0</v>
      </c>
      <c r="I35" s="49">
        <f t="shared" si="0"/>
        <v>11014270</v>
      </c>
    </row>
    <row r="36" spans="1:9" ht="15" customHeight="1">
      <c r="A36" s="7" t="s">
        <v>75</v>
      </c>
      <c r="B36" s="8" t="s">
        <v>106</v>
      </c>
      <c r="C36" s="48">
        <v>0</v>
      </c>
      <c r="D36" s="48">
        <v>0</v>
      </c>
      <c r="E36" s="48">
        <v>9751575</v>
      </c>
      <c r="F36" s="48">
        <v>0</v>
      </c>
      <c r="G36" s="48">
        <v>0</v>
      </c>
      <c r="H36" s="48">
        <v>546748</v>
      </c>
      <c r="I36" s="49">
        <f t="shared" si="0"/>
        <v>10298323</v>
      </c>
    </row>
    <row r="37" spans="1:9" ht="15" customHeight="1">
      <c r="A37" s="7" t="s">
        <v>76</v>
      </c>
      <c r="B37" s="8" t="s">
        <v>107</v>
      </c>
      <c r="C37" s="48">
        <v>0</v>
      </c>
      <c r="D37" s="48">
        <v>0</v>
      </c>
      <c r="E37" s="48">
        <v>11630646</v>
      </c>
      <c r="F37" s="48">
        <v>0</v>
      </c>
      <c r="G37" s="48">
        <v>0</v>
      </c>
      <c r="H37" s="48">
        <v>0</v>
      </c>
      <c r="I37" s="49">
        <f t="shared" si="0"/>
        <v>11630646</v>
      </c>
    </row>
    <row r="38" spans="1:9" ht="15" customHeight="1">
      <c r="A38" s="7" t="s">
        <v>77</v>
      </c>
      <c r="B38" s="8" t="s">
        <v>108</v>
      </c>
      <c r="C38" s="48">
        <v>0</v>
      </c>
      <c r="D38" s="48">
        <v>0</v>
      </c>
      <c r="E38" s="48">
        <v>8712468</v>
      </c>
      <c r="F38" s="48">
        <v>0</v>
      </c>
      <c r="G38" s="48">
        <v>80000</v>
      </c>
      <c r="H38" s="48">
        <v>0</v>
      </c>
      <c r="I38" s="49">
        <f t="shared" si="0"/>
        <v>8792468</v>
      </c>
    </row>
    <row r="39" spans="1:9" ht="15" customHeight="1">
      <c r="A39" s="7" t="s">
        <v>78</v>
      </c>
      <c r="B39" s="8" t="s">
        <v>109</v>
      </c>
      <c r="C39" s="48">
        <v>0</v>
      </c>
      <c r="D39" s="48">
        <v>0</v>
      </c>
      <c r="E39" s="48">
        <v>6065440</v>
      </c>
      <c r="F39" s="48">
        <v>0</v>
      </c>
      <c r="G39" s="48">
        <v>0</v>
      </c>
      <c r="H39" s="48">
        <v>43442</v>
      </c>
      <c r="I39" s="49">
        <f t="shared" si="0"/>
        <v>6108882</v>
      </c>
    </row>
    <row r="40" spans="1:9" ht="19.5" customHeight="1">
      <c r="A40" s="62" t="s">
        <v>15</v>
      </c>
      <c r="B40" s="63"/>
      <c r="C40" s="50">
        <f aca="true" t="shared" si="1" ref="C40:I40">SUM(C11:C39)</f>
        <v>0</v>
      </c>
      <c r="D40" s="50">
        <f t="shared" si="1"/>
        <v>0</v>
      </c>
      <c r="E40" s="50">
        <f t="shared" si="1"/>
        <v>386291831</v>
      </c>
      <c r="F40" s="50">
        <f t="shared" si="1"/>
        <v>0</v>
      </c>
      <c r="G40" s="50">
        <f t="shared" si="1"/>
        <v>80000</v>
      </c>
      <c r="H40" s="50">
        <f t="shared" si="1"/>
        <v>7184602</v>
      </c>
      <c r="I40" s="50">
        <f t="shared" si="1"/>
        <v>393556433</v>
      </c>
    </row>
    <row r="41" ht="12.75">
      <c r="A41" s="28" t="s">
        <v>115</v>
      </c>
    </row>
    <row r="42" spans="2:9" ht="12.75">
      <c r="B42" s="10"/>
      <c r="C42" s="10"/>
      <c r="D42" s="10"/>
      <c r="E42" s="10"/>
      <c r="F42" s="10"/>
      <c r="G42" s="10"/>
      <c r="H42" s="10"/>
      <c r="I42" s="10"/>
    </row>
    <row r="43" spans="1:9" ht="12.75">
      <c r="A43" s="28" t="s">
        <v>16</v>
      </c>
      <c r="B43" s="10"/>
      <c r="C43" s="10"/>
      <c r="D43" s="10"/>
      <c r="E43" s="10"/>
      <c r="F43" s="10"/>
      <c r="G43" s="10"/>
      <c r="H43" s="10"/>
      <c r="I43" s="10"/>
    </row>
    <row r="44" spans="1:9" ht="12.75">
      <c r="A44" s="30" t="s">
        <v>27</v>
      </c>
      <c r="B44" s="10"/>
      <c r="C44" s="10"/>
      <c r="D44" s="10"/>
      <c r="E44" s="10"/>
      <c r="F44" s="10"/>
      <c r="G44" s="10"/>
      <c r="H44" s="10"/>
      <c r="I44" s="10"/>
    </row>
    <row r="45" spans="1:9" ht="12.75">
      <c r="A45" s="30" t="s">
        <v>28</v>
      </c>
      <c r="B45" s="10"/>
      <c r="C45" s="10"/>
      <c r="D45" s="10"/>
      <c r="E45" s="10"/>
      <c r="F45" s="10"/>
      <c r="G45" s="10"/>
      <c r="H45" s="10"/>
      <c r="I45" s="10"/>
    </row>
    <row r="46" spans="1:9" ht="12.75">
      <c r="A46" s="30" t="s">
        <v>29</v>
      </c>
      <c r="B46" s="10"/>
      <c r="C46" s="10"/>
      <c r="D46" s="10"/>
      <c r="E46" s="10"/>
      <c r="F46" s="10"/>
      <c r="G46" s="10"/>
      <c r="H46" s="10"/>
      <c r="I46" s="10"/>
    </row>
    <row r="47" spans="1:9" ht="12.75">
      <c r="A47" s="30" t="s">
        <v>33</v>
      </c>
      <c r="B47" s="10"/>
      <c r="C47" s="10"/>
      <c r="D47" s="10"/>
      <c r="E47" s="10"/>
      <c r="F47" s="10"/>
      <c r="G47" s="10"/>
      <c r="H47" s="10"/>
      <c r="I47" s="10"/>
    </row>
    <row r="48" ht="12.75">
      <c r="A48" s="30" t="s">
        <v>30</v>
      </c>
    </row>
    <row r="49" ht="12.75">
      <c r="A49" s="30" t="s">
        <v>31</v>
      </c>
    </row>
    <row r="50" s="31" customFormat="1" ht="12.75"/>
    <row r="51" spans="1:3" s="31" customFormat="1" ht="12.75">
      <c r="A51" s="35"/>
      <c r="C51" s="31">
        <v>1000000</v>
      </c>
    </row>
    <row r="52" spans="1:8" s="31" customFormat="1" ht="12.75">
      <c r="A52" s="33"/>
      <c r="B52" s="31" t="s">
        <v>110</v>
      </c>
      <c r="C52" s="20">
        <v>2.1</v>
      </c>
      <c r="D52" s="20">
        <v>2.2</v>
      </c>
      <c r="E52" s="31">
        <v>2.3</v>
      </c>
      <c r="F52" s="31">
        <v>2.4</v>
      </c>
      <c r="G52" s="31" t="s">
        <v>32</v>
      </c>
      <c r="H52" s="31">
        <v>2.6</v>
      </c>
    </row>
    <row r="53" spans="2:8" s="31" customFormat="1" ht="12.75">
      <c r="B53" s="31" t="s">
        <v>112</v>
      </c>
      <c r="C53" s="21">
        <f aca="true" t="shared" si="2" ref="C53:H53">+C40/$C$51</f>
        <v>0</v>
      </c>
      <c r="D53" s="21">
        <f t="shared" si="2"/>
        <v>0</v>
      </c>
      <c r="E53" s="21">
        <f t="shared" si="2"/>
        <v>386.291831</v>
      </c>
      <c r="F53" s="21">
        <f t="shared" si="2"/>
        <v>0</v>
      </c>
      <c r="G53" s="21">
        <f t="shared" si="2"/>
        <v>0.08</v>
      </c>
      <c r="H53" s="21">
        <f t="shared" si="2"/>
        <v>7.184602</v>
      </c>
    </row>
    <row r="54" spans="3:4" s="31" customFormat="1" ht="12.75">
      <c r="C54" s="21"/>
      <c r="D54" s="22"/>
    </row>
    <row r="55" spans="3:4" s="31" customFormat="1" ht="12.75">
      <c r="C55" s="21"/>
      <c r="D55" s="22"/>
    </row>
    <row r="56" s="31" customFormat="1" ht="12.75"/>
    <row r="57" s="31" customFormat="1" ht="12.75"/>
    <row r="58" s="31" customFormat="1" ht="12.75"/>
    <row r="59" s="39" customFormat="1" ht="12.75"/>
    <row r="60" s="39" customFormat="1" ht="12.75"/>
    <row r="61" s="39" customFormat="1" ht="12.75"/>
    <row r="62" s="39" customFormat="1" ht="12.75"/>
    <row r="63" s="31" customFormat="1" ht="12.75"/>
    <row r="64" s="31" customFormat="1" ht="12.75"/>
    <row r="65" s="31" customFormat="1" ht="12.75"/>
    <row r="66" s="31" customFormat="1" ht="12.75"/>
    <row r="67" s="31" customFormat="1" ht="12.75"/>
    <row r="68" s="31" customFormat="1" ht="12.75"/>
    <row r="69" s="31" customFormat="1" ht="12.75"/>
    <row r="70" s="31" customFormat="1" ht="12.75"/>
    <row r="71" s="31" customFormat="1" ht="12.75"/>
    <row r="72" s="31" customFormat="1" ht="12.75"/>
    <row r="73" s="31" customFormat="1" ht="12.75"/>
    <row r="74" s="31" customFormat="1" ht="12.75"/>
    <row r="75" s="31" customFormat="1" ht="12.75"/>
    <row r="76" s="31" customFormat="1" ht="12.75"/>
    <row r="77" s="31" customFormat="1" ht="12.75"/>
    <row r="78" s="31" customFormat="1" ht="12.75"/>
    <row r="79" s="31" customFormat="1" ht="12.75"/>
  </sheetData>
  <sheetProtection/>
  <mergeCells count="5">
    <mergeCell ref="I9:I10"/>
    <mergeCell ref="A40:B40"/>
    <mergeCell ref="A9:A10"/>
    <mergeCell ref="B9:B10"/>
    <mergeCell ref="C9:H9"/>
  </mergeCells>
  <printOptions/>
  <pageMargins left="0.35" right="0.34" top="0.53" bottom="1" header="0" footer="0"/>
  <pageSetup fitToHeight="1" fitToWidth="1" horizontalDpi="600" verticalDpi="600" orientation="portrait" paperSize="9" scale="6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showGridLines="0" zoomScalePageLayoutView="0" workbookViewId="0" topLeftCell="A1">
      <selection activeCell="H20" sqref="H20"/>
    </sheetView>
  </sheetViews>
  <sheetFormatPr defaultColWidth="11.421875" defaultRowHeight="12.75"/>
  <cols>
    <col min="1" max="1" width="11.421875" style="24" customWidth="1"/>
    <col min="2" max="2" width="50.7109375" style="24" bestFit="1" customWidth="1"/>
    <col min="3" max="16384" width="11.421875" style="24" customWidth="1"/>
  </cols>
  <sheetData>
    <row r="1" spans="1:8" ht="12.75">
      <c r="A1" s="23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23" t="s">
        <v>45</v>
      </c>
      <c r="B2" s="10"/>
      <c r="C2" s="10"/>
      <c r="D2" s="10"/>
      <c r="E2" s="10"/>
      <c r="F2" s="10"/>
      <c r="G2" s="10"/>
      <c r="H2" s="10"/>
    </row>
    <row r="3" spans="1:8" ht="12.75">
      <c r="A3" s="23" t="s">
        <v>46</v>
      </c>
      <c r="B3" s="10"/>
      <c r="C3" s="10"/>
      <c r="D3" s="10"/>
      <c r="E3" s="10"/>
      <c r="F3" s="10"/>
      <c r="G3" s="10"/>
      <c r="H3" s="10"/>
    </row>
    <row r="4" spans="1:8" ht="12.75">
      <c r="A4" s="23"/>
      <c r="B4" s="10"/>
      <c r="C4" s="10"/>
      <c r="D4" s="10"/>
      <c r="E4" s="10"/>
      <c r="F4" s="10"/>
      <c r="G4" s="10"/>
      <c r="H4" s="10"/>
    </row>
    <row r="5" spans="1:8" ht="15.75">
      <c r="A5" s="25" t="s">
        <v>114</v>
      </c>
      <c r="B5" s="10"/>
      <c r="C5" s="10"/>
      <c r="D5" s="10"/>
      <c r="E5" s="10"/>
      <c r="F5" s="10"/>
      <c r="G5" s="10"/>
      <c r="H5" s="10"/>
    </row>
    <row r="6" spans="1:8" ht="15.75">
      <c r="A6" s="25" t="s">
        <v>21</v>
      </c>
      <c r="B6" s="10"/>
      <c r="C6" s="10"/>
      <c r="D6" s="10"/>
      <c r="E6" s="10"/>
      <c r="F6" s="10"/>
      <c r="G6" s="10"/>
      <c r="H6" s="10"/>
    </row>
    <row r="7" spans="1:8" ht="12.75">
      <c r="A7" s="26" t="s">
        <v>3</v>
      </c>
      <c r="B7" s="10"/>
      <c r="C7" s="10"/>
      <c r="D7" s="10"/>
      <c r="E7" s="10"/>
      <c r="F7" s="10"/>
      <c r="G7" s="10"/>
      <c r="H7" s="10"/>
    </row>
    <row r="8" spans="1:8" ht="13.5">
      <c r="A8" s="26"/>
      <c r="B8" s="10"/>
      <c r="C8" s="10"/>
      <c r="D8" s="10"/>
      <c r="E8" s="10"/>
      <c r="F8" s="10"/>
      <c r="G8" s="10"/>
      <c r="H8" s="27" t="s">
        <v>44</v>
      </c>
    </row>
    <row r="9" spans="1:8" ht="19.5" customHeight="1">
      <c r="A9" s="60" t="s">
        <v>5</v>
      </c>
      <c r="B9" s="65" t="s">
        <v>41</v>
      </c>
      <c r="C9" s="62" t="s">
        <v>18</v>
      </c>
      <c r="D9" s="66"/>
      <c r="E9" s="66"/>
      <c r="F9" s="66"/>
      <c r="G9" s="66"/>
      <c r="H9" s="60" t="s">
        <v>47</v>
      </c>
    </row>
    <row r="10" spans="1:8" ht="19.5" customHeight="1">
      <c r="A10" s="64"/>
      <c r="B10" s="61"/>
      <c r="C10" s="15">
        <v>2.1</v>
      </c>
      <c r="D10" s="15">
        <v>2.2</v>
      </c>
      <c r="E10" s="15">
        <v>2.3</v>
      </c>
      <c r="F10" s="15" t="s">
        <v>32</v>
      </c>
      <c r="G10" s="15" t="s">
        <v>113</v>
      </c>
      <c r="H10" s="61"/>
    </row>
    <row r="11" spans="1:8" ht="15" customHeight="1">
      <c r="A11" s="42" t="s">
        <v>9</v>
      </c>
      <c r="B11" s="43" t="s">
        <v>10</v>
      </c>
      <c r="C11" s="51">
        <v>0</v>
      </c>
      <c r="D11" s="51">
        <v>0</v>
      </c>
      <c r="E11" s="51">
        <v>0</v>
      </c>
      <c r="F11" s="51">
        <v>0</v>
      </c>
      <c r="G11" s="51">
        <v>27331740</v>
      </c>
      <c r="H11" s="52">
        <f aca="true" t="shared" si="0" ref="H11:H19">SUM(C11:G11)</f>
        <v>27331740</v>
      </c>
    </row>
    <row r="12" spans="1:8" ht="15" customHeight="1">
      <c r="A12" s="57" t="s">
        <v>49</v>
      </c>
      <c r="B12" s="58" t="s">
        <v>80</v>
      </c>
      <c r="C12" s="59">
        <v>0</v>
      </c>
      <c r="D12" s="59">
        <v>0</v>
      </c>
      <c r="E12" s="59">
        <v>0</v>
      </c>
      <c r="F12" s="59">
        <v>0</v>
      </c>
      <c r="G12" s="59">
        <v>279196</v>
      </c>
      <c r="H12" s="54">
        <f>SUM(C12:G12)</f>
        <v>279196</v>
      </c>
    </row>
    <row r="13" spans="1:8" ht="15" customHeight="1">
      <c r="A13" s="57" t="s">
        <v>59</v>
      </c>
      <c r="B13" s="58" t="s">
        <v>90</v>
      </c>
      <c r="C13" s="59">
        <v>0</v>
      </c>
      <c r="D13" s="59">
        <v>0</v>
      </c>
      <c r="E13" s="59">
        <v>0</v>
      </c>
      <c r="F13" s="59">
        <v>0</v>
      </c>
      <c r="G13" s="59">
        <v>122861</v>
      </c>
      <c r="H13" s="54">
        <f t="shared" si="0"/>
        <v>122861</v>
      </c>
    </row>
    <row r="14" spans="1:8" ht="15" customHeight="1">
      <c r="A14" s="57" t="s">
        <v>60</v>
      </c>
      <c r="B14" s="58" t="s">
        <v>91</v>
      </c>
      <c r="C14" s="59">
        <v>0</v>
      </c>
      <c r="D14" s="59">
        <v>0</v>
      </c>
      <c r="E14" s="59">
        <v>0</v>
      </c>
      <c r="F14" s="59">
        <v>0</v>
      </c>
      <c r="G14" s="59">
        <v>1236870</v>
      </c>
      <c r="H14" s="54">
        <f t="shared" si="0"/>
        <v>1236870</v>
      </c>
    </row>
    <row r="15" spans="1:8" ht="15" customHeight="1">
      <c r="A15" s="57" t="s">
        <v>62</v>
      </c>
      <c r="B15" s="58" t="s">
        <v>93</v>
      </c>
      <c r="C15" s="59">
        <v>0</v>
      </c>
      <c r="D15" s="59">
        <v>0</v>
      </c>
      <c r="E15" s="59">
        <v>0</v>
      </c>
      <c r="F15" s="59">
        <v>0</v>
      </c>
      <c r="G15" s="59">
        <v>355067</v>
      </c>
      <c r="H15" s="54">
        <f t="shared" si="0"/>
        <v>355067</v>
      </c>
    </row>
    <row r="16" spans="1:8" ht="15" customHeight="1">
      <c r="A16" s="44" t="s">
        <v>65</v>
      </c>
      <c r="B16" s="45" t="s">
        <v>96</v>
      </c>
      <c r="C16" s="53">
        <v>0</v>
      </c>
      <c r="D16" s="53">
        <v>0</v>
      </c>
      <c r="E16" s="53">
        <v>0</v>
      </c>
      <c r="F16" s="53">
        <v>0</v>
      </c>
      <c r="G16" s="53">
        <v>48720</v>
      </c>
      <c r="H16" s="54">
        <f t="shared" si="0"/>
        <v>48720</v>
      </c>
    </row>
    <row r="17" spans="1:8" ht="15" customHeight="1">
      <c r="A17" s="44" t="s">
        <v>71</v>
      </c>
      <c r="B17" s="45" t="s">
        <v>102</v>
      </c>
      <c r="C17" s="53">
        <v>0</v>
      </c>
      <c r="D17" s="53">
        <v>0</v>
      </c>
      <c r="E17" s="53">
        <v>0</v>
      </c>
      <c r="F17" s="53">
        <v>0</v>
      </c>
      <c r="G17" s="53">
        <v>52370983</v>
      </c>
      <c r="H17" s="54">
        <f t="shared" si="0"/>
        <v>52370983</v>
      </c>
    </row>
    <row r="18" spans="1:8" ht="15" customHeight="1">
      <c r="A18" s="44" t="s">
        <v>75</v>
      </c>
      <c r="B18" s="45" t="s">
        <v>106</v>
      </c>
      <c r="C18" s="53">
        <v>0</v>
      </c>
      <c r="D18" s="53">
        <v>0</v>
      </c>
      <c r="E18" s="53">
        <v>0</v>
      </c>
      <c r="F18" s="53">
        <v>0</v>
      </c>
      <c r="G18" s="53">
        <v>21067</v>
      </c>
      <c r="H18" s="54">
        <f t="shared" si="0"/>
        <v>21067</v>
      </c>
    </row>
    <row r="19" spans="1:8" ht="15" customHeight="1">
      <c r="A19" s="46" t="s">
        <v>76</v>
      </c>
      <c r="B19" s="47" t="s">
        <v>107</v>
      </c>
      <c r="C19" s="55">
        <v>0</v>
      </c>
      <c r="D19" s="55">
        <v>0</v>
      </c>
      <c r="E19" s="55">
        <v>0</v>
      </c>
      <c r="F19" s="55">
        <v>0</v>
      </c>
      <c r="G19" s="55">
        <v>514500</v>
      </c>
      <c r="H19" s="56">
        <f t="shared" si="0"/>
        <v>514500</v>
      </c>
    </row>
    <row r="20" spans="1:8" ht="19.5" customHeight="1">
      <c r="A20" s="62" t="s">
        <v>15</v>
      </c>
      <c r="B20" s="63"/>
      <c r="C20" s="50">
        <f aca="true" t="shared" si="1" ref="C20:H20">SUM(C11:C19)</f>
        <v>0</v>
      </c>
      <c r="D20" s="50">
        <f t="shared" si="1"/>
        <v>0</v>
      </c>
      <c r="E20" s="50">
        <f t="shared" si="1"/>
        <v>0</v>
      </c>
      <c r="F20" s="50">
        <f t="shared" si="1"/>
        <v>0</v>
      </c>
      <c r="G20" s="50">
        <f t="shared" si="1"/>
        <v>82281004</v>
      </c>
      <c r="H20" s="50">
        <f t="shared" si="1"/>
        <v>82281004</v>
      </c>
    </row>
    <row r="21" ht="12.75">
      <c r="A21" s="28" t="s">
        <v>115</v>
      </c>
    </row>
    <row r="22" spans="2:8" ht="12.75">
      <c r="B22" s="10"/>
      <c r="C22" s="10"/>
      <c r="D22" s="10"/>
      <c r="E22" s="10"/>
      <c r="F22" s="10"/>
      <c r="G22" s="10"/>
      <c r="H22" s="10"/>
    </row>
    <row r="23" spans="1:8" ht="12.75">
      <c r="A23" s="28" t="s">
        <v>16</v>
      </c>
      <c r="B23" s="10"/>
      <c r="C23" s="10"/>
      <c r="D23" s="10"/>
      <c r="E23" s="10"/>
      <c r="F23" s="10"/>
      <c r="G23" s="10"/>
      <c r="H23" s="10"/>
    </row>
    <row r="24" spans="1:8" ht="12.75">
      <c r="A24" s="30" t="s">
        <v>27</v>
      </c>
      <c r="B24" s="10"/>
      <c r="C24" s="10"/>
      <c r="D24" s="10"/>
      <c r="E24" s="10"/>
      <c r="F24" s="10"/>
      <c r="G24" s="10"/>
      <c r="H24" s="10"/>
    </row>
    <row r="25" spans="1:8" ht="12.75">
      <c r="A25" s="30" t="s">
        <v>28</v>
      </c>
      <c r="B25" s="10"/>
      <c r="C25" s="10"/>
      <c r="D25" s="10"/>
      <c r="E25" s="10"/>
      <c r="F25" s="10"/>
      <c r="G25" s="10"/>
      <c r="H25" s="10"/>
    </row>
    <row r="26" spans="1:8" ht="12.75">
      <c r="A26" s="30" t="s">
        <v>29</v>
      </c>
      <c r="B26" s="10"/>
      <c r="C26" s="10"/>
      <c r="D26" s="10"/>
      <c r="E26" s="10"/>
      <c r="F26" s="10"/>
      <c r="G26" s="10"/>
      <c r="H26" s="10"/>
    </row>
    <row r="27" ht="12.75">
      <c r="A27" s="30" t="s">
        <v>30</v>
      </c>
    </row>
    <row r="28" ht="12.75">
      <c r="A28" s="30" t="s">
        <v>31</v>
      </c>
    </row>
    <row r="29" ht="12.75">
      <c r="A29" s="28"/>
    </row>
    <row r="30" s="31" customFormat="1" ht="12.75"/>
    <row r="31" s="31" customFormat="1" ht="12.75">
      <c r="A31" s="33"/>
    </row>
    <row r="32" s="31" customFormat="1" ht="12.75"/>
    <row r="33" s="31" customFormat="1" ht="12.75"/>
    <row r="34" s="31" customFormat="1" ht="12.75"/>
    <row r="35" s="31" customFormat="1" ht="12.75"/>
    <row r="36" s="31" customFormat="1" ht="12.75"/>
    <row r="37" s="31" customFormat="1" ht="12.75"/>
    <row r="38" s="31" customFormat="1" ht="12.75"/>
    <row r="39" s="31" customFormat="1" ht="12.75"/>
    <row r="40" s="31" customFormat="1" ht="12.75"/>
    <row r="41" s="31" customFormat="1" ht="12.75"/>
    <row r="42" s="31" customFormat="1" ht="12.75"/>
    <row r="43" s="31" customFormat="1" ht="12.75"/>
    <row r="44" s="31" customFormat="1" ht="12.75"/>
    <row r="45" s="31" customFormat="1" ht="12.75"/>
    <row r="46" s="31" customFormat="1" ht="12.75"/>
    <row r="47" s="31" customFormat="1" ht="12.75"/>
    <row r="48" s="31" customFormat="1" ht="12.75"/>
    <row r="49" s="31" customFormat="1" ht="12.75"/>
    <row r="50" s="31" customFormat="1" ht="12.75"/>
    <row r="51" s="31" customFormat="1" ht="12.75"/>
    <row r="52" s="31" customFormat="1" ht="12.75"/>
    <row r="53" s="31" customFormat="1" ht="12.75"/>
    <row r="54" s="31" customFormat="1" ht="12.75"/>
    <row r="55" s="31" customFormat="1" ht="12.75"/>
    <row r="56" s="31" customFormat="1" ht="12.75"/>
    <row r="57" s="31" customFormat="1" ht="12.75"/>
    <row r="58" s="31" customFormat="1" ht="12.75"/>
    <row r="59" s="31" customFormat="1" ht="12.75"/>
  </sheetData>
  <sheetProtection/>
  <mergeCells count="5">
    <mergeCell ref="H9:H10"/>
    <mergeCell ref="A20:B20"/>
    <mergeCell ref="A9:A10"/>
    <mergeCell ref="B9:B10"/>
    <mergeCell ref="C9:G9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">
      <selection activeCell="G12" sqref="G12"/>
    </sheetView>
  </sheetViews>
  <sheetFormatPr defaultColWidth="11.421875" defaultRowHeight="12.75"/>
  <cols>
    <col min="2" max="2" width="57.7109375" style="0" bestFit="1" customWidth="1"/>
  </cols>
  <sheetData>
    <row r="1" spans="1:8" ht="12.75">
      <c r="A1" s="1" t="s">
        <v>0</v>
      </c>
      <c r="B1" s="2"/>
      <c r="C1" s="2"/>
      <c r="D1" s="2"/>
      <c r="E1" s="2"/>
      <c r="F1" s="2"/>
      <c r="G1" s="2"/>
      <c r="H1" s="2"/>
    </row>
    <row r="2" spans="1:8" ht="12.75">
      <c r="A2" s="1" t="s">
        <v>1</v>
      </c>
      <c r="B2" s="2"/>
      <c r="C2" s="2"/>
      <c r="D2" s="2"/>
      <c r="E2" s="2"/>
      <c r="F2" s="2"/>
      <c r="G2" s="2"/>
      <c r="H2" s="2"/>
    </row>
    <row r="3" spans="1:8" ht="12.75">
      <c r="A3" s="1" t="s">
        <v>2</v>
      </c>
      <c r="B3" s="2"/>
      <c r="C3" s="2"/>
      <c r="D3" s="2"/>
      <c r="E3" s="2"/>
      <c r="F3" s="2"/>
      <c r="G3" s="2"/>
      <c r="H3" s="2"/>
    </row>
    <row r="4" spans="1:8" ht="12.75">
      <c r="A4" s="1"/>
      <c r="B4" s="2"/>
      <c r="C4" s="2"/>
      <c r="D4" s="2"/>
      <c r="E4" s="2"/>
      <c r="F4" s="2"/>
      <c r="G4" s="2"/>
      <c r="H4" s="2"/>
    </row>
    <row r="5" spans="1:8" ht="15.75">
      <c r="A5" s="3" t="s">
        <v>43</v>
      </c>
      <c r="B5" s="2"/>
      <c r="C5" s="2"/>
      <c r="D5" s="2"/>
      <c r="E5" s="2"/>
      <c r="F5" s="2"/>
      <c r="G5" s="2"/>
      <c r="H5" s="2"/>
    </row>
    <row r="6" spans="1:8" ht="15.75">
      <c r="A6" s="3" t="s">
        <v>21</v>
      </c>
      <c r="B6" s="2"/>
      <c r="C6" s="2"/>
      <c r="D6" s="2"/>
      <c r="E6" s="2"/>
      <c r="F6" s="2"/>
      <c r="G6" s="2"/>
      <c r="H6" s="2"/>
    </row>
    <row r="7" spans="1:8" ht="12.75">
      <c r="A7" s="4" t="s">
        <v>3</v>
      </c>
      <c r="B7" s="2"/>
      <c r="C7" s="2"/>
      <c r="D7" s="2"/>
      <c r="E7" s="2"/>
      <c r="F7" s="2"/>
      <c r="G7" s="2"/>
      <c r="H7" s="2"/>
    </row>
    <row r="8" spans="1:8" ht="13.5">
      <c r="A8" s="4"/>
      <c r="B8" s="2"/>
      <c r="C8" s="2"/>
      <c r="D8" s="2"/>
      <c r="E8" s="2"/>
      <c r="F8" s="2"/>
      <c r="G8" s="2"/>
      <c r="H8" s="5" t="s">
        <v>4</v>
      </c>
    </row>
    <row r="9" spans="1:8" ht="12.75">
      <c r="A9" s="60" t="s">
        <v>5</v>
      </c>
      <c r="B9" s="65" t="s">
        <v>6</v>
      </c>
      <c r="C9" s="67" t="s">
        <v>18</v>
      </c>
      <c r="D9" s="68"/>
      <c r="E9" s="68"/>
      <c r="F9" s="68"/>
      <c r="G9" s="68"/>
      <c r="H9" s="65" t="s">
        <v>8</v>
      </c>
    </row>
    <row r="10" spans="1:8" ht="12.75">
      <c r="A10" s="64"/>
      <c r="B10" s="61"/>
      <c r="C10" s="15">
        <v>2.1</v>
      </c>
      <c r="D10" s="15">
        <v>2.2</v>
      </c>
      <c r="E10" s="15">
        <v>2.3</v>
      </c>
      <c r="F10" s="15" t="s">
        <v>32</v>
      </c>
      <c r="G10" s="15">
        <v>2.6</v>
      </c>
      <c r="H10" s="61"/>
    </row>
    <row r="11" spans="1:8" ht="15" customHeight="1">
      <c r="A11" s="7" t="s">
        <v>9</v>
      </c>
      <c r="B11" s="8" t="s">
        <v>10</v>
      </c>
      <c r="C11" s="16">
        <v>0</v>
      </c>
      <c r="D11" s="16">
        <v>0</v>
      </c>
      <c r="E11" s="16">
        <v>0</v>
      </c>
      <c r="F11" s="16">
        <v>0</v>
      </c>
      <c r="G11" s="16">
        <v>0</v>
      </c>
      <c r="H11" s="9">
        <f>SUM(C11:G11)</f>
        <v>0</v>
      </c>
    </row>
    <row r="12" spans="1:8" ht="15" customHeight="1">
      <c r="A12" s="7" t="s">
        <v>11</v>
      </c>
      <c r="B12" s="8" t="s">
        <v>12</v>
      </c>
      <c r="C12" s="16">
        <v>0</v>
      </c>
      <c r="D12" s="16">
        <v>0</v>
      </c>
      <c r="E12" s="16">
        <v>0</v>
      </c>
      <c r="F12" s="16">
        <v>0</v>
      </c>
      <c r="G12" s="16">
        <v>0</v>
      </c>
      <c r="H12" s="9">
        <f>SUM(C12:G12)</f>
        <v>0</v>
      </c>
    </row>
    <row r="13" spans="1:8" ht="15" customHeight="1">
      <c r="A13" s="7" t="s">
        <v>13</v>
      </c>
      <c r="B13" s="8" t="s">
        <v>14</v>
      </c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9">
        <f>SUM(C13:G13)</f>
        <v>0</v>
      </c>
    </row>
    <row r="14" spans="1:8" ht="15" customHeight="1">
      <c r="A14" s="7">
        <v>124</v>
      </c>
      <c r="B14" s="8" t="s">
        <v>34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9">
        <f>SUM(C14:G14)</f>
        <v>0</v>
      </c>
    </row>
    <row r="15" spans="1:8" ht="19.5" customHeight="1">
      <c r="A15" s="62" t="s">
        <v>15</v>
      </c>
      <c r="B15" s="63"/>
      <c r="C15" s="12">
        <f aca="true" t="shared" si="0" ref="C15:H15">SUM(C11:C14)</f>
        <v>0</v>
      </c>
      <c r="D15" s="12">
        <f t="shared" si="0"/>
        <v>0</v>
      </c>
      <c r="E15" s="12">
        <f t="shared" si="0"/>
        <v>0</v>
      </c>
      <c r="F15" s="12">
        <f t="shared" si="0"/>
        <v>0</v>
      </c>
      <c r="G15" s="12">
        <f t="shared" si="0"/>
        <v>0</v>
      </c>
      <c r="H15" s="12">
        <f t="shared" si="0"/>
        <v>0</v>
      </c>
    </row>
    <row r="16" ht="12.75">
      <c r="A16" s="13" t="s">
        <v>42</v>
      </c>
    </row>
    <row r="17" spans="2:8" ht="12.75">
      <c r="B17" s="2"/>
      <c r="C17" s="2"/>
      <c r="D17" s="2"/>
      <c r="E17" s="2"/>
      <c r="F17" s="2"/>
      <c r="G17" s="2"/>
      <c r="H17" s="2"/>
    </row>
    <row r="18" spans="1:8" ht="12.75">
      <c r="A18" s="13" t="s">
        <v>16</v>
      </c>
      <c r="B18" s="2"/>
      <c r="C18" s="2"/>
      <c r="D18" s="2"/>
      <c r="E18" s="2"/>
      <c r="F18" s="2"/>
      <c r="G18" s="2"/>
      <c r="H18" s="2"/>
    </row>
    <row r="19" spans="1:8" ht="12.75">
      <c r="A19" s="14" t="s">
        <v>27</v>
      </c>
      <c r="B19" s="2"/>
      <c r="C19" s="2"/>
      <c r="D19" s="2"/>
      <c r="E19" s="2"/>
      <c r="F19" s="2"/>
      <c r="G19" s="2"/>
      <c r="H19" s="2"/>
    </row>
    <row r="20" spans="1:8" ht="12.75">
      <c r="A20" s="14" t="s">
        <v>28</v>
      </c>
      <c r="B20" s="2"/>
      <c r="C20" s="2"/>
      <c r="D20" s="2"/>
      <c r="E20" s="2"/>
      <c r="F20" s="2"/>
      <c r="G20" s="2"/>
      <c r="H20" s="2"/>
    </row>
    <row r="21" spans="1:8" ht="12.75">
      <c r="A21" s="14" t="s">
        <v>29</v>
      </c>
      <c r="B21" s="2"/>
      <c r="C21" s="2"/>
      <c r="D21" s="2"/>
      <c r="E21" s="2"/>
      <c r="F21" s="2"/>
      <c r="G21" s="2"/>
      <c r="H21" s="2"/>
    </row>
    <row r="22" ht="12.75">
      <c r="A22" s="14" t="s">
        <v>30</v>
      </c>
    </row>
    <row r="23" ht="12.75">
      <c r="A23" s="14" t="s">
        <v>31</v>
      </c>
    </row>
    <row r="24" ht="12.75">
      <c r="A24" s="13"/>
    </row>
    <row r="25" s="18" customFormat="1" ht="12.75"/>
    <row r="26" s="18" customFormat="1" ht="12.75">
      <c r="A26" s="19"/>
    </row>
    <row r="27" s="18" customFormat="1" ht="12.75"/>
    <row r="28" s="18" customFormat="1" ht="12.75"/>
    <row r="29" s="18" customFormat="1" ht="12.75"/>
    <row r="30" s="18" customFormat="1" ht="12.75"/>
    <row r="31" s="18" customFormat="1" ht="12.75"/>
    <row r="32" s="18" customFormat="1" ht="12.75"/>
    <row r="33" s="18" customFormat="1" ht="12.75"/>
    <row r="34" s="18" customFormat="1" ht="12.75"/>
    <row r="35" s="18" customFormat="1" ht="12.75"/>
    <row r="36" s="18" customFormat="1" ht="12.75"/>
    <row r="37" s="18" customFormat="1" ht="12.75"/>
    <row r="38" s="18" customFormat="1" ht="12.75"/>
    <row r="39" s="18" customFormat="1" ht="12.75"/>
    <row r="40" s="18" customFormat="1" ht="12.75"/>
    <row r="41" s="18" customFormat="1" ht="12.75"/>
    <row r="42" s="18" customFormat="1" ht="12.75"/>
    <row r="43" s="18" customFormat="1" ht="12.75"/>
    <row r="44" s="18" customFormat="1" ht="12.75"/>
    <row r="45" s="18" customFormat="1" ht="12.75"/>
    <row r="46" s="18" customFormat="1" ht="12.75"/>
    <row r="47" s="18" customFormat="1" ht="12.75"/>
    <row r="48" s="18" customFormat="1" ht="12.75"/>
    <row r="49" s="18" customFormat="1" ht="12.75"/>
    <row r="50" s="18" customFormat="1" ht="12.75"/>
    <row r="51" s="18" customFormat="1" ht="12.75"/>
    <row r="52" s="18" customFormat="1" ht="12.75"/>
    <row r="53" s="18" customFormat="1" ht="12.75"/>
    <row r="54" s="18" customFormat="1" ht="12.75"/>
  </sheetData>
  <sheetProtection/>
  <mergeCells count="5">
    <mergeCell ref="A9:A10"/>
    <mergeCell ref="B9:B10"/>
    <mergeCell ref="C9:G9"/>
    <mergeCell ref="H9:H10"/>
    <mergeCell ref="A15:B15"/>
  </mergeCells>
  <printOptions/>
  <pageMargins left="0.37" right="0.36" top="0.53" bottom="1" header="0" footer="0"/>
  <pageSetup fitToHeight="1" fitToWidth="1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AMARES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rrivera</dc:creator>
  <cp:keywords/>
  <dc:description/>
  <cp:lastModifiedBy>DAMIAN VICENTE GALLO</cp:lastModifiedBy>
  <cp:lastPrinted>2007-04-10T19:57:40Z</cp:lastPrinted>
  <dcterms:created xsi:type="dcterms:W3CDTF">2006-10-30T15:43:34Z</dcterms:created>
  <dcterms:modified xsi:type="dcterms:W3CDTF">2018-06-20T19:37:56Z</dcterms:modified>
  <cp:category/>
  <cp:version/>
  <cp:contentType/>
  <cp:contentStatus/>
</cp:coreProperties>
</file>