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<sst xmlns="http://schemas.openxmlformats.org/spreadsheetml/2006/main" count="416" uniqueCount="117">
  <si>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</si>
  <si>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</si>
  <si>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</si>
  <si>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</si>
  <si>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</si>
  <si>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</si>
  <si>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</si>
  <si>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</si>
  <si>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</si>
  <si>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</si>
  <si>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</si>
  <si>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</si>
  <si>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</si>
  <si>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</si>
  <si>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</si>
  <si>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</si>
  <si>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</si>
  <si>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</si>
  <si>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</si>
  <si>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</si>
  <si>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</si>
  <si>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</si>
  <si>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</si>
  <si>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</si>
  <si>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</si>
  <si>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</si>
  <si>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</si>
  <si>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</si>
  <si>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</si>
  <si>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</si>
  <si>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</si>
  <si>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</si>
  <si>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</si>
  <si>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</si>
  <si>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</si>
  <si>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</si>
  <si>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</si>
  <si>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</si>
  <si>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</si>
  <si>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</si>
  <si>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</si>
  <si>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</si>
  <si>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</si>
  <si>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</si>
  <si>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</si>
  <si>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</si>
  <si>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</si>
  <si>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</si>
  <si>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</si>
  <si>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</si>
  <si>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</si>
  <si>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</si>
  <si>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</si>
  <si>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</si>
  <si>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</si>
  <si>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</si>
  <si>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</si>
  <si>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</si>
  <si>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</si>
  <si>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</si>
  <si>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</si>
  <si>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</si>
  <si>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</si>
  <si>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</si>
  <si>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</si>
  <si>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</si>
  <si>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</si>
  <si>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</si>
  <si>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</si>
  <si>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</si>
  <si>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</si>
  <si>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</si>
  <si>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</si>
  <si>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</si>
  <si>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</si>
  <si>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</si>
  <si>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</si>
  <si>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</si>
  <si>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</si>
  <si>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</si>
  <si>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</si>
  <si>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</si>
  <si>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</si>
  <si>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</si>
  <si>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</si>
  <si>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</si>
  <si>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</si>
  <si>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</si>
  <si>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</si>
  <si>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</si>
  <si>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</si>
  <si>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</si>
  <si>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</si>
  <si>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</si>
  <si>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</si>
  <si>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</si>
  <si>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</si>
  <si>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</si>
  <si>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</si>
  <si>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</si>
  <si>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</si>
  <si>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</si>
  <si>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</si>
  <si>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</si>
  <si>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</si>
  <si>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</si>
  <si>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2.6</t>
  </si>
  <si>
    <t>PRESUPUESTO INSTITUCIONAL MODIFICADO AÑO FISCAL 2018 - MES DE DICIEMBRE</t>
  </si>
  <si>
    <t>Fuente: SIAF, Consulta Amigable y Base de Datos al 31 de Diciiembre del 2018</t>
  </si>
  <si>
    <t>5.2.1</t>
  </si>
  <si>
    <t>5.2.2</t>
  </si>
  <si>
    <t>5.2.3</t>
  </si>
  <si>
    <t>5.2.4</t>
  </si>
  <si>
    <t>5.2.5</t>
  </si>
  <si>
    <t>6.2.6</t>
  </si>
  <si>
    <t>PRESUPUESTO INSTITUCIONAL MODIFICADO AÑO FISCAL 2016 - MES DE DICIEMBRE</t>
  </si>
  <si>
    <t>FUENTE DE FINANCIAMIENTO RECURSOS DETERMINADOS SEGÚN GRUPO GENERICO DE GASTO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</si>
</sst>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2" fillId="0" borderId="0" xfId="0" applyFont="1" applyAlignment="1">
      <alignment/>
    </xf>
    <xf numFmtId="0" fontId="53" fillId="0" borderId="0" xfId="0" applyNumberFormat="1" applyFont="1" applyFill="1" applyBorder="1" applyAlignment="1" applyProtection="1" quotePrefix="1">
      <alignment horizontal="left"/>
      <protection/>
    </xf>
    <xf numFmtId="0" fontId="53" fillId="34" borderId="0" xfId="0" applyNumberFormat="1" applyFont="1" applyFill="1" applyBorder="1" applyAlignment="1" applyProtection="1" quotePrefix="1">
      <alignment horizontal="center" vertical="center"/>
      <protection/>
    </xf>
    <xf numFmtId="171" fontId="53" fillId="34" borderId="0" xfId="0" applyNumberFormat="1" applyFont="1" applyFill="1" applyBorder="1" applyAlignment="1" applyProtection="1">
      <alignment vertical="center"/>
      <protection/>
    </xf>
    <xf numFmtId="200" fontId="53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0" fontId="53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197" fontId="5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7" fillId="33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/>
      <protection/>
    </xf>
    <xf numFmtId="0" fontId="7" fillId="33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1825"/>
          <c:w val="0.9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FTE'!$C$56:$F$56</c:f>
              <c:strCache/>
            </c:strRef>
          </c:cat>
          <c:val>
            <c:numRef>
              <c:f>'PIM FTE'!$C$57:$F$57</c:f>
              <c:numCache/>
            </c:numRef>
          </c:val>
          <c:shape val="box"/>
        </c:ser>
        <c:shape val="box"/>
        <c:axId val="56116338"/>
        <c:axId val="35284995"/>
      </c:bar3D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16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455"/>
          <c:w val="0.04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1775"/>
          <c:w val="0.9472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RO'!$C$56:$I$56</c:f>
              <c:numCache/>
            </c:numRef>
          </c:cat>
          <c:val>
            <c:numRef>
              <c:f>'PTO RO'!$C$57:$I$57</c:f>
              <c:numCache/>
            </c:numRef>
          </c:val>
          <c:shape val="box"/>
        </c:ser>
        <c:shape val="box"/>
        <c:axId val="49129500"/>
        <c:axId val="39512317"/>
      </c:bar3DChart>
      <c:catAx>
        <c:axId val="49129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9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"/>
          <c:y val="0.37025"/>
          <c:w val="0.02925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25"/>
          <c:w val="0.943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RDR'!$C$56:$H$56</c:f>
              <c:numCache/>
            </c:numRef>
          </c:cat>
          <c:val>
            <c:numRef>
              <c:f>'PTO RDR'!$C$57:$H$57</c:f>
              <c:numCache/>
            </c:numRef>
          </c:val>
          <c:shape val="box"/>
        </c:ser>
        <c:shape val="box"/>
        <c:axId val="20066534"/>
        <c:axId val="46381079"/>
      </c:bar3DChart>
      <c:catAx>
        <c:axId val="2006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81079"/>
        <c:crosses val="autoZero"/>
        <c:auto val="1"/>
        <c:lblOffset val="100"/>
        <c:tickLblSkip val="1"/>
        <c:noMultiLvlLbl val="0"/>
      </c:catAx>
      <c:valAx>
        <c:axId val="46381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6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95"/>
          <c:w val="0.03175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85"/>
          <c:w val="0.936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DONA'!$B$55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DONA'!$C$54:$H$54</c:f>
              <c:strCache/>
            </c:strRef>
          </c:cat>
          <c:val>
            <c:numRef>
              <c:f>'PTO DONA'!$C$55:$H$55</c:f>
              <c:numCache/>
            </c:numRef>
          </c:val>
          <c:shape val="box"/>
        </c:ser>
        <c:shape val="box"/>
        <c:axId val="14776528"/>
        <c:axId val="65879889"/>
      </c:bar3DChart>
      <c:catAx>
        <c:axId val="14776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889"/>
        <c:crosses val="autoZero"/>
        <c:auto val="1"/>
        <c:lblOffset val="100"/>
        <c:tickLblSkip val="1"/>
        <c:noMultiLvlLbl val="0"/>
      </c:catAx>
      <c:valAx>
        <c:axId val="65879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76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39525"/>
          <c:w val="0.035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114300</xdr:rowOff>
    </xdr:from>
    <xdr:to>
      <xdr:col>8</xdr:col>
      <xdr:colOff>28575</xdr:colOff>
      <xdr:row>77</xdr:row>
      <xdr:rowOff>95250</xdr:rowOff>
    </xdr:to>
    <xdr:graphicFrame>
      <xdr:nvGraphicFramePr>
        <xdr:cNvPr id="1" name="12 Gráfico"/>
        <xdr:cNvGraphicFramePr/>
      </xdr:nvGraphicFramePr>
      <xdr:xfrm>
        <a:off x="9525" y="962977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76200</xdr:rowOff>
    </xdr:from>
    <xdr:to>
      <xdr:col>9</xdr:col>
      <xdr:colOff>742950</xdr:colOff>
      <xdr:row>78</xdr:row>
      <xdr:rowOff>66675</xdr:rowOff>
    </xdr:to>
    <xdr:graphicFrame>
      <xdr:nvGraphicFramePr>
        <xdr:cNvPr id="1" name="1 Gráfico"/>
        <xdr:cNvGraphicFramePr/>
      </xdr:nvGraphicFramePr>
      <xdr:xfrm>
        <a:off x="9525" y="9753600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123825</xdr:rowOff>
    </xdr:from>
    <xdr:to>
      <xdr:col>8</xdr:col>
      <xdr:colOff>676275</xdr:colOff>
      <xdr:row>78</xdr:row>
      <xdr:rowOff>152400</xdr:rowOff>
    </xdr:to>
    <xdr:graphicFrame>
      <xdr:nvGraphicFramePr>
        <xdr:cNvPr id="1" name="5 Gráfico"/>
        <xdr:cNvGraphicFramePr/>
      </xdr:nvGraphicFramePr>
      <xdr:xfrm>
        <a:off x="38100" y="96393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51</xdr:row>
      <xdr:rowOff>85725</xdr:rowOff>
    </xdr:from>
    <xdr:to>
      <xdr:col>8</xdr:col>
      <xdr:colOff>676275</xdr:colOff>
      <xdr:row>77</xdr:row>
      <xdr:rowOff>57150</xdr:rowOff>
    </xdr:to>
    <xdr:graphicFrame>
      <xdr:nvGraphicFramePr>
        <xdr:cNvPr id="1" name="2 Gráfico"/>
        <xdr:cNvGraphicFramePr/>
      </xdr:nvGraphicFramePr>
      <xdr:xfrm>
        <a:off x="47625" y="957262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PageLayoutView="0" workbookViewId="0" topLeftCell="A1">
      <selection activeCell="G39" sqref="G39"/>
    </sheetView>
  </sheetViews>
  <sheetFormatPr defaultColWidth="11.421875" defaultRowHeight="12.75"/>
  <cols>
    <col min="1" max="1" width="11.421875" style="24" customWidth="1"/>
    <col min="2" max="2" width="68.28125" style="24" customWidth="1"/>
    <col min="3" max="3" width="14.421875" style="24" bestFit="1" customWidth="1"/>
    <col min="4" max="4" width="12.140625" style="24" bestFit="1" customWidth="1"/>
    <col min="5" max="6" width="12.140625" style="24" customWidth="1"/>
    <col min="7" max="7" width="11.8515625" style="24" bestFit="1" customWidth="1"/>
    <col min="8" max="8" width="13.421875" style="24" bestFit="1" customWidth="1"/>
    <col min="9" max="16384" width="11.421875" style="24" customWidth="1"/>
  </cols>
  <sheetData>
    <row r="1" spans="1:13" ht="12.75">
      <c r="A1" s="2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23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23" t="s">
        <v>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>
      <c r="A5" s="25" t="s">
        <v>107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25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6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26"/>
      <c r="B8" s="10"/>
      <c r="C8" s="10"/>
      <c r="D8" s="10"/>
      <c r="E8" s="10"/>
      <c r="F8" s="10"/>
      <c r="G8" s="10"/>
      <c r="H8" s="27" t="s">
        <v>37</v>
      </c>
      <c r="I8" s="10"/>
      <c r="J8" s="10"/>
      <c r="K8" s="10"/>
      <c r="L8" s="10"/>
      <c r="M8" s="10"/>
    </row>
    <row r="9" spans="1:13" ht="19.5" customHeight="1">
      <c r="A9" s="61" t="s">
        <v>5</v>
      </c>
      <c r="B9" s="66" t="s">
        <v>36</v>
      </c>
      <c r="C9" s="63" t="s">
        <v>7</v>
      </c>
      <c r="D9" s="67"/>
      <c r="E9" s="67"/>
      <c r="F9" s="67"/>
      <c r="G9" s="64"/>
      <c r="H9" s="61" t="s">
        <v>40</v>
      </c>
      <c r="I9" s="23"/>
      <c r="J9" s="23"/>
      <c r="K9" s="23"/>
      <c r="L9" s="23"/>
      <c r="M9" s="23"/>
    </row>
    <row r="10" spans="1:13" ht="19.5" customHeight="1">
      <c r="A10" s="65"/>
      <c r="B10" s="62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2"/>
      <c r="I10" s="23"/>
      <c r="J10" s="23"/>
      <c r="K10" s="23"/>
      <c r="L10" s="23"/>
      <c r="M10" s="23"/>
    </row>
    <row r="11" spans="1:13" ht="15" customHeight="1">
      <c r="A11" s="7" t="s">
        <v>9</v>
      </c>
      <c r="B11" s="8" t="s">
        <v>10</v>
      </c>
      <c r="C11" s="48">
        <v>1123159671</v>
      </c>
      <c r="D11" s="48">
        <v>67562985</v>
      </c>
      <c r="E11" s="48">
        <v>27331740</v>
      </c>
      <c r="F11" s="48">
        <v>12035532</v>
      </c>
      <c r="G11" s="48">
        <v>0</v>
      </c>
      <c r="H11" s="49">
        <f>SUM(C11:G11)</f>
        <v>1230089928</v>
      </c>
      <c r="I11" s="17"/>
      <c r="J11" s="11"/>
      <c r="K11" s="11"/>
      <c r="L11" s="10"/>
      <c r="M11" s="11"/>
    </row>
    <row r="12" spans="1:13" ht="15" customHeight="1">
      <c r="A12" s="7" t="s">
        <v>41</v>
      </c>
      <c r="B12" s="8" t="s">
        <v>72</v>
      </c>
      <c r="C12" s="48">
        <v>36932500</v>
      </c>
      <c r="D12" s="48">
        <v>5777439</v>
      </c>
      <c r="E12" s="48">
        <v>0</v>
      </c>
      <c r="F12" s="48">
        <v>8114085</v>
      </c>
      <c r="G12" s="48">
        <v>0</v>
      </c>
      <c r="H12" s="49">
        <f aca="true" t="shared" si="0" ref="H12:H42">SUM(C12:G12)</f>
        <v>50824024</v>
      </c>
      <c r="I12" s="17"/>
      <c r="J12" s="11"/>
      <c r="K12" s="11"/>
      <c r="L12" s="10"/>
      <c r="M12" s="11"/>
    </row>
    <row r="13" spans="1:13" ht="15" customHeight="1">
      <c r="A13" s="7" t="s">
        <v>42</v>
      </c>
      <c r="B13" s="8" t="s">
        <v>73</v>
      </c>
      <c r="C13" s="48">
        <v>47579721</v>
      </c>
      <c r="D13" s="48">
        <v>6150512</v>
      </c>
      <c r="E13" s="48">
        <v>279196</v>
      </c>
      <c r="F13" s="48">
        <v>14711974</v>
      </c>
      <c r="G13" s="48">
        <v>0</v>
      </c>
      <c r="H13" s="49">
        <f t="shared" si="0"/>
        <v>68721403</v>
      </c>
      <c r="I13" s="17"/>
      <c r="J13" s="11"/>
      <c r="K13" s="11"/>
      <c r="L13" s="10"/>
      <c r="M13" s="11"/>
    </row>
    <row r="14" spans="1:13" ht="15" customHeight="1">
      <c r="A14" s="7" t="s">
        <v>43</v>
      </c>
      <c r="B14" s="8" t="s">
        <v>74</v>
      </c>
      <c r="C14" s="48">
        <v>31705916</v>
      </c>
      <c r="D14" s="48">
        <v>20385408</v>
      </c>
      <c r="E14" s="48">
        <v>0</v>
      </c>
      <c r="F14" s="48">
        <v>14408376</v>
      </c>
      <c r="G14" s="48">
        <v>0</v>
      </c>
      <c r="H14" s="49">
        <f t="shared" si="0"/>
        <v>66499700</v>
      </c>
      <c r="I14" s="17"/>
      <c r="J14" s="11"/>
      <c r="K14" s="11"/>
      <c r="L14" s="10"/>
      <c r="M14" s="11"/>
    </row>
    <row r="15" spans="1:13" ht="15" customHeight="1">
      <c r="A15" s="7" t="s">
        <v>44</v>
      </c>
      <c r="B15" s="8" t="s">
        <v>75</v>
      </c>
      <c r="C15" s="48">
        <v>39841150</v>
      </c>
      <c r="D15" s="48">
        <v>2715580</v>
      </c>
      <c r="E15" s="48">
        <v>0</v>
      </c>
      <c r="F15" s="48">
        <v>4127258</v>
      </c>
      <c r="G15" s="48">
        <v>0</v>
      </c>
      <c r="H15" s="49">
        <f t="shared" si="0"/>
        <v>46683988</v>
      </c>
      <c r="I15" s="17"/>
      <c r="J15" s="11"/>
      <c r="K15" s="11"/>
      <c r="L15" s="10"/>
      <c r="M15" s="11"/>
    </row>
    <row r="16" spans="1:13" ht="15" customHeight="1">
      <c r="A16" s="7" t="s">
        <v>45</v>
      </c>
      <c r="B16" s="8" t="s">
        <v>76</v>
      </c>
      <c r="C16" s="48">
        <v>178578778</v>
      </c>
      <c r="D16" s="48">
        <v>15647775</v>
      </c>
      <c r="E16" s="48">
        <v>0</v>
      </c>
      <c r="F16" s="48">
        <v>43640297</v>
      </c>
      <c r="G16" s="48">
        <v>0</v>
      </c>
      <c r="H16" s="49">
        <f t="shared" si="0"/>
        <v>237866850</v>
      </c>
      <c r="I16" s="17"/>
      <c r="J16" s="11"/>
      <c r="K16" s="11"/>
      <c r="L16" s="10"/>
      <c r="M16" s="11"/>
    </row>
    <row r="17" spans="1:13" ht="15" customHeight="1">
      <c r="A17" s="7" t="s">
        <v>46</v>
      </c>
      <c r="B17" s="8" t="s">
        <v>77</v>
      </c>
      <c r="C17" s="48">
        <v>117825602</v>
      </c>
      <c r="D17" s="48">
        <v>16500000</v>
      </c>
      <c r="E17" s="48">
        <v>0</v>
      </c>
      <c r="F17" s="48">
        <v>33466121</v>
      </c>
      <c r="G17" s="48">
        <v>0</v>
      </c>
      <c r="H17" s="49">
        <f t="shared" si="0"/>
        <v>167791723</v>
      </c>
      <c r="I17" s="17"/>
      <c r="J17" s="11"/>
      <c r="K17" s="11"/>
      <c r="L17" s="10"/>
      <c r="M17" s="11"/>
    </row>
    <row r="18" spans="1:13" ht="15" customHeight="1">
      <c r="A18" s="7" t="s">
        <v>47</v>
      </c>
      <c r="B18" s="8" t="s">
        <v>78</v>
      </c>
      <c r="C18" s="48">
        <v>148512290</v>
      </c>
      <c r="D18" s="48">
        <v>12302382</v>
      </c>
      <c r="E18" s="48">
        <v>0</v>
      </c>
      <c r="F18" s="48">
        <v>46257620</v>
      </c>
      <c r="G18" s="48">
        <v>0</v>
      </c>
      <c r="H18" s="49">
        <f t="shared" si="0"/>
        <v>207072292</v>
      </c>
      <c r="I18" s="17"/>
      <c r="J18" s="11"/>
      <c r="K18" s="11"/>
      <c r="L18" s="10"/>
      <c r="M18" s="11"/>
    </row>
    <row r="19" spans="1:13" ht="15" customHeight="1">
      <c r="A19" s="7" t="s">
        <v>48</v>
      </c>
      <c r="B19" s="8" t="s">
        <v>79</v>
      </c>
      <c r="C19" s="48">
        <v>37196637</v>
      </c>
      <c r="D19" s="48">
        <v>5218754</v>
      </c>
      <c r="E19" s="48">
        <v>0</v>
      </c>
      <c r="F19" s="48">
        <v>9610405</v>
      </c>
      <c r="G19" s="48">
        <v>0</v>
      </c>
      <c r="H19" s="49">
        <f t="shared" si="0"/>
        <v>52025796</v>
      </c>
      <c r="I19" s="17"/>
      <c r="J19" s="11"/>
      <c r="K19" s="11"/>
      <c r="L19" s="10"/>
      <c r="M19" s="11"/>
    </row>
    <row r="20" spans="1:13" ht="15" customHeight="1">
      <c r="A20" s="7" t="s">
        <v>49</v>
      </c>
      <c r="B20" s="8" t="s">
        <v>80</v>
      </c>
      <c r="C20" s="48">
        <v>88502885</v>
      </c>
      <c r="D20" s="48">
        <v>4805598</v>
      </c>
      <c r="E20" s="48">
        <v>0</v>
      </c>
      <c r="F20" s="48">
        <v>22791107</v>
      </c>
      <c r="G20" s="48">
        <v>0</v>
      </c>
      <c r="H20" s="49">
        <f t="shared" si="0"/>
        <v>116099590</v>
      </c>
      <c r="I20" s="17"/>
      <c r="J20" s="11"/>
      <c r="K20" s="11"/>
      <c r="L20" s="10"/>
      <c r="M20" s="11"/>
    </row>
    <row r="21" spans="1:13" ht="15" customHeight="1">
      <c r="A21" s="7" t="s">
        <v>50</v>
      </c>
      <c r="B21" s="8" t="s">
        <v>81</v>
      </c>
      <c r="C21" s="48">
        <v>166823761</v>
      </c>
      <c r="D21" s="48">
        <v>13542892</v>
      </c>
      <c r="E21" s="48">
        <v>0</v>
      </c>
      <c r="F21" s="48">
        <v>45886438</v>
      </c>
      <c r="G21" s="48">
        <v>0</v>
      </c>
      <c r="H21" s="49">
        <f t="shared" si="0"/>
        <v>226253091</v>
      </c>
      <c r="I21" s="17"/>
      <c r="J21" s="11"/>
      <c r="K21" s="11"/>
      <c r="L21" s="10"/>
      <c r="M21" s="11"/>
    </row>
    <row r="22" spans="1:13" ht="15" customHeight="1">
      <c r="A22" s="7" t="s">
        <v>51</v>
      </c>
      <c r="B22" s="8" t="s">
        <v>82</v>
      </c>
      <c r="C22" s="48">
        <v>127715155</v>
      </c>
      <c r="D22" s="48">
        <v>7076149</v>
      </c>
      <c r="E22" s="48">
        <v>0</v>
      </c>
      <c r="F22" s="48">
        <v>46435685</v>
      </c>
      <c r="G22" s="48">
        <v>0</v>
      </c>
      <c r="H22" s="49">
        <f t="shared" si="0"/>
        <v>181226989</v>
      </c>
      <c r="I22" s="17"/>
      <c r="J22" s="11"/>
      <c r="K22" s="11"/>
      <c r="L22" s="10"/>
      <c r="M22" s="11"/>
    </row>
    <row r="23" spans="1:13" ht="15" customHeight="1">
      <c r="A23" s="7" t="s">
        <v>52</v>
      </c>
      <c r="B23" s="8" t="s">
        <v>83</v>
      </c>
      <c r="C23" s="48">
        <v>199013616</v>
      </c>
      <c r="D23" s="48">
        <v>18262574</v>
      </c>
      <c r="E23" s="48">
        <v>122861</v>
      </c>
      <c r="F23" s="48">
        <v>59525570</v>
      </c>
      <c r="G23" s="48">
        <v>0</v>
      </c>
      <c r="H23" s="49">
        <f t="shared" si="0"/>
        <v>276924621</v>
      </c>
      <c r="I23" s="17"/>
      <c r="J23" s="11"/>
      <c r="K23" s="11"/>
      <c r="L23" s="10"/>
      <c r="M23" s="11"/>
    </row>
    <row r="24" spans="1:13" ht="15" customHeight="1">
      <c r="A24" s="7" t="s">
        <v>53</v>
      </c>
      <c r="B24" s="8" t="s">
        <v>84</v>
      </c>
      <c r="C24" s="48">
        <v>181764448</v>
      </c>
      <c r="D24" s="48">
        <v>11678574</v>
      </c>
      <c r="E24" s="48">
        <v>1236870</v>
      </c>
      <c r="F24" s="48">
        <v>49636674</v>
      </c>
      <c r="G24" s="48">
        <v>0</v>
      </c>
      <c r="H24" s="49">
        <f t="shared" si="0"/>
        <v>244316566</v>
      </c>
      <c r="I24" s="17"/>
      <c r="J24" s="11"/>
      <c r="K24" s="11"/>
      <c r="L24" s="10"/>
      <c r="M24" s="11"/>
    </row>
    <row r="25" spans="1:13" ht="15" customHeight="1">
      <c r="A25" s="7" t="s">
        <v>54</v>
      </c>
      <c r="B25" s="8" t="s">
        <v>85</v>
      </c>
      <c r="C25" s="48">
        <v>85594023</v>
      </c>
      <c r="D25" s="48">
        <v>7198398</v>
      </c>
      <c r="E25" s="48">
        <v>0</v>
      </c>
      <c r="F25" s="48">
        <v>14388437</v>
      </c>
      <c r="G25" s="48">
        <v>0</v>
      </c>
      <c r="H25" s="49">
        <f t="shared" si="0"/>
        <v>107180858</v>
      </c>
      <c r="I25" s="17"/>
      <c r="J25" s="11"/>
      <c r="K25" s="11"/>
      <c r="L25" s="10"/>
      <c r="M25" s="11"/>
    </row>
    <row r="26" spans="1:13" ht="15" customHeight="1">
      <c r="A26" s="7" t="s">
        <v>55</v>
      </c>
      <c r="B26" s="8" t="s">
        <v>86</v>
      </c>
      <c r="C26" s="48">
        <v>61804092</v>
      </c>
      <c r="D26" s="48">
        <v>8000000</v>
      </c>
      <c r="E26" s="48">
        <v>355067</v>
      </c>
      <c r="F26" s="48">
        <v>9248541</v>
      </c>
      <c r="G26" s="48">
        <v>0</v>
      </c>
      <c r="H26" s="49">
        <f t="shared" si="0"/>
        <v>79407700</v>
      </c>
      <c r="I26" s="17"/>
      <c r="J26" s="11"/>
      <c r="K26" s="11"/>
      <c r="L26" s="10"/>
      <c r="M26" s="11"/>
    </row>
    <row r="27" spans="1:13" ht="15" customHeight="1">
      <c r="A27" s="7" t="s">
        <v>56</v>
      </c>
      <c r="B27" s="8" t="s">
        <v>87</v>
      </c>
      <c r="C27" s="48">
        <v>46756965</v>
      </c>
      <c r="D27" s="48">
        <v>2873446</v>
      </c>
      <c r="E27" s="48">
        <v>0</v>
      </c>
      <c r="F27" s="48">
        <v>7971285</v>
      </c>
      <c r="G27" s="48">
        <v>0</v>
      </c>
      <c r="H27" s="49">
        <f t="shared" si="0"/>
        <v>57601696</v>
      </c>
      <c r="I27" s="17"/>
      <c r="J27" s="11"/>
      <c r="K27" s="11"/>
      <c r="L27" s="10"/>
      <c r="M27" s="11"/>
    </row>
    <row r="28" spans="1:13" ht="15" customHeight="1">
      <c r="A28" s="7" t="s">
        <v>57</v>
      </c>
      <c r="B28" s="8" t="s">
        <v>88</v>
      </c>
      <c r="C28" s="48">
        <v>56007169</v>
      </c>
      <c r="D28" s="48">
        <v>3285413</v>
      </c>
      <c r="E28" s="48">
        <v>0</v>
      </c>
      <c r="F28" s="48">
        <v>9012236</v>
      </c>
      <c r="G28" s="48">
        <v>0</v>
      </c>
      <c r="H28" s="49">
        <f t="shared" si="0"/>
        <v>68304818</v>
      </c>
      <c r="I28" s="17"/>
      <c r="J28" s="11"/>
      <c r="K28" s="11"/>
      <c r="L28" s="10"/>
      <c r="M28" s="11"/>
    </row>
    <row r="29" spans="1:13" ht="15" customHeight="1">
      <c r="A29" s="7" t="s">
        <v>58</v>
      </c>
      <c r="B29" s="8" t="s">
        <v>89</v>
      </c>
      <c r="C29" s="48">
        <v>97515575</v>
      </c>
      <c r="D29" s="48">
        <v>4762893</v>
      </c>
      <c r="E29" s="48">
        <v>48720</v>
      </c>
      <c r="F29" s="48">
        <v>26982285</v>
      </c>
      <c r="G29" s="48">
        <v>0</v>
      </c>
      <c r="H29" s="49">
        <f t="shared" si="0"/>
        <v>129309473</v>
      </c>
      <c r="I29" s="17"/>
      <c r="J29" s="11"/>
      <c r="K29" s="11"/>
      <c r="L29" s="10"/>
      <c r="M29" s="11"/>
    </row>
    <row r="30" spans="1:13" ht="15" customHeight="1">
      <c r="A30" s="7" t="s">
        <v>59</v>
      </c>
      <c r="B30" s="8" t="s">
        <v>90</v>
      </c>
      <c r="C30" s="48">
        <v>49038634</v>
      </c>
      <c r="D30" s="48">
        <v>2582004</v>
      </c>
      <c r="E30" s="48">
        <v>0</v>
      </c>
      <c r="F30" s="48">
        <v>9831804</v>
      </c>
      <c r="G30" s="48">
        <v>0</v>
      </c>
      <c r="H30" s="49">
        <f t="shared" si="0"/>
        <v>61452442</v>
      </c>
      <c r="I30" s="17"/>
      <c r="J30" s="11"/>
      <c r="K30" s="11"/>
      <c r="L30" s="10"/>
      <c r="M30" s="11"/>
    </row>
    <row r="31" spans="1:13" ht="15" customHeight="1">
      <c r="A31" s="7" t="s">
        <v>60</v>
      </c>
      <c r="B31" s="8" t="s">
        <v>91</v>
      </c>
      <c r="C31" s="48">
        <v>28003538</v>
      </c>
      <c r="D31" s="48">
        <v>3658939</v>
      </c>
      <c r="E31" s="48">
        <v>0</v>
      </c>
      <c r="F31" s="48">
        <v>4922566</v>
      </c>
      <c r="G31" s="48">
        <v>0</v>
      </c>
      <c r="H31" s="49">
        <f t="shared" si="0"/>
        <v>36585043</v>
      </c>
      <c r="I31" s="17"/>
      <c r="J31" s="11"/>
      <c r="K31" s="11"/>
      <c r="L31" s="10"/>
      <c r="M31" s="11"/>
    </row>
    <row r="32" spans="1:13" ht="15" customHeight="1">
      <c r="A32" s="7" t="s">
        <v>61</v>
      </c>
      <c r="B32" s="8" t="s">
        <v>92</v>
      </c>
      <c r="C32" s="48">
        <v>58899538</v>
      </c>
      <c r="D32" s="48">
        <v>5784562</v>
      </c>
      <c r="E32" s="48">
        <v>0</v>
      </c>
      <c r="F32" s="48">
        <v>19838337</v>
      </c>
      <c r="G32" s="48">
        <v>0</v>
      </c>
      <c r="H32" s="49">
        <f t="shared" si="0"/>
        <v>84522437</v>
      </c>
      <c r="I32" s="17"/>
      <c r="J32" s="11"/>
      <c r="K32" s="11"/>
      <c r="L32" s="10"/>
      <c r="M32" s="11"/>
    </row>
    <row r="33" spans="1:13" ht="15" customHeight="1">
      <c r="A33" s="7" t="s">
        <v>62</v>
      </c>
      <c r="B33" s="8" t="s">
        <v>93</v>
      </c>
      <c r="C33" s="48">
        <v>55932844</v>
      </c>
      <c r="D33" s="48">
        <v>3239343</v>
      </c>
      <c r="E33" s="48">
        <v>0</v>
      </c>
      <c r="F33" s="48">
        <v>10062983</v>
      </c>
      <c r="G33" s="48">
        <v>0</v>
      </c>
      <c r="H33" s="49">
        <f t="shared" si="0"/>
        <v>69235170</v>
      </c>
      <c r="I33" s="17"/>
      <c r="J33" s="11"/>
      <c r="K33" s="11"/>
      <c r="L33" s="10"/>
      <c r="M33" s="11"/>
    </row>
    <row r="34" spans="1:13" ht="15" customHeight="1">
      <c r="A34" s="7" t="s">
        <v>63</v>
      </c>
      <c r="B34" s="8" t="s">
        <v>94</v>
      </c>
      <c r="C34" s="48">
        <v>925246445</v>
      </c>
      <c r="D34" s="48">
        <v>1833220</v>
      </c>
      <c r="E34" s="48">
        <v>0</v>
      </c>
      <c r="F34" s="48">
        <v>0</v>
      </c>
      <c r="G34" s="48">
        <v>0</v>
      </c>
      <c r="H34" s="49">
        <f t="shared" si="0"/>
        <v>927079665</v>
      </c>
      <c r="I34" s="17"/>
      <c r="L34" s="10"/>
      <c r="M34" s="11"/>
    </row>
    <row r="35" spans="1:13" ht="15" customHeight="1">
      <c r="A35" s="7" t="s">
        <v>64</v>
      </c>
      <c r="B35" s="8" t="s">
        <v>95</v>
      </c>
      <c r="C35" s="48">
        <v>159476507</v>
      </c>
      <c r="D35" s="48">
        <v>2114509</v>
      </c>
      <c r="E35" s="48">
        <v>59137510</v>
      </c>
      <c r="F35" s="48">
        <v>0</v>
      </c>
      <c r="G35" s="48">
        <v>0</v>
      </c>
      <c r="H35" s="49">
        <f t="shared" si="0"/>
        <v>220728526</v>
      </c>
      <c r="I35" s="17"/>
      <c r="L35" s="10"/>
      <c r="M35" s="11"/>
    </row>
    <row r="36" spans="1:13" ht="15" customHeight="1">
      <c r="A36" s="7" t="s">
        <v>65</v>
      </c>
      <c r="B36" s="8" t="s">
        <v>96</v>
      </c>
      <c r="C36" s="48">
        <v>166385557</v>
      </c>
      <c r="D36" s="48">
        <v>4025813</v>
      </c>
      <c r="E36" s="48">
        <v>0</v>
      </c>
      <c r="F36" s="48">
        <v>66274349</v>
      </c>
      <c r="G36" s="48">
        <v>0</v>
      </c>
      <c r="H36" s="49">
        <f t="shared" si="0"/>
        <v>236685719</v>
      </c>
      <c r="I36" s="17"/>
      <c r="J36" s="11"/>
      <c r="K36" s="11"/>
      <c r="L36" s="10"/>
      <c r="M36" s="11"/>
    </row>
    <row r="37" spans="1:13" ht="15" customHeight="1">
      <c r="A37" s="7" t="s">
        <v>66</v>
      </c>
      <c r="B37" s="8" t="s">
        <v>97</v>
      </c>
      <c r="C37" s="48">
        <v>27331074</v>
      </c>
      <c r="D37" s="48">
        <v>1261191</v>
      </c>
      <c r="E37" s="48">
        <v>0</v>
      </c>
      <c r="F37" s="48">
        <v>4119866</v>
      </c>
      <c r="G37" s="48">
        <v>0</v>
      </c>
      <c r="H37" s="49">
        <f t="shared" si="0"/>
        <v>32712131</v>
      </c>
      <c r="I37" s="17"/>
      <c r="J37" s="11"/>
      <c r="K37" s="11"/>
      <c r="L37" s="10"/>
      <c r="M37" s="11"/>
    </row>
    <row r="38" spans="1:13" ht="15" customHeight="1">
      <c r="A38" s="7" t="s">
        <v>67</v>
      </c>
      <c r="B38" s="8" t="s">
        <v>98</v>
      </c>
      <c r="C38" s="48">
        <v>79956075</v>
      </c>
      <c r="D38" s="48">
        <v>2861043</v>
      </c>
      <c r="E38" s="48">
        <v>0</v>
      </c>
      <c r="F38" s="48">
        <v>19363281</v>
      </c>
      <c r="G38" s="48">
        <v>0</v>
      </c>
      <c r="H38" s="49">
        <f t="shared" si="0"/>
        <v>102180399</v>
      </c>
      <c r="I38" s="17"/>
      <c r="J38" s="11"/>
      <c r="K38" s="11"/>
      <c r="L38" s="10"/>
      <c r="M38" s="11"/>
    </row>
    <row r="39" spans="1:13" ht="15" customHeight="1">
      <c r="A39" s="7" t="s">
        <v>68</v>
      </c>
      <c r="B39" s="8" t="s">
        <v>99</v>
      </c>
      <c r="C39" s="48">
        <v>200120887</v>
      </c>
      <c r="D39" s="48">
        <v>6289011</v>
      </c>
      <c r="E39" s="48">
        <v>21067</v>
      </c>
      <c r="F39" s="48">
        <v>14157033</v>
      </c>
      <c r="G39" s="48">
        <v>1456559</v>
      </c>
      <c r="H39" s="49">
        <f t="shared" si="0"/>
        <v>222044557</v>
      </c>
      <c r="I39" s="17"/>
      <c r="J39" s="11"/>
      <c r="K39" s="11"/>
      <c r="L39" s="10"/>
      <c r="M39" s="11"/>
    </row>
    <row r="40" spans="1:13" ht="15" customHeight="1">
      <c r="A40" s="7" t="s">
        <v>69</v>
      </c>
      <c r="B40" s="8" t="s">
        <v>100</v>
      </c>
      <c r="C40" s="48">
        <v>238993033</v>
      </c>
      <c r="D40" s="48">
        <v>5937878</v>
      </c>
      <c r="E40" s="48">
        <v>514500</v>
      </c>
      <c r="F40" s="48">
        <v>16097020</v>
      </c>
      <c r="G40" s="48">
        <v>1358421</v>
      </c>
      <c r="H40" s="49">
        <f t="shared" si="0"/>
        <v>262900852</v>
      </c>
      <c r="I40" s="17"/>
      <c r="J40" s="11"/>
      <c r="K40" s="11"/>
      <c r="L40" s="10"/>
      <c r="M40" s="11"/>
    </row>
    <row r="41" spans="1:13" ht="15" customHeight="1">
      <c r="A41" s="7" t="s">
        <v>70</v>
      </c>
      <c r="B41" s="8" t="s">
        <v>101</v>
      </c>
      <c r="C41" s="48">
        <v>261008847</v>
      </c>
      <c r="D41" s="48">
        <v>10013557</v>
      </c>
      <c r="E41" s="48">
        <v>0</v>
      </c>
      <c r="F41" s="48">
        <v>12311878</v>
      </c>
      <c r="G41" s="48">
        <v>1551545</v>
      </c>
      <c r="H41" s="49">
        <f t="shared" si="0"/>
        <v>284885827</v>
      </c>
      <c r="I41" s="17"/>
      <c r="J41" s="11"/>
      <c r="K41" s="11"/>
      <c r="L41" s="10"/>
      <c r="M41" s="11"/>
    </row>
    <row r="42" spans="1:13" ht="15" customHeight="1">
      <c r="A42" s="7" t="s">
        <v>71</v>
      </c>
      <c r="B42" s="8" t="s">
        <v>102</v>
      </c>
      <c r="C42" s="48">
        <v>134471203</v>
      </c>
      <c r="D42" s="48">
        <v>6057680</v>
      </c>
      <c r="E42" s="48">
        <v>0</v>
      </c>
      <c r="F42" s="48">
        <v>7568694</v>
      </c>
      <c r="G42" s="48">
        <v>613025</v>
      </c>
      <c r="H42" s="49">
        <f t="shared" si="0"/>
        <v>148710602</v>
      </c>
      <c r="I42" s="17"/>
      <c r="J42" s="11"/>
      <c r="K42" s="11"/>
      <c r="L42" s="10"/>
      <c r="M42" s="11"/>
    </row>
    <row r="43" spans="1:13" ht="19.5" customHeight="1">
      <c r="A43" s="63" t="s">
        <v>11</v>
      </c>
      <c r="B43" s="64"/>
      <c r="C43" s="50">
        <f aca="true" t="shared" si="1" ref="C43:H43">SUM(C11:C42)</f>
        <v>5257694136</v>
      </c>
      <c r="D43" s="50">
        <f t="shared" si="1"/>
        <v>289405522</v>
      </c>
      <c r="E43" s="50">
        <f t="shared" si="1"/>
        <v>89047531</v>
      </c>
      <c r="F43" s="50">
        <f t="shared" si="1"/>
        <v>662797737</v>
      </c>
      <c r="G43" s="50">
        <f t="shared" si="1"/>
        <v>4979550</v>
      </c>
      <c r="H43" s="50">
        <f t="shared" si="1"/>
        <v>6303924476</v>
      </c>
      <c r="I43" s="10"/>
      <c r="J43" s="10"/>
      <c r="K43" s="10"/>
      <c r="L43" s="10"/>
      <c r="M43" s="10"/>
    </row>
    <row r="44" spans="1:8" ht="12.75">
      <c r="A44" s="13" t="s">
        <v>108</v>
      </c>
      <c r="C44" s="29"/>
      <c r="H44" s="29"/>
    </row>
    <row r="45" spans="2:13" ht="12.75">
      <c r="B45" s="10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</row>
    <row r="46" spans="1:13" ht="12.75">
      <c r="A46" s="28" t="s">
        <v>12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30" t="s">
        <v>18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30" t="s">
        <v>19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30" t="s">
        <v>21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30" t="s">
        <v>20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ht="12.75">
      <c r="A51" s="28" t="s">
        <v>30</v>
      </c>
    </row>
    <row r="52" s="31" customFormat="1" ht="12.75">
      <c r="A52" s="31">
        <v>1000000</v>
      </c>
    </row>
    <row r="53" s="31" customFormat="1" ht="12.75"/>
    <row r="54" s="31" customFormat="1" ht="12.75"/>
    <row r="55" s="31" customFormat="1" ht="12.75"/>
    <row r="56" spans="2:7" s="31" customFormat="1" ht="12.75">
      <c r="B56" s="31" t="s">
        <v>103</v>
      </c>
      <c r="C56" s="31" t="s">
        <v>31</v>
      </c>
      <c r="D56" s="31" t="s">
        <v>32</v>
      </c>
      <c r="E56" s="31" t="s">
        <v>33</v>
      </c>
      <c r="F56" s="31" t="s">
        <v>34</v>
      </c>
      <c r="G56" s="31" t="s">
        <v>35</v>
      </c>
    </row>
    <row r="57" spans="2:7" s="31" customFormat="1" ht="12.75">
      <c r="B57" s="31" t="s">
        <v>104</v>
      </c>
      <c r="C57" s="32">
        <f>C43/$A$52</f>
        <v>5257.694136</v>
      </c>
      <c r="D57" s="32">
        <f>D43/$A$52</f>
        <v>289.405522</v>
      </c>
      <c r="E57" s="32">
        <f>E43/$A$52</f>
        <v>89.047531</v>
      </c>
      <c r="F57" s="32">
        <f>F43/$A$52</f>
        <v>662.797737</v>
      </c>
      <c r="G57" s="32">
        <f>G43/$A$52</f>
        <v>4.97955</v>
      </c>
    </row>
    <row r="58" spans="3:7" s="31" customFormat="1" ht="12.75">
      <c r="C58" s="32"/>
      <c r="D58" s="32"/>
      <c r="E58" s="32"/>
      <c r="F58" s="32"/>
      <c r="G58" s="32"/>
    </row>
    <row r="59" spans="3:7" s="31" customFormat="1" ht="12.75">
      <c r="C59" s="32"/>
      <c r="D59" s="32"/>
      <c r="E59" s="32"/>
      <c r="F59" s="32"/>
      <c r="G59" s="32"/>
    </row>
    <row r="60" spans="3:7" s="39" customFormat="1" ht="12.75">
      <c r="C60" s="41"/>
      <c r="D60" s="41"/>
      <c r="E60" s="41"/>
      <c r="F60" s="41"/>
      <c r="G60" s="41"/>
    </row>
    <row r="61" s="39" customFormat="1" ht="12.75"/>
    <row r="62" s="39" customFormat="1" ht="12.75"/>
    <row r="63" spans="1:9" s="39" customFormat="1" ht="12.75">
      <c r="A63" s="31"/>
      <c r="B63" s="31"/>
      <c r="C63" s="31"/>
      <c r="D63" s="31"/>
      <c r="E63" s="31"/>
      <c r="F63" s="31"/>
      <c r="G63" s="31"/>
      <c r="H63" s="31"/>
      <c r="I63" s="31"/>
    </row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H9:H10"/>
    <mergeCell ref="A43:B43"/>
    <mergeCell ref="A9:A10"/>
    <mergeCell ref="B9:B10"/>
    <mergeCell ref="C9:G9"/>
  </mergeCells>
  <conditionalFormatting sqref="C45:G45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PageLayoutView="0" workbookViewId="0" topLeftCell="A1">
      <selection activeCell="J41" sqref="J41"/>
    </sheetView>
  </sheetViews>
  <sheetFormatPr defaultColWidth="11.421875" defaultRowHeight="12.75"/>
  <cols>
    <col min="1" max="1" width="11.421875" style="24" customWidth="1"/>
    <col min="2" max="2" width="67.421875" style="24" customWidth="1"/>
    <col min="3" max="3" width="12.00390625" style="24" bestFit="1" customWidth="1"/>
    <col min="4" max="4" width="11.57421875" style="24" bestFit="1" customWidth="1"/>
    <col min="5" max="5" width="12.00390625" style="24" bestFit="1" customWidth="1"/>
    <col min="6" max="6" width="11.421875" style="24" customWidth="1"/>
    <col min="7" max="7" width="11.57421875" style="24" bestFit="1" customWidth="1"/>
    <col min="8" max="8" width="11.57421875" style="24" customWidth="1"/>
    <col min="9" max="9" width="11.57421875" style="24" bestFit="1" customWidth="1"/>
    <col min="10" max="10" width="12.00390625" style="24" bestFit="1" customWidth="1"/>
    <col min="11" max="16384" width="11.421875" style="24" customWidth="1"/>
  </cols>
  <sheetData>
    <row r="1" spans="1:10" ht="12.75">
      <c r="A1" s="23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23" t="s">
        <v>38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23" t="s">
        <v>39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23"/>
      <c r="B4" s="10"/>
      <c r="C4" s="10"/>
      <c r="D4" s="10"/>
      <c r="E4" s="10"/>
      <c r="F4" s="10"/>
      <c r="G4" s="10"/>
      <c r="H4" s="10"/>
      <c r="I4" s="10"/>
      <c r="J4" s="10"/>
    </row>
    <row r="5" spans="1:10" ht="15.75">
      <c r="A5" s="25" t="s">
        <v>107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75">
      <c r="A6" s="25" t="s">
        <v>13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6" t="s">
        <v>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3.5">
      <c r="A8" s="26"/>
      <c r="B8" s="10"/>
      <c r="C8" s="10"/>
      <c r="D8" s="10"/>
      <c r="E8" s="10"/>
      <c r="F8" s="10"/>
      <c r="G8" s="10"/>
      <c r="H8" s="10"/>
      <c r="I8" s="10"/>
      <c r="J8" s="27" t="s">
        <v>37</v>
      </c>
    </row>
    <row r="9" spans="1:10" ht="19.5" customHeight="1">
      <c r="A9" s="61" t="s">
        <v>5</v>
      </c>
      <c r="B9" s="66" t="s">
        <v>36</v>
      </c>
      <c r="C9" s="63" t="s">
        <v>14</v>
      </c>
      <c r="D9" s="67"/>
      <c r="E9" s="67"/>
      <c r="F9" s="67"/>
      <c r="G9" s="67"/>
      <c r="H9" s="67"/>
      <c r="I9" s="67"/>
      <c r="J9" s="61" t="s">
        <v>40</v>
      </c>
    </row>
    <row r="10" spans="1:17" ht="19.5" customHeight="1">
      <c r="A10" s="65"/>
      <c r="B10" s="62"/>
      <c r="C10" s="15" t="s">
        <v>109</v>
      </c>
      <c r="D10" s="15" t="s">
        <v>110</v>
      </c>
      <c r="E10" s="15" t="s">
        <v>111</v>
      </c>
      <c r="F10" s="15" t="s">
        <v>112</v>
      </c>
      <c r="G10" s="15" t="s">
        <v>113</v>
      </c>
      <c r="H10" s="15">
        <v>6.24</v>
      </c>
      <c r="I10" s="15" t="s">
        <v>114</v>
      </c>
      <c r="J10" s="62"/>
      <c r="L10" s="37"/>
      <c r="M10" s="37"/>
      <c r="N10" s="37"/>
      <c r="O10" s="37"/>
      <c r="P10" s="37"/>
      <c r="Q10" s="37"/>
    </row>
    <row r="11" spans="1:10" ht="15" customHeight="1">
      <c r="A11" s="7" t="s">
        <v>9</v>
      </c>
      <c r="B11" s="8" t="s">
        <v>10</v>
      </c>
      <c r="C11" s="48">
        <v>637386481</v>
      </c>
      <c r="D11" s="48">
        <v>31787207</v>
      </c>
      <c r="E11" s="48">
        <v>246064080</v>
      </c>
      <c r="F11" s="48">
        <v>23823121</v>
      </c>
      <c r="G11" s="48">
        <v>17217777</v>
      </c>
      <c r="H11" s="48">
        <v>1646360</v>
      </c>
      <c r="I11" s="48">
        <v>165234645</v>
      </c>
      <c r="J11" s="49">
        <f>SUM(C11:I11)</f>
        <v>1123159671</v>
      </c>
    </row>
    <row r="12" spans="1:10" ht="15" customHeight="1">
      <c r="A12" s="7" t="s">
        <v>41</v>
      </c>
      <c r="B12" s="8" t="s">
        <v>72</v>
      </c>
      <c r="C12" s="48">
        <v>23531839</v>
      </c>
      <c r="D12" s="48">
        <v>1077100</v>
      </c>
      <c r="E12" s="48">
        <v>10279647</v>
      </c>
      <c r="F12" s="48">
        <v>0</v>
      </c>
      <c r="G12" s="48">
        <v>1827914</v>
      </c>
      <c r="H12" s="48">
        <v>0</v>
      </c>
      <c r="I12" s="48">
        <v>216000</v>
      </c>
      <c r="J12" s="49">
        <f aca="true" t="shared" si="0" ref="J12:J42">SUM(C12:I12)</f>
        <v>36932500</v>
      </c>
    </row>
    <row r="13" spans="1:10" ht="15" customHeight="1">
      <c r="A13" s="7" t="s">
        <v>42</v>
      </c>
      <c r="B13" s="8" t="s">
        <v>73</v>
      </c>
      <c r="C13" s="48">
        <v>29331674</v>
      </c>
      <c r="D13" s="48">
        <v>2784687</v>
      </c>
      <c r="E13" s="48">
        <v>13362509</v>
      </c>
      <c r="F13" s="48">
        <v>0</v>
      </c>
      <c r="G13" s="48">
        <v>105284</v>
      </c>
      <c r="H13" s="48">
        <v>0</v>
      </c>
      <c r="I13" s="48">
        <v>1995567</v>
      </c>
      <c r="J13" s="49">
        <f t="shared" si="0"/>
        <v>47579721</v>
      </c>
    </row>
    <row r="14" spans="1:10" ht="15" customHeight="1">
      <c r="A14" s="7" t="s">
        <v>43</v>
      </c>
      <c r="B14" s="8" t="s">
        <v>74</v>
      </c>
      <c r="C14" s="48">
        <v>13930267</v>
      </c>
      <c r="D14" s="48">
        <v>806825</v>
      </c>
      <c r="E14" s="48">
        <v>14418359</v>
      </c>
      <c r="F14" s="48">
        <v>0</v>
      </c>
      <c r="G14" s="48">
        <v>117601</v>
      </c>
      <c r="H14" s="48">
        <v>0</v>
      </c>
      <c r="I14" s="48">
        <v>2432864</v>
      </c>
      <c r="J14" s="49">
        <f t="shared" si="0"/>
        <v>31705916</v>
      </c>
    </row>
    <row r="15" spans="1:10" ht="15" customHeight="1">
      <c r="A15" s="7" t="s">
        <v>44</v>
      </c>
      <c r="B15" s="8" t="s">
        <v>75</v>
      </c>
      <c r="C15" s="48">
        <v>19571032</v>
      </c>
      <c r="D15" s="48">
        <v>1915103</v>
      </c>
      <c r="E15" s="48">
        <v>11959407</v>
      </c>
      <c r="F15" s="48">
        <v>0</v>
      </c>
      <c r="G15" s="48">
        <v>127342</v>
      </c>
      <c r="H15" s="48">
        <v>0</v>
      </c>
      <c r="I15" s="48">
        <v>6268266</v>
      </c>
      <c r="J15" s="49">
        <f t="shared" si="0"/>
        <v>39841150</v>
      </c>
    </row>
    <row r="16" spans="1:10" ht="15" customHeight="1">
      <c r="A16" s="7" t="s">
        <v>45</v>
      </c>
      <c r="B16" s="8" t="s">
        <v>76</v>
      </c>
      <c r="C16" s="48">
        <v>114476439</v>
      </c>
      <c r="D16" s="48">
        <v>14533419</v>
      </c>
      <c r="E16" s="48">
        <v>45207480</v>
      </c>
      <c r="F16" s="48">
        <v>0</v>
      </c>
      <c r="G16" s="48">
        <v>375533</v>
      </c>
      <c r="H16" s="48">
        <v>0</v>
      </c>
      <c r="I16" s="48">
        <v>3985907</v>
      </c>
      <c r="J16" s="49">
        <f t="shared" si="0"/>
        <v>178578778</v>
      </c>
    </row>
    <row r="17" spans="1:10" ht="15" customHeight="1">
      <c r="A17" s="7" t="s">
        <v>46</v>
      </c>
      <c r="B17" s="8" t="s">
        <v>77</v>
      </c>
      <c r="C17" s="48">
        <v>79803373</v>
      </c>
      <c r="D17" s="48">
        <v>9376784</v>
      </c>
      <c r="E17" s="48">
        <v>24555326</v>
      </c>
      <c r="F17" s="48">
        <v>0</v>
      </c>
      <c r="G17" s="48">
        <v>698633</v>
      </c>
      <c r="H17" s="48">
        <v>0</v>
      </c>
      <c r="I17" s="48">
        <v>3391486</v>
      </c>
      <c r="J17" s="49">
        <f t="shared" si="0"/>
        <v>117825602</v>
      </c>
    </row>
    <row r="18" spans="1:10" ht="15" customHeight="1">
      <c r="A18" s="7" t="s">
        <v>47</v>
      </c>
      <c r="B18" s="8" t="s">
        <v>78</v>
      </c>
      <c r="C18" s="48">
        <v>86513664</v>
      </c>
      <c r="D18" s="48">
        <v>9561907</v>
      </c>
      <c r="E18" s="48">
        <v>46995014</v>
      </c>
      <c r="F18" s="48">
        <v>0</v>
      </c>
      <c r="G18" s="48">
        <v>274457</v>
      </c>
      <c r="H18" s="48">
        <v>0</v>
      </c>
      <c r="I18" s="48">
        <v>5167248</v>
      </c>
      <c r="J18" s="49">
        <f t="shared" si="0"/>
        <v>148512290</v>
      </c>
    </row>
    <row r="19" spans="1:10" ht="15" customHeight="1">
      <c r="A19" s="7" t="s">
        <v>48</v>
      </c>
      <c r="B19" s="8" t="s">
        <v>79</v>
      </c>
      <c r="C19" s="48">
        <v>24300047</v>
      </c>
      <c r="D19" s="48">
        <v>2849764</v>
      </c>
      <c r="E19" s="48">
        <v>9703075</v>
      </c>
      <c r="F19" s="48">
        <v>0</v>
      </c>
      <c r="G19" s="48">
        <v>98751</v>
      </c>
      <c r="H19" s="48">
        <v>0</v>
      </c>
      <c r="I19" s="48">
        <v>245000</v>
      </c>
      <c r="J19" s="49">
        <f t="shared" si="0"/>
        <v>37196637</v>
      </c>
    </row>
    <row r="20" spans="1:10" ht="15" customHeight="1">
      <c r="A20" s="7" t="s">
        <v>49</v>
      </c>
      <c r="B20" s="8" t="s">
        <v>80</v>
      </c>
      <c r="C20" s="48">
        <v>56496590</v>
      </c>
      <c r="D20" s="48">
        <v>8772356</v>
      </c>
      <c r="E20" s="48">
        <v>19638529</v>
      </c>
      <c r="F20" s="48">
        <v>0</v>
      </c>
      <c r="G20" s="48">
        <v>462047</v>
      </c>
      <c r="H20" s="48">
        <v>0</v>
      </c>
      <c r="I20" s="48">
        <v>3133363</v>
      </c>
      <c r="J20" s="49">
        <f t="shared" si="0"/>
        <v>88502885</v>
      </c>
    </row>
    <row r="21" spans="1:10" ht="15" customHeight="1">
      <c r="A21" s="7" t="s">
        <v>50</v>
      </c>
      <c r="B21" s="8" t="s">
        <v>81</v>
      </c>
      <c r="C21" s="48">
        <v>86081164</v>
      </c>
      <c r="D21" s="48">
        <v>9524227</v>
      </c>
      <c r="E21" s="48">
        <v>58764498</v>
      </c>
      <c r="F21" s="48">
        <v>0</v>
      </c>
      <c r="G21" s="48">
        <v>4570511</v>
      </c>
      <c r="H21" s="48">
        <v>0</v>
      </c>
      <c r="I21" s="48">
        <v>7883361</v>
      </c>
      <c r="J21" s="49">
        <f t="shared" si="0"/>
        <v>166823761</v>
      </c>
    </row>
    <row r="22" spans="1:10" ht="15" customHeight="1">
      <c r="A22" s="7" t="s">
        <v>51</v>
      </c>
      <c r="B22" s="8" t="s">
        <v>82</v>
      </c>
      <c r="C22" s="48">
        <v>83713174</v>
      </c>
      <c r="D22" s="48">
        <v>4984643</v>
      </c>
      <c r="E22" s="48">
        <v>35192293</v>
      </c>
      <c r="F22" s="48">
        <v>0</v>
      </c>
      <c r="G22" s="48">
        <v>776817</v>
      </c>
      <c r="H22" s="48">
        <v>0</v>
      </c>
      <c r="I22" s="48">
        <v>3048228</v>
      </c>
      <c r="J22" s="49">
        <f t="shared" si="0"/>
        <v>127715155</v>
      </c>
    </row>
    <row r="23" spans="1:10" ht="15" customHeight="1">
      <c r="A23" s="7" t="s">
        <v>52</v>
      </c>
      <c r="B23" s="8" t="s">
        <v>83</v>
      </c>
      <c r="C23" s="48">
        <v>126451817</v>
      </c>
      <c r="D23" s="48">
        <v>17644028</v>
      </c>
      <c r="E23" s="48">
        <v>48043958</v>
      </c>
      <c r="F23" s="48">
        <v>0</v>
      </c>
      <c r="G23" s="48">
        <v>1289663</v>
      </c>
      <c r="H23" s="48">
        <v>0</v>
      </c>
      <c r="I23" s="48">
        <v>5584150</v>
      </c>
      <c r="J23" s="49">
        <f t="shared" si="0"/>
        <v>199013616</v>
      </c>
    </row>
    <row r="24" spans="1:10" ht="15" customHeight="1">
      <c r="A24" s="7" t="s">
        <v>53</v>
      </c>
      <c r="B24" s="8" t="s">
        <v>84</v>
      </c>
      <c r="C24" s="48">
        <v>102887729</v>
      </c>
      <c r="D24" s="48">
        <v>16811518</v>
      </c>
      <c r="E24" s="48">
        <v>53993906</v>
      </c>
      <c r="F24" s="48">
        <v>0</v>
      </c>
      <c r="G24" s="48">
        <v>326732</v>
      </c>
      <c r="H24" s="48">
        <v>0</v>
      </c>
      <c r="I24" s="48">
        <v>7744563</v>
      </c>
      <c r="J24" s="49">
        <f t="shared" si="0"/>
        <v>181764448</v>
      </c>
    </row>
    <row r="25" spans="1:10" ht="15" customHeight="1">
      <c r="A25" s="7" t="s">
        <v>54</v>
      </c>
      <c r="B25" s="8" t="s">
        <v>85</v>
      </c>
      <c r="C25" s="48">
        <v>50467040</v>
      </c>
      <c r="D25" s="48">
        <v>12554744</v>
      </c>
      <c r="E25" s="48">
        <v>19158487</v>
      </c>
      <c r="F25" s="48">
        <v>0</v>
      </c>
      <c r="G25" s="48">
        <v>455158</v>
      </c>
      <c r="H25" s="48">
        <v>0</v>
      </c>
      <c r="I25" s="48">
        <v>2958594</v>
      </c>
      <c r="J25" s="49">
        <f t="shared" si="0"/>
        <v>85594023</v>
      </c>
    </row>
    <row r="26" spans="1:10" ht="15" customHeight="1">
      <c r="A26" s="7" t="s">
        <v>55</v>
      </c>
      <c r="B26" s="8" t="s">
        <v>86</v>
      </c>
      <c r="C26" s="48">
        <v>38637085</v>
      </c>
      <c r="D26" s="48">
        <v>2937660</v>
      </c>
      <c r="E26" s="48">
        <v>16804360</v>
      </c>
      <c r="F26" s="48">
        <v>0</v>
      </c>
      <c r="G26" s="48">
        <v>36243</v>
      </c>
      <c r="H26" s="48">
        <v>0</v>
      </c>
      <c r="I26" s="48">
        <v>3388744</v>
      </c>
      <c r="J26" s="49">
        <f t="shared" si="0"/>
        <v>61804092</v>
      </c>
    </row>
    <row r="27" spans="1:10" ht="15" customHeight="1">
      <c r="A27" s="7" t="s">
        <v>56</v>
      </c>
      <c r="B27" s="8" t="s">
        <v>87</v>
      </c>
      <c r="C27" s="48">
        <v>25996583</v>
      </c>
      <c r="D27" s="48">
        <v>164599</v>
      </c>
      <c r="E27" s="48">
        <v>17939159</v>
      </c>
      <c r="F27" s="48">
        <v>0</v>
      </c>
      <c r="G27" s="48">
        <v>89856</v>
      </c>
      <c r="H27" s="48">
        <v>0</v>
      </c>
      <c r="I27" s="48">
        <v>2566768</v>
      </c>
      <c r="J27" s="49">
        <f t="shared" si="0"/>
        <v>46756965</v>
      </c>
    </row>
    <row r="28" spans="1:10" ht="15" customHeight="1">
      <c r="A28" s="7" t="s">
        <v>57</v>
      </c>
      <c r="B28" s="8" t="s">
        <v>88</v>
      </c>
      <c r="C28" s="48">
        <v>36683727</v>
      </c>
      <c r="D28" s="48">
        <v>5159100</v>
      </c>
      <c r="E28" s="48">
        <v>13447304</v>
      </c>
      <c r="F28" s="48">
        <v>0</v>
      </c>
      <c r="G28" s="48">
        <v>574576</v>
      </c>
      <c r="H28" s="48">
        <v>0</v>
      </c>
      <c r="I28" s="48">
        <v>142462</v>
      </c>
      <c r="J28" s="49">
        <f t="shared" si="0"/>
        <v>56007169</v>
      </c>
    </row>
    <row r="29" spans="1:10" ht="15" customHeight="1">
      <c r="A29" s="7" t="s">
        <v>58</v>
      </c>
      <c r="B29" s="8" t="s">
        <v>89</v>
      </c>
      <c r="C29" s="48">
        <v>62331340</v>
      </c>
      <c r="D29" s="48">
        <v>6820700</v>
      </c>
      <c r="E29" s="48">
        <v>23313408</v>
      </c>
      <c r="F29" s="48">
        <v>0</v>
      </c>
      <c r="G29" s="48">
        <v>175642</v>
      </c>
      <c r="H29" s="48">
        <v>0</v>
      </c>
      <c r="I29" s="48">
        <v>4874485</v>
      </c>
      <c r="J29" s="49">
        <f t="shared" si="0"/>
        <v>97515575</v>
      </c>
    </row>
    <row r="30" spans="1:10" ht="15" customHeight="1">
      <c r="A30" s="7" t="s">
        <v>59</v>
      </c>
      <c r="B30" s="8" t="s">
        <v>90</v>
      </c>
      <c r="C30" s="48">
        <v>26666550</v>
      </c>
      <c r="D30" s="48">
        <v>990361</v>
      </c>
      <c r="E30" s="48">
        <v>21260827</v>
      </c>
      <c r="F30" s="48">
        <v>0</v>
      </c>
      <c r="G30" s="48">
        <v>26705</v>
      </c>
      <c r="H30" s="48">
        <v>0</v>
      </c>
      <c r="I30" s="48">
        <v>94191</v>
      </c>
      <c r="J30" s="49">
        <f t="shared" si="0"/>
        <v>49038634</v>
      </c>
    </row>
    <row r="31" spans="1:10" ht="15" customHeight="1">
      <c r="A31" s="7" t="s">
        <v>60</v>
      </c>
      <c r="B31" s="8" t="s">
        <v>91</v>
      </c>
      <c r="C31" s="48">
        <v>14695684</v>
      </c>
      <c r="D31" s="48">
        <v>5000</v>
      </c>
      <c r="E31" s="48">
        <v>12662588</v>
      </c>
      <c r="F31" s="48">
        <v>0</v>
      </c>
      <c r="G31" s="48">
        <v>0</v>
      </c>
      <c r="H31" s="48">
        <v>0</v>
      </c>
      <c r="I31" s="48">
        <v>640266</v>
      </c>
      <c r="J31" s="49">
        <f t="shared" si="0"/>
        <v>28003538</v>
      </c>
    </row>
    <row r="32" spans="1:10" ht="15" customHeight="1">
      <c r="A32" s="7" t="s">
        <v>61</v>
      </c>
      <c r="B32" s="8" t="s">
        <v>92</v>
      </c>
      <c r="C32" s="48">
        <v>32196031</v>
      </c>
      <c r="D32" s="48">
        <v>308039</v>
      </c>
      <c r="E32" s="48">
        <v>24303892</v>
      </c>
      <c r="F32" s="48">
        <v>0</v>
      </c>
      <c r="G32" s="48">
        <v>2757</v>
      </c>
      <c r="H32" s="48">
        <v>0</v>
      </c>
      <c r="I32" s="48">
        <v>2088819</v>
      </c>
      <c r="J32" s="49">
        <f t="shared" si="0"/>
        <v>58899538</v>
      </c>
    </row>
    <row r="33" spans="1:10" ht="15" customHeight="1">
      <c r="A33" s="7" t="s">
        <v>62</v>
      </c>
      <c r="B33" s="8" t="s">
        <v>93</v>
      </c>
      <c r="C33" s="48">
        <v>31225706</v>
      </c>
      <c r="D33" s="48">
        <v>200455</v>
      </c>
      <c r="E33" s="48">
        <v>24434143</v>
      </c>
      <c r="F33" s="48">
        <v>0</v>
      </c>
      <c r="G33" s="48">
        <v>830</v>
      </c>
      <c r="H33" s="48">
        <v>0</v>
      </c>
      <c r="I33" s="48">
        <v>71710</v>
      </c>
      <c r="J33" s="49">
        <f t="shared" si="0"/>
        <v>55932844</v>
      </c>
    </row>
    <row r="34" spans="1:10" ht="15" customHeight="1">
      <c r="A34" s="7" t="s">
        <v>63</v>
      </c>
      <c r="B34" s="8" t="s">
        <v>94</v>
      </c>
      <c r="C34" s="48">
        <v>0</v>
      </c>
      <c r="D34" s="48">
        <v>0</v>
      </c>
      <c r="E34" s="48">
        <v>286664936</v>
      </c>
      <c r="F34" s="48">
        <v>570462596</v>
      </c>
      <c r="G34" s="48">
        <v>66235433</v>
      </c>
      <c r="H34" s="48">
        <v>0</v>
      </c>
      <c r="I34" s="48">
        <v>1883480</v>
      </c>
      <c r="J34" s="49">
        <f t="shared" si="0"/>
        <v>925246445</v>
      </c>
    </row>
    <row r="35" spans="1:10" ht="15" customHeight="1">
      <c r="A35" s="7" t="s">
        <v>64</v>
      </c>
      <c r="B35" s="8" t="s">
        <v>95</v>
      </c>
      <c r="C35" s="48">
        <v>0</v>
      </c>
      <c r="D35" s="48">
        <v>0</v>
      </c>
      <c r="E35" s="48">
        <v>22445396</v>
      </c>
      <c r="F35" s="48">
        <v>0</v>
      </c>
      <c r="G35" s="48">
        <v>44452</v>
      </c>
      <c r="H35" s="48">
        <v>0</v>
      </c>
      <c r="I35" s="48">
        <v>136986659</v>
      </c>
      <c r="J35" s="49">
        <f t="shared" si="0"/>
        <v>159476507</v>
      </c>
    </row>
    <row r="36" spans="1:10" ht="15" customHeight="1">
      <c r="A36" s="7" t="s">
        <v>65</v>
      </c>
      <c r="B36" s="8" t="s">
        <v>96</v>
      </c>
      <c r="C36" s="48">
        <v>10213175</v>
      </c>
      <c r="D36" s="48">
        <v>86649</v>
      </c>
      <c r="E36" s="48">
        <v>149657325</v>
      </c>
      <c r="F36" s="48">
        <v>0</v>
      </c>
      <c r="G36" s="48">
        <v>3416007</v>
      </c>
      <c r="H36" s="48">
        <v>0</v>
      </c>
      <c r="I36" s="48">
        <v>3099050</v>
      </c>
      <c r="J36" s="49">
        <f t="shared" si="0"/>
        <v>166472206</v>
      </c>
    </row>
    <row r="37" spans="1:10" ht="15" customHeight="1">
      <c r="A37" s="7" t="s">
        <v>66</v>
      </c>
      <c r="B37" s="8" t="s">
        <v>97</v>
      </c>
      <c r="C37" s="48">
        <v>10823244</v>
      </c>
      <c r="D37" s="48">
        <v>0</v>
      </c>
      <c r="E37" s="48">
        <v>16035511</v>
      </c>
      <c r="F37" s="48">
        <v>0</v>
      </c>
      <c r="G37" s="48">
        <v>6686</v>
      </c>
      <c r="H37" s="48">
        <v>0</v>
      </c>
      <c r="I37" s="48">
        <v>378984</v>
      </c>
      <c r="J37" s="49">
        <f t="shared" si="0"/>
        <v>27244425</v>
      </c>
    </row>
    <row r="38" spans="1:10" ht="15" customHeight="1">
      <c r="A38" s="7" t="s">
        <v>67</v>
      </c>
      <c r="B38" s="8" t="s">
        <v>98</v>
      </c>
      <c r="C38" s="48">
        <v>0</v>
      </c>
      <c r="D38" s="48">
        <v>0</v>
      </c>
      <c r="E38" s="48">
        <v>79653855</v>
      </c>
      <c r="F38" s="48">
        <v>0</v>
      </c>
      <c r="G38" s="48">
        <v>0</v>
      </c>
      <c r="H38" s="48">
        <v>0</v>
      </c>
      <c r="I38" s="48">
        <v>302220</v>
      </c>
      <c r="J38" s="49">
        <f t="shared" si="0"/>
        <v>79956075</v>
      </c>
    </row>
    <row r="39" spans="1:10" ht="15" customHeight="1">
      <c r="A39" s="7" t="s">
        <v>68</v>
      </c>
      <c r="B39" s="8" t="s">
        <v>99</v>
      </c>
      <c r="C39" s="48">
        <v>135067346</v>
      </c>
      <c r="D39" s="48">
        <v>8370663</v>
      </c>
      <c r="E39" s="48">
        <v>50307726</v>
      </c>
      <c r="F39" s="48">
        <v>0</v>
      </c>
      <c r="G39" s="48">
        <v>665489</v>
      </c>
      <c r="H39" s="48">
        <v>0</v>
      </c>
      <c r="I39" s="48">
        <v>5709663</v>
      </c>
      <c r="J39" s="49">
        <f t="shared" si="0"/>
        <v>200120887</v>
      </c>
    </row>
    <row r="40" spans="1:10" ht="15" customHeight="1">
      <c r="A40" s="7" t="s">
        <v>69</v>
      </c>
      <c r="B40" s="8" t="s">
        <v>100</v>
      </c>
      <c r="C40" s="48">
        <v>139991403</v>
      </c>
      <c r="D40" s="48">
        <v>2761388</v>
      </c>
      <c r="E40" s="48">
        <v>88108054</v>
      </c>
      <c r="F40" s="48">
        <v>0</v>
      </c>
      <c r="G40" s="48">
        <v>276689</v>
      </c>
      <c r="H40" s="48">
        <v>0</v>
      </c>
      <c r="I40" s="48">
        <v>7855499</v>
      </c>
      <c r="J40" s="49">
        <f t="shared" si="0"/>
        <v>238993033</v>
      </c>
    </row>
    <row r="41" spans="1:10" ht="15" customHeight="1">
      <c r="A41" s="7" t="s">
        <v>70</v>
      </c>
      <c r="B41" s="8" t="s">
        <v>101</v>
      </c>
      <c r="C41" s="48">
        <v>170198186</v>
      </c>
      <c r="D41" s="48">
        <v>10034620</v>
      </c>
      <c r="E41" s="48">
        <v>68945686</v>
      </c>
      <c r="F41" s="48">
        <v>0</v>
      </c>
      <c r="G41" s="48">
        <v>2713370</v>
      </c>
      <c r="H41" s="48">
        <v>0</v>
      </c>
      <c r="I41" s="48">
        <v>9116985</v>
      </c>
      <c r="J41" s="49">
        <f t="shared" si="0"/>
        <v>261008847</v>
      </c>
    </row>
    <row r="42" spans="1:10" ht="15" customHeight="1">
      <c r="A42" s="7" t="s">
        <v>71</v>
      </c>
      <c r="B42" s="8" t="s">
        <v>102</v>
      </c>
      <c r="C42" s="48">
        <v>82171732</v>
      </c>
      <c r="D42" s="48">
        <v>2371030</v>
      </c>
      <c r="E42" s="48">
        <v>41702740</v>
      </c>
      <c r="F42" s="48">
        <v>0</v>
      </c>
      <c r="G42" s="48">
        <v>532367</v>
      </c>
      <c r="H42" s="48">
        <v>0</v>
      </c>
      <c r="I42" s="48">
        <v>7693334</v>
      </c>
      <c r="J42" s="49">
        <f t="shared" si="0"/>
        <v>134471203</v>
      </c>
    </row>
    <row r="43" spans="1:10" ht="19.5" customHeight="1">
      <c r="A43" s="63" t="s">
        <v>11</v>
      </c>
      <c r="B43" s="64"/>
      <c r="C43" s="50">
        <f>SUM(C11:C42)</f>
        <v>2351840122</v>
      </c>
      <c r="D43" s="50">
        <f aca="true" t="shared" si="1" ref="D43:I43">SUM(D11:D42)</f>
        <v>185194576</v>
      </c>
      <c r="E43" s="50">
        <f t="shared" si="1"/>
        <v>1615023478</v>
      </c>
      <c r="F43" s="50">
        <f t="shared" si="1"/>
        <v>594285717</v>
      </c>
      <c r="G43" s="50">
        <f t="shared" si="1"/>
        <v>103521322</v>
      </c>
      <c r="H43" s="50">
        <f t="shared" si="1"/>
        <v>1646360</v>
      </c>
      <c r="I43" s="50">
        <f t="shared" si="1"/>
        <v>406182561</v>
      </c>
      <c r="J43" s="50">
        <f>SUM(J11:J42)</f>
        <v>5257694136</v>
      </c>
    </row>
    <row r="44" spans="1:10" ht="12.75">
      <c r="A44" s="13" t="s">
        <v>108</v>
      </c>
      <c r="J44" s="29"/>
    </row>
    <row r="45" spans="2:10" ht="12.75">
      <c r="B45" s="10"/>
      <c r="C45" s="10"/>
      <c r="D45" s="10"/>
      <c r="E45" s="10"/>
      <c r="F45" s="10"/>
      <c r="G45" s="10"/>
      <c r="H45" s="10"/>
      <c r="I45" s="10"/>
      <c r="J45" s="11"/>
    </row>
    <row r="46" spans="1:10" ht="12.75">
      <c r="A46" s="28" t="s">
        <v>12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30" t="s">
        <v>23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30" t="s">
        <v>24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30" t="s">
        <v>25</v>
      </c>
      <c r="B49" s="10"/>
      <c r="C49" s="10"/>
      <c r="D49" s="10"/>
      <c r="E49" s="10"/>
      <c r="F49" s="10"/>
      <c r="G49" s="10"/>
      <c r="H49" s="10"/>
      <c r="I49" s="10"/>
      <c r="J49" s="10"/>
    </row>
    <row r="50" ht="12.75">
      <c r="A50" s="38" t="s">
        <v>29</v>
      </c>
    </row>
    <row r="51" ht="12.75">
      <c r="A51" s="30" t="s">
        <v>26</v>
      </c>
    </row>
    <row r="52" ht="12.75">
      <c r="A52" s="30" t="s">
        <v>27</v>
      </c>
    </row>
    <row r="53" s="31" customFormat="1" ht="12.75">
      <c r="A53" s="31">
        <v>1000000</v>
      </c>
    </row>
    <row r="54" s="31" customFormat="1" ht="12.75">
      <c r="A54" s="33"/>
    </row>
    <row r="55" s="31" customFormat="1" ht="12.75"/>
    <row r="56" spans="2:9" s="31" customFormat="1" ht="12.75">
      <c r="B56" s="31" t="s">
        <v>103</v>
      </c>
      <c r="C56" s="20">
        <v>2.1</v>
      </c>
      <c r="D56" s="20">
        <v>2.2</v>
      </c>
      <c r="E56" s="20">
        <v>2.3</v>
      </c>
      <c r="F56" s="20">
        <v>2.4</v>
      </c>
      <c r="G56" s="20">
        <v>2.5</v>
      </c>
      <c r="H56" s="20"/>
      <c r="I56" s="20">
        <v>2.6</v>
      </c>
    </row>
    <row r="57" spans="2:9" s="31" customFormat="1" ht="12.75">
      <c r="B57" s="31" t="s">
        <v>104</v>
      </c>
      <c r="C57" s="36">
        <f aca="true" t="shared" si="2" ref="C57:I57">+C43/$A$53</f>
        <v>2351.840122</v>
      </c>
      <c r="D57" s="36">
        <f t="shared" si="2"/>
        <v>185.194576</v>
      </c>
      <c r="E57" s="36">
        <f t="shared" si="2"/>
        <v>1615.023478</v>
      </c>
      <c r="F57" s="36">
        <f t="shared" si="2"/>
        <v>594.285717</v>
      </c>
      <c r="G57" s="36">
        <f t="shared" si="2"/>
        <v>103.521322</v>
      </c>
      <c r="H57" s="36"/>
      <c r="I57" s="36">
        <f t="shared" si="2"/>
        <v>406.182561</v>
      </c>
    </row>
    <row r="58" spans="3:9" s="31" customFormat="1" ht="12.75">
      <c r="C58" s="36"/>
      <c r="D58" s="36"/>
      <c r="E58" s="36"/>
      <c r="F58" s="36"/>
      <c r="G58" s="36"/>
      <c r="H58" s="36"/>
      <c r="I58" s="36"/>
    </row>
    <row r="59" spans="3:9" s="31" customFormat="1" ht="12.75">
      <c r="C59" s="36"/>
      <c r="D59" s="36"/>
      <c r="E59" s="36"/>
      <c r="F59" s="36"/>
      <c r="G59" s="36"/>
      <c r="H59" s="36"/>
      <c r="I59" s="36"/>
    </row>
    <row r="60" spans="3:9" s="31" customFormat="1" ht="12.75">
      <c r="C60" s="36"/>
      <c r="D60" s="36"/>
      <c r="E60" s="36"/>
      <c r="F60" s="36"/>
      <c r="G60" s="36"/>
      <c r="H60" s="36"/>
      <c r="I60" s="36"/>
    </row>
    <row r="61" s="31" customFormat="1" ht="12.75"/>
    <row r="62" s="31" customFormat="1" ht="12.75"/>
    <row r="63" s="31" customFormat="1" ht="12.75"/>
    <row r="64" s="31" customFormat="1" ht="12.75"/>
    <row r="65" s="39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J9:J10"/>
    <mergeCell ref="A43:B43"/>
    <mergeCell ref="A9:A10"/>
    <mergeCell ref="B9:B10"/>
    <mergeCell ref="C9:I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I43" sqref="I43"/>
    </sheetView>
  </sheetViews>
  <sheetFormatPr defaultColWidth="11.421875" defaultRowHeight="12.75"/>
  <cols>
    <col min="1" max="1" width="11.421875" style="24" customWidth="1"/>
    <col min="2" max="2" width="69.710937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38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39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107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15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37</v>
      </c>
    </row>
    <row r="9" spans="1:9" ht="19.5" customHeight="1">
      <c r="A9" s="61" t="s">
        <v>5</v>
      </c>
      <c r="B9" s="66" t="s">
        <v>36</v>
      </c>
      <c r="C9" s="63" t="s">
        <v>14</v>
      </c>
      <c r="D9" s="67"/>
      <c r="E9" s="67"/>
      <c r="F9" s="67"/>
      <c r="G9" s="67"/>
      <c r="H9" s="67"/>
      <c r="I9" s="61" t="s">
        <v>40</v>
      </c>
    </row>
    <row r="10" spans="1:9" ht="19.5" customHeight="1">
      <c r="A10" s="65"/>
      <c r="B10" s="62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62"/>
    </row>
    <row r="11" spans="1:9" ht="15" customHeight="1">
      <c r="A11" s="7" t="s">
        <v>9</v>
      </c>
      <c r="B11" s="8" t="s">
        <v>10</v>
      </c>
      <c r="C11" s="48">
        <v>484589</v>
      </c>
      <c r="D11" s="48">
        <v>867000</v>
      </c>
      <c r="E11" s="48">
        <v>60659341</v>
      </c>
      <c r="F11" s="48">
        <v>0</v>
      </c>
      <c r="G11" s="48">
        <v>87531</v>
      </c>
      <c r="H11" s="48">
        <v>5464524</v>
      </c>
      <c r="I11" s="49">
        <f>SUM(C11:H11)</f>
        <v>67562985</v>
      </c>
    </row>
    <row r="12" spans="1:9" ht="15" customHeight="1">
      <c r="A12" s="7" t="s">
        <v>41</v>
      </c>
      <c r="B12" s="8" t="s">
        <v>72</v>
      </c>
      <c r="C12" s="48">
        <v>0</v>
      </c>
      <c r="D12" s="48">
        <v>0</v>
      </c>
      <c r="E12" s="48">
        <v>5191812</v>
      </c>
      <c r="F12" s="48">
        <v>0</v>
      </c>
      <c r="G12" s="48">
        <v>99877</v>
      </c>
      <c r="H12" s="48">
        <v>485750</v>
      </c>
      <c r="I12" s="49">
        <f aca="true" t="shared" si="0" ref="I12:I42">SUM(C12:H12)</f>
        <v>5777439</v>
      </c>
    </row>
    <row r="13" spans="1:9" ht="15" customHeight="1">
      <c r="A13" s="7" t="s">
        <v>42</v>
      </c>
      <c r="B13" s="8" t="s">
        <v>73</v>
      </c>
      <c r="C13" s="48">
        <v>0</v>
      </c>
      <c r="D13" s="48">
        <v>0</v>
      </c>
      <c r="E13" s="48">
        <v>5943470</v>
      </c>
      <c r="F13" s="48">
        <v>0</v>
      </c>
      <c r="G13" s="48">
        <v>10000</v>
      </c>
      <c r="H13" s="48">
        <v>197042</v>
      </c>
      <c r="I13" s="49">
        <f t="shared" si="0"/>
        <v>6150512</v>
      </c>
    </row>
    <row r="14" spans="1:9" ht="15" customHeight="1">
      <c r="A14" s="7" t="s">
        <v>43</v>
      </c>
      <c r="B14" s="8" t="s">
        <v>74</v>
      </c>
      <c r="C14" s="48">
        <v>0</v>
      </c>
      <c r="D14" s="48">
        <v>0</v>
      </c>
      <c r="E14" s="48">
        <v>17024638</v>
      </c>
      <c r="F14" s="48">
        <v>0</v>
      </c>
      <c r="G14" s="48">
        <v>0</v>
      </c>
      <c r="H14" s="48">
        <v>3360770</v>
      </c>
      <c r="I14" s="49">
        <f t="shared" si="0"/>
        <v>20385408</v>
      </c>
    </row>
    <row r="15" spans="1:9" ht="15" customHeight="1">
      <c r="A15" s="7" t="s">
        <v>44</v>
      </c>
      <c r="B15" s="8" t="s">
        <v>75</v>
      </c>
      <c r="C15" s="48">
        <v>0</v>
      </c>
      <c r="D15" s="48">
        <v>0</v>
      </c>
      <c r="E15" s="48">
        <v>2711850</v>
      </c>
      <c r="F15" s="48">
        <v>0</v>
      </c>
      <c r="G15" s="48">
        <v>2490</v>
      </c>
      <c r="H15" s="48">
        <v>1240</v>
      </c>
      <c r="I15" s="49">
        <f t="shared" si="0"/>
        <v>2715580</v>
      </c>
    </row>
    <row r="16" spans="1:9" ht="15" customHeight="1">
      <c r="A16" s="7" t="s">
        <v>45</v>
      </c>
      <c r="B16" s="8" t="s">
        <v>76</v>
      </c>
      <c r="C16" s="48">
        <v>480000</v>
      </c>
      <c r="D16" s="48">
        <v>0</v>
      </c>
      <c r="E16" s="48">
        <v>14507495</v>
      </c>
      <c r="F16" s="48">
        <v>0</v>
      </c>
      <c r="G16" s="48">
        <v>320000</v>
      </c>
      <c r="H16" s="48">
        <v>340280</v>
      </c>
      <c r="I16" s="49">
        <f t="shared" si="0"/>
        <v>15647775</v>
      </c>
    </row>
    <row r="17" spans="1:9" ht="15" customHeight="1">
      <c r="A17" s="7" t="s">
        <v>46</v>
      </c>
      <c r="B17" s="8" t="s">
        <v>77</v>
      </c>
      <c r="C17" s="48">
        <v>245000</v>
      </c>
      <c r="D17" s="48">
        <v>0</v>
      </c>
      <c r="E17" s="48">
        <v>14994640</v>
      </c>
      <c r="F17" s="48">
        <v>0</v>
      </c>
      <c r="G17" s="48">
        <v>150000</v>
      </c>
      <c r="H17" s="48">
        <v>1110360</v>
      </c>
      <c r="I17" s="49">
        <f t="shared" si="0"/>
        <v>16500000</v>
      </c>
    </row>
    <row r="18" spans="1:9" ht="15" customHeight="1">
      <c r="A18" s="7" t="s">
        <v>47</v>
      </c>
      <c r="B18" s="8" t="s">
        <v>78</v>
      </c>
      <c r="C18" s="48">
        <v>0</v>
      </c>
      <c r="D18" s="48">
        <v>0</v>
      </c>
      <c r="E18" s="48">
        <v>11854275</v>
      </c>
      <c r="F18" s="48">
        <v>0</v>
      </c>
      <c r="G18" s="48">
        <v>0</v>
      </c>
      <c r="H18" s="48">
        <v>448107</v>
      </c>
      <c r="I18" s="49">
        <f t="shared" si="0"/>
        <v>12302382</v>
      </c>
    </row>
    <row r="19" spans="1:9" ht="15" customHeight="1">
      <c r="A19" s="7" t="s">
        <v>48</v>
      </c>
      <c r="B19" s="8" t="s">
        <v>79</v>
      </c>
      <c r="C19" s="48">
        <v>0</v>
      </c>
      <c r="D19" s="48">
        <v>0</v>
      </c>
      <c r="E19" s="48">
        <v>4976140</v>
      </c>
      <c r="F19" s="48">
        <v>0</v>
      </c>
      <c r="G19" s="48">
        <v>42614</v>
      </c>
      <c r="H19" s="48">
        <v>200000</v>
      </c>
      <c r="I19" s="49">
        <f t="shared" si="0"/>
        <v>5218754</v>
      </c>
    </row>
    <row r="20" spans="1:9" ht="15" customHeight="1">
      <c r="A20" s="7" t="s">
        <v>49</v>
      </c>
      <c r="B20" s="8" t="s">
        <v>80</v>
      </c>
      <c r="C20" s="48">
        <v>0</v>
      </c>
      <c r="D20" s="48">
        <v>0</v>
      </c>
      <c r="E20" s="48">
        <v>4536598</v>
      </c>
      <c r="F20" s="48">
        <v>0</v>
      </c>
      <c r="G20" s="48">
        <v>0</v>
      </c>
      <c r="H20" s="48">
        <v>269000</v>
      </c>
      <c r="I20" s="49">
        <f t="shared" si="0"/>
        <v>4805598</v>
      </c>
    </row>
    <row r="21" spans="1:9" ht="15" customHeight="1">
      <c r="A21" s="7" t="s">
        <v>50</v>
      </c>
      <c r="B21" s="8" t="s">
        <v>81</v>
      </c>
      <c r="C21" s="48">
        <v>0</v>
      </c>
      <c r="D21" s="48">
        <v>0</v>
      </c>
      <c r="E21" s="48">
        <v>13124157</v>
      </c>
      <c r="F21" s="48">
        <v>0</v>
      </c>
      <c r="G21" s="48">
        <v>102139</v>
      </c>
      <c r="H21" s="48">
        <v>316596</v>
      </c>
      <c r="I21" s="49">
        <f t="shared" si="0"/>
        <v>13542892</v>
      </c>
    </row>
    <row r="22" spans="1:9" ht="15" customHeight="1">
      <c r="A22" s="7" t="s">
        <v>51</v>
      </c>
      <c r="B22" s="8" t="s">
        <v>82</v>
      </c>
      <c r="C22" s="48">
        <v>0</v>
      </c>
      <c r="D22" s="48">
        <v>0</v>
      </c>
      <c r="E22" s="48">
        <v>6398949</v>
      </c>
      <c r="F22" s="48">
        <v>0</v>
      </c>
      <c r="G22" s="48">
        <v>567600</v>
      </c>
      <c r="H22" s="48">
        <v>109600</v>
      </c>
      <c r="I22" s="49">
        <f t="shared" si="0"/>
        <v>7076149</v>
      </c>
    </row>
    <row r="23" spans="1:9" ht="15" customHeight="1">
      <c r="A23" s="7" t="s">
        <v>52</v>
      </c>
      <c r="B23" s="8" t="s">
        <v>83</v>
      </c>
      <c r="C23" s="48">
        <v>0</v>
      </c>
      <c r="D23" s="48">
        <v>0</v>
      </c>
      <c r="E23" s="48">
        <v>16953717</v>
      </c>
      <c r="F23" s="48">
        <v>0</v>
      </c>
      <c r="G23" s="48">
        <v>0</v>
      </c>
      <c r="H23" s="48">
        <v>1308857</v>
      </c>
      <c r="I23" s="49">
        <f t="shared" si="0"/>
        <v>18262574</v>
      </c>
    </row>
    <row r="24" spans="1:9" ht="15" customHeight="1">
      <c r="A24" s="7" t="s">
        <v>53</v>
      </c>
      <c r="B24" s="8" t="s">
        <v>84</v>
      </c>
      <c r="C24" s="48">
        <v>0</v>
      </c>
      <c r="D24" s="48">
        <v>0</v>
      </c>
      <c r="E24" s="48">
        <v>10527321</v>
      </c>
      <c r="F24" s="48">
        <v>0</v>
      </c>
      <c r="G24" s="48">
        <v>162348</v>
      </c>
      <c r="H24" s="48">
        <v>988905</v>
      </c>
      <c r="I24" s="49">
        <f t="shared" si="0"/>
        <v>11678574</v>
      </c>
    </row>
    <row r="25" spans="1:9" ht="15" customHeight="1">
      <c r="A25" s="7" t="s">
        <v>54</v>
      </c>
      <c r="B25" s="8" t="s">
        <v>85</v>
      </c>
      <c r="C25" s="48">
        <v>0</v>
      </c>
      <c r="D25" s="48">
        <v>0</v>
      </c>
      <c r="E25" s="48">
        <v>6858033</v>
      </c>
      <c r="F25" s="48">
        <v>0</v>
      </c>
      <c r="G25" s="48">
        <v>48082</v>
      </c>
      <c r="H25" s="48">
        <v>292283</v>
      </c>
      <c r="I25" s="49">
        <f t="shared" si="0"/>
        <v>7198398</v>
      </c>
    </row>
    <row r="26" spans="1:9" ht="15" customHeight="1">
      <c r="A26" s="7" t="s">
        <v>55</v>
      </c>
      <c r="B26" s="8" t="s">
        <v>86</v>
      </c>
      <c r="C26" s="48">
        <v>0</v>
      </c>
      <c r="D26" s="48">
        <v>0</v>
      </c>
      <c r="E26" s="48">
        <v>6352475</v>
      </c>
      <c r="F26" s="48">
        <v>0</v>
      </c>
      <c r="G26" s="48">
        <v>8905</v>
      </c>
      <c r="H26" s="48">
        <v>1638620</v>
      </c>
      <c r="I26" s="49">
        <f t="shared" si="0"/>
        <v>8000000</v>
      </c>
    </row>
    <row r="27" spans="1:9" ht="15" customHeight="1">
      <c r="A27" s="7" t="s">
        <v>56</v>
      </c>
      <c r="B27" s="8" t="s">
        <v>87</v>
      </c>
      <c r="C27" s="48">
        <v>650000</v>
      </c>
      <c r="D27" s="48">
        <v>0</v>
      </c>
      <c r="E27" s="48">
        <v>1453727</v>
      </c>
      <c r="F27" s="48">
        <v>0</v>
      </c>
      <c r="G27" s="48">
        <v>0</v>
      </c>
      <c r="H27" s="48">
        <v>769719</v>
      </c>
      <c r="I27" s="49">
        <f t="shared" si="0"/>
        <v>2873446</v>
      </c>
    </row>
    <row r="28" spans="1:9" ht="15" customHeight="1">
      <c r="A28" s="7" t="s">
        <v>57</v>
      </c>
      <c r="B28" s="8" t="s">
        <v>88</v>
      </c>
      <c r="C28" s="48">
        <v>0</v>
      </c>
      <c r="D28" s="48">
        <v>0</v>
      </c>
      <c r="E28" s="48">
        <v>3151413</v>
      </c>
      <c r="F28" s="48">
        <v>0</v>
      </c>
      <c r="G28" s="48">
        <v>10000</v>
      </c>
      <c r="H28" s="48">
        <v>124000</v>
      </c>
      <c r="I28" s="49">
        <f t="shared" si="0"/>
        <v>3285413</v>
      </c>
    </row>
    <row r="29" spans="1:9" ht="15" customHeight="1">
      <c r="A29" s="7" t="s">
        <v>58</v>
      </c>
      <c r="B29" s="8" t="s">
        <v>89</v>
      </c>
      <c r="C29" s="48">
        <v>0</v>
      </c>
      <c r="D29" s="48">
        <v>0</v>
      </c>
      <c r="E29" s="48">
        <v>4299753</v>
      </c>
      <c r="F29" s="48">
        <v>0</v>
      </c>
      <c r="G29" s="48">
        <v>228195</v>
      </c>
      <c r="H29" s="48">
        <v>234945</v>
      </c>
      <c r="I29" s="49">
        <f t="shared" si="0"/>
        <v>4762893</v>
      </c>
    </row>
    <row r="30" spans="1:9" ht="15" customHeight="1">
      <c r="A30" s="7" t="s">
        <v>59</v>
      </c>
      <c r="B30" s="8" t="s">
        <v>90</v>
      </c>
      <c r="C30" s="48">
        <v>0</v>
      </c>
      <c r="D30" s="48">
        <v>0</v>
      </c>
      <c r="E30" s="48">
        <v>2385666</v>
      </c>
      <c r="F30" s="48">
        <v>0</v>
      </c>
      <c r="G30" s="48">
        <v>2000</v>
      </c>
      <c r="H30" s="48">
        <v>194338</v>
      </c>
      <c r="I30" s="49">
        <f t="shared" si="0"/>
        <v>2582004</v>
      </c>
    </row>
    <row r="31" spans="1:9" ht="15" customHeight="1">
      <c r="A31" s="7" t="s">
        <v>60</v>
      </c>
      <c r="B31" s="8" t="s">
        <v>91</v>
      </c>
      <c r="C31" s="48">
        <v>0</v>
      </c>
      <c r="D31" s="48">
        <v>0</v>
      </c>
      <c r="E31" s="48">
        <v>3647135</v>
      </c>
      <c r="F31" s="48">
        <v>0</v>
      </c>
      <c r="G31" s="48">
        <v>0</v>
      </c>
      <c r="H31" s="48">
        <v>11804</v>
      </c>
      <c r="I31" s="49">
        <f t="shared" si="0"/>
        <v>3658939</v>
      </c>
    </row>
    <row r="32" spans="1:9" ht="15" customHeight="1">
      <c r="A32" s="7" t="s">
        <v>61</v>
      </c>
      <c r="B32" s="8" t="s">
        <v>92</v>
      </c>
      <c r="C32" s="48">
        <v>0</v>
      </c>
      <c r="D32" s="48">
        <v>0</v>
      </c>
      <c r="E32" s="48">
        <v>5266692</v>
      </c>
      <c r="F32" s="48">
        <v>0</v>
      </c>
      <c r="G32" s="48">
        <v>104400</v>
      </c>
      <c r="H32" s="48">
        <v>413470</v>
      </c>
      <c r="I32" s="49">
        <f t="shared" si="0"/>
        <v>5784562</v>
      </c>
    </row>
    <row r="33" spans="1:9" ht="15" customHeight="1">
      <c r="A33" s="7" t="s">
        <v>62</v>
      </c>
      <c r="B33" s="8" t="s">
        <v>93</v>
      </c>
      <c r="C33" s="48">
        <v>0</v>
      </c>
      <c r="D33" s="48">
        <v>0</v>
      </c>
      <c r="E33" s="48">
        <v>3183743</v>
      </c>
      <c r="F33" s="48">
        <v>0</v>
      </c>
      <c r="G33" s="48">
        <v>0</v>
      </c>
      <c r="H33" s="48">
        <v>55600</v>
      </c>
      <c r="I33" s="49">
        <f t="shared" si="0"/>
        <v>3239343</v>
      </c>
    </row>
    <row r="34" spans="1:9" ht="15" customHeight="1">
      <c r="A34" s="7" t="s">
        <v>63</v>
      </c>
      <c r="B34" s="8" t="s">
        <v>94</v>
      </c>
      <c r="C34" s="48">
        <v>0</v>
      </c>
      <c r="D34" s="48">
        <v>0</v>
      </c>
      <c r="E34" s="48">
        <v>1833220</v>
      </c>
      <c r="F34" s="48">
        <v>0</v>
      </c>
      <c r="G34" s="48">
        <v>0</v>
      </c>
      <c r="H34" s="48">
        <v>0</v>
      </c>
      <c r="I34" s="49">
        <f t="shared" si="0"/>
        <v>1833220</v>
      </c>
    </row>
    <row r="35" spans="1:9" ht="15" customHeight="1">
      <c r="A35" s="7" t="s">
        <v>64</v>
      </c>
      <c r="B35" s="8" t="s">
        <v>95</v>
      </c>
      <c r="C35" s="48">
        <v>0</v>
      </c>
      <c r="D35" s="48">
        <v>0</v>
      </c>
      <c r="E35" s="48">
        <v>2114509</v>
      </c>
      <c r="F35" s="48">
        <v>0</v>
      </c>
      <c r="G35" s="48">
        <v>0</v>
      </c>
      <c r="H35" s="48">
        <v>0</v>
      </c>
      <c r="I35" s="49">
        <f t="shared" si="0"/>
        <v>2114509</v>
      </c>
    </row>
    <row r="36" spans="1:9" ht="15" customHeight="1">
      <c r="A36" s="7" t="s">
        <v>65</v>
      </c>
      <c r="B36" s="8" t="s">
        <v>96</v>
      </c>
      <c r="C36" s="48">
        <v>0</v>
      </c>
      <c r="D36" s="48">
        <v>0</v>
      </c>
      <c r="E36" s="48">
        <v>3791313</v>
      </c>
      <c r="F36" s="48">
        <v>0</v>
      </c>
      <c r="G36" s="48">
        <v>0</v>
      </c>
      <c r="H36" s="48">
        <v>234500</v>
      </c>
      <c r="I36" s="49">
        <f t="shared" si="0"/>
        <v>4025813</v>
      </c>
    </row>
    <row r="37" spans="1:9" ht="15" customHeight="1">
      <c r="A37" s="7" t="s">
        <v>66</v>
      </c>
      <c r="B37" s="8" t="s">
        <v>97</v>
      </c>
      <c r="C37" s="48">
        <v>0</v>
      </c>
      <c r="D37" s="48">
        <v>0</v>
      </c>
      <c r="E37" s="48">
        <v>1092476</v>
      </c>
      <c r="F37" s="48">
        <v>0</v>
      </c>
      <c r="G37" s="48">
        <v>0</v>
      </c>
      <c r="H37" s="48">
        <v>168715</v>
      </c>
      <c r="I37" s="49">
        <f t="shared" si="0"/>
        <v>1261191</v>
      </c>
    </row>
    <row r="38" spans="1:9" ht="15" customHeight="1">
      <c r="A38" s="7" t="s">
        <v>67</v>
      </c>
      <c r="B38" s="8" t="s">
        <v>98</v>
      </c>
      <c r="C38" s="48">
        <v>0</v>
      </c>
      <c r="D38" s="48">
        <v>0</v>
      </c>
      <c r="E38" s="48">
        <v>1311708</v>
      </c>
      <c r="F38" s="48">
        <v>0</v>
      </c>
      <c r="G38" s="48">
        <v>0</v>
      </c>
      <c r="H38" s="48">
        <v>1549335</v>
      </c>
      <c r="I38" s="49">
        <f t="shared" si="0"/>
        <v>2861043</v>
      </c>
    </row>
    <row r="39" spans="1:9" ht="15" customHeight="1">
      <c r="A39" s="7" t="s">
        <v>68</v>
      </c>
      <c r="B39" s="8" t="s">
        <v>99</v>
      </c>
      <c r="C39" s="48">
        <v>0</v>
      </c>
      <c r="D39" s="48">
        <v>0</v>
      </c>
      <c r="E39" s="48">
        <v>6255811</v>
      </c>
      <c r="F39" s="48">
        <v>0</v>
      </c>
      <c r="G39" s="48">
        <v>0</v>
      </c>
      <c r="H39" s="48">
        <v>33200</v>
      </c>
      <c r="I39" s="49">
        <f t="shared" si="0"/>
        <v>6289011</v>
      </c>
    </row>
    <row r="40" spans="1:9" ht="15" customHeight="1">
      <c r="A40" s="7" t="s">
        <v>69</v>
      </c>
      <c r="B40" s="8" t="s">
        <v>100</v>
      </c>
      <c r="C40" s="48">
        <v>0</v>
      </c>
      <c r="D40" s="48">
        <v>0</v>
      </c>
      <c r="E40" s="48">
        <v>5931878</v>
      </c>
      <c r="F40" s="48">
        <v>0</v>
      </c>
      <c r="G40" s="48">
        <v>6000</v>
      </c>
      <c r="H40" s="48">
        <v>0</v>
      </c>
      <c r="I40" s="49">
        <f t="shared" si="0"/>
        <v>5937878</v>
      </c>
    </row>
    <row r="41" spans="1:9" ht="15" customHeight="1">
      <c r="A41" s="7" t="s">
        <v>70</v>
      </c>
      <c r="B41" s="8" t="s">
        <v>101</v>
      </c>
      <c r="C41" s="48">
        <v>0</v>
      </c>
      <c r="D41" s="48">
        <v>0</v>
      </c>
      <c r="E41" s="48">
        <v>9672618</v>
      </c>
      <c r="F41" s="48">
        <v>0</v>
      </c>
      <c r="G41" s="48">
        <v>44807</v>
      </c>
      <c r="H41" s="48">
        <v>296132</v>
      </c>
      <c r="I41" s="49">
        <f t="shared" si="0"/>
        <v>10013557</v>
      </c>
    </row>
    <row r="42" spans="1:9" ht="15" customHeight="1">
      <c r="A42" s="7" t="s">
        <v>71</v>
      </c>
      <c r="B42" s="8" t="s">
        <v>102</v>
      </c>
      <c r="C42" s="48">
        <v>0</v>
      </c>
      <c r="D42" s="48">
        <v>0</v>
      </c>
      <c r="E42" s="48">
        <v>5903249</v>
      </c>
      <c r="F42" s="48">
        <v>0</v>
      </c>
      <c r="G42" s="48">
        <v>36457</v>
      </c>
      <c r="H42" s="48">
        <v>117974</v>
      </c>
      <c r="I42" s="49">
        <f t="shared" si="0"/>
        <v>6057680</v>
      </c>
    </row>
    <row r="43" spans="1:9" ht="19.5" customHeight="1">
      <c r="A43" s="63" t="s">
        <v>11</v>
      </c>
      <c r="B43" s="64"/>
      <c r="C43" s="50">
        <f aca="true" t="shared" si="1" ref="C43:I43">SUM(C11:C42)</f>
        <v>1859589</v>
      </c>
      <c r="D43" s="50">
        <f t="shared" si="1"/>
        <v>867000</v>
      </c>
      <c r="E43" s="50">
        <f t="shared" si="1"/>
        <v>263909822</v>
      </c>
      <c r="F43" s="50">
        <f t="shared" si="1"/>
        <v>0</v>
      </c>
      <c r="G43" s="50">
        <f t="shared" si="1"/>
        <v>2033445</v>
      </c>
      <c r="H43" s="50">
        <f t="shared" si="1"/>
        <v>20735666</v>
      </c>
      <c r="I43" s="50">
        <f t="shared" si="1"/>
        <v>289405522</v>
      </c>
    </row>
    <row r="44" ht="12.75">
      <c r="A44" s="13" t="s">
        <v>108</v>
      </c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28" t="s">
        <v>12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23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24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25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26</v>
      </c>
    </row>
    <row r="51" ht="12.75">
      <c r="A51" s="30" t="s">
        <v>27</v>
      </c>
    </row>
    <row r="52" s="31" customFormat="1" ht="12.75">
      <c r="A52" s="35"/>
    </row>
    <row r="53" s="31" customFormat="1" ht="12.75"/>
    <row r="54" s="31" customFormat="1" ht="12.75">
      <c r="A54" s="33"/>
    </row>
    <row r="55" s="31" customFormat="1" ht="12.75">
      <c r="C55" s="31">
        <v>1000000</v>
      </c>
    </row>
    <row r="56" spans="2:8" s="31" customFormat="1" ht="12.75">
      <c r="B56" s="31" t="s">
        <v>103</v>
      </c>
      <c r="C56" s="31">
        <v>2.1</v>
      </c>
      <c r="D56" s="31">
        <v>2.2</v>
      </c>
      <c r="E56" s="31">
        <v>2.3</v>
      </c>
      <c r="F56" s="31">
        <v>2.4</v>
      </c>
      <c r="G56" s="31">
        <v>2.5</v>
      </c>
      <c r="H56" s="31">
        <v>2.6</v>
      </c>
    </row>
    <row r="57" spans="2:8" s="31" customFormat="1" ht="12.75">
      <c r="B57" s="31" t="s">
        <v>104</v>
      </c>
      <c r="C57" s="36">
        <f aca="true" t="shared" si="2" ref="C57:H57">C43/$C$55</f>
        <v>1.859589</v>
      </c>
      <c r="D57" s="36">
        <f t="shared" si="2"/>
        <v>0.867</v>
      </c>
      <c r="E57" s="36">
        <f t="shared" si="2"/>
        <v>263.909822</v>
      </c>
      <c r="F57" s="36">
        <f t="shared" si="2"/>
        <v>0</v>
      </c>
      <c r="G57" s="36">
        <f t="shared" si="2"/>
        <v>2.033445</v>
      </c>
      <c r="H57" s="36">
        <f t="shared" si="2"/>
        <v>20.735666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9" customFormat="1" ht="12.75">
      <c r="C59" s="40"/>
      <c r="D59" s="40"/>
      <c r="E59" s="40"/>
      <c r="F59" s="40"/>
      <c r="G59" s="40"/>
      <c r="H59" s="40"/>
    </row>
    <row r="60" spans="3:8" s="39" customFormat="1" ht="12.75">
      <c r="C60" s="40"/>
      <c r="D60" s="40"/>
      <c r="E60" s="40"/>
      <c r="F60" s="40"/>
      <c r="G60" s="40"/>
      <c r="H60" s="40"/>
    </row>
    <row r="61" s="39" customFormat="1" ht="12.75"/>
    <row r="62" s="39" customFormat="1" ht="12.75"/>
    <row r="63" s="39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G26" sqref="G26"/>
    </sheetView>
  </sheetViews>
  <sheetFormatPr defaultColWidth="11.421875" defaultRowHeight="12.75"/>
  <cols>
    <col min="1" max="1" width="11.421875" style="24" customWidth="1"/>
    <col min="2" max="2" width="54.0039062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38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39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107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16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37</v>
      </c>
    </row>
    <row r="9" spans="1:9" ht="19.5" customHeight="1">
      <c r="A9" s="61" t="s">
        <v>5</v>
      </c>
      <c r="B9" s="66" t="s">
        <v>36</v>
      </c>
      <c r="C9" s="63" t="s">
        <v>14</v>
      </c>
      <c r="D9" s="67"/>
      <c r="E9" s="67"/>
      <c r="F9" s="67"/>
      <c r="G9" s="67"/>
      <c r="H9" s="67"/>
      <c r="I9" s="61" t="s">
        <v>40</v>
      </c>
    </row>
    <row r="10" spans="1:13" ht="19.5" customHeight="1">
      <c r="A10" s="65"/>
      <c r="B10" s="62"/>
      <c r="C10" s="15">
        <v>2.1</v>
      </c>
      <c r="D10" s="15">
        <v>2.2</v>
      </c>
      <c r="E10" s="15">
        <v>2.3</v>
      </c>
      <c r="F10" s="15">
        <v>2.4</v>
      </c>
      <c r="G10" s="15" t="s">
        <v>28</v>
      </c>
      <c r="H10" s="15">
        <v>2.6</v>
      </c>
      <c r="I10" s="62"/>
      <c r="K10" s="34"/>
      <c r="L10" s="34"/>
      <c r="M10" s="34"/>
    </row>
    <row r="11" spans="1:9" ht="15" customHeight="1">
      <c r="A11" s="7" t="s">
        <v>9</v>
      </c>
      <c r="B11" s="8" t="s">
        <v>10</v>
      </c>
      <c r="C11" s="48">
        <v>0</v>
      </c>
      <c r="D11" s="48">
        <v>0</v>
      </c>
      <c r="E11" s="60">
        <v>12035532</v>
      </c>
      <c r="F11" s="48">
        <v>0</v>
      </c>
      <c r="G11" s="48">
        <v>0</v>
      </c>
      <c r="H11" s="48">
        <v>0</v>
      </c>
      <c r="I11" s="49">
        <f>SUM(C11:H11)</f>
        <v>12035532</v>
      </c>
    </row>
    <row r="12" spans="1:9" ht="15" customHeight="1">
      <c r="A12" s="7" t="s">
        <v>41</v>
      </c>
      <c r="B12" s="8" t="s">
        <v>72</v>
      </c>
      <c r="C12" s="48">
        <v>0</v>
      </c>
      <c r="D12" s="48">
        <v>0</v>
      </c>
      <c r="E12" s="60">
        <v>7814085</v>
      </c>
      <c r="F12" s="48">
        <v>0</v>
      </c>
      <c r="G12" s="48">
        <v>0</v>
      </c>
      <c r="H12" s="48">
        <v>300000</v>
      </c>
      <c r="I12" s="49">
        <f aca="true" t="shared" si="0" ref="I12:I41">SUM(C12:H12)</f>
        <v>8114085</v>
      </c>
    </row>
    <row r="13" spans="1:9" ht="15" customHeight="1">
      <c r="A13" s="7" t="s">
        <v>42</v>
      </c>
      <c r="B13" s="8" t="s">
        <v>73</v>
      </c>
      <c r="C13" s="48">
        <v>18270</v>
      </c>
      <c r="D13" s="48">
        <v>0</v>
      </c>
      <c r="E13" s="60">
        <v>13827999</v>
      </c>
      <c r="F13" s="48">
        <v>0</v>
      </c>
      <c r="G13" s="48">
        <v>0</v>
      </c>
      <c r="H13" s="48">
        <v>865705</v>
      </c>
      <c r="I13" s="49">
        <f t="shared" si="0"/>
        <v>14711974</v>
      </c>
    </row>
    <row r="14" spans="1:9" ht="15" customHeight="1">
      <c r="A14" s="7" t="s">
        <v>43</v>
      </c>
      <c r="B14" s="8" t="s">
        <v>74</v>
      </c>
      <c r="C14" s="48">
        <v>0</v>
      </c>
      <c r="D14" s="48">
        <v>0</v>
      </c>
      <c r="E14" s="60">
        <v>10766506</v>
      </c>
      <c r="F14" s="48">
        <v>0</v>
      </c>
      <c r="G14" s="48">
        <v>0</v>
      </c>
      <c r="H14" s="48">
        <v>3641870</v>
      </c>
      <c r="I14" s="49">
        <f t="shared" si="0"/>
        <v>14408376</v>
      </c>
    </row>
    <row r="15" spans="1:9" ht="15" customHeight="1">
      <c r="A15" s="7" t="s">
        <v>44</v>
      </c>
      <c r="B15" s="8" t="s">
        <v>75</v>
      </c>
      <c r="C15" s="48">
        <v>0</v>
      </c>
      <c r="D15" s="48">
        <v>0</v>
      </c>
      <c r="E15" s="60">
        <v>3976978</v>
      </c>
      <c r="F15" s="48">
        <v>0</v>
      </c>
      <c r="G15" s="48">
        <v>0</v>
      </c>
      <c r="H15" s="48">
        <v>150280</v>
      </c>
      <c r="I15" s="49">
        <f t="shared" si="0"/>
        <v>4127258</v>
      </c>
    </row>
    <row r="16" spans="1:9" ht="15" customHeight="1">
      <c r="A16" s="7" t="s">
        <v>45</v>
      </c>
      <c r="B16" s="8" t="s">
        <v>76</v>
      </c>
      <c r="C16" s="48">
        <v>0</v>
      </c>
      <c r="D16" s="48">
        <v>0</v>
      </c>
      <c r="E16" s="60">
        <v>43290757</v>
      </c>
      <c r="F16" s="48">
        <v>0</v>
      </c>
      <c r="G16" s="48">
        <v>0</v>
      </c>
      <c r="H16" s="48">
        <v>349540</v>
      </c>
      <c r="I16" s="49">
        <f t="shared" si="0"/>
        <v>43640297</v>
      </c>
    </row>
    <row r="17" spans="1:9" ht="15" customHeight="1">
      <c r="A17" s="7" t="s">
        <v>46</v>
      </c>
      <c r="B17" s="8" t="s">
        <v>77</v>
      </c>
      <c r="C17" s="48">
        <v>0</v>
      </c>
      <c r="D17" s="48">
        <v>0</v>
      </c>
      <c r="E17" s="60">
        <v>33131222</v>
      </c>
      <c r="F17" s="48">
        <v>0</v>
      </c>
      <c r="G17" s="48">
        <v>0</v>
      </c>
      <c r="H17" s="48">
        <v>334899</v>
      </c>
      <c r="I17" s="49">
        <f t="shared" si="0"/>
        <v>33466121</v>
      </c>
    </row>
    <row r="18" spans="1:9" ht="15" customHeight="1">
      <c r="A18" s="7" t="s">
        <v>47</v>
      </c>
      <c r="B18" s="8" t="s">
        <v>78</v>
      </c>
      <c r="C18" s="48">
        <v>0</v>
      </c>
      <c r="D18" s="48">
        <v>0</v>
      </c>
      <c r="E18" s="60">
        <v>41799396</v>
      </c>
      <c r="F18" s="48">
        <v>0</v>
      </c>
      <c r="G18" s="48">
        <v>0</v>
      </c>
      <c r="H18" s="48">
        <v>4458224</v>
      </c>
      <c r="I18" s="49">
        <f t="shared" si="0"/>
        <v>46257620</v>
      </c>
    </row>
    <row r="19" spans="1:9" ht="15" customHeight="1">
      <c r="A19" s="7" t="s">
        <v>48</v>
      </c>
      <c r="B19" s="8" t="s">
        <v>79</v>
      </c>
      <c r="C19" s="48">
        <v>0</v>
      </c>
      <c r="D19" s="48">
        <v>0</v>
      </c>
      <c r="E19" s="60">
        <v>9480845</v>
      </c>
      <c r="F19" s="48">
        <v>0</v>
      </c>
      <c r="G19" s="48">
        <v>0</v>
      </c>
      <c r="H19" s="48">
        <v>129560</v>
      </c>
      <c r="I19" s="49">
        <f t="shared" si="0"/>
        <v>9610405</v>
      </c>
    </row>
    <row r="20" spans="1:9" ht="15" customHeight="1">
      <c r="A20" s="7" t="s">
        <v>49</v>
      </c>
      <c r="B20" s="8" t="s">
        <v>80</v>
      </c>
      <c r="C20" s="48">
        <v>0</v>
      </c>
      <c r="D20" s="48">
        <v>0</v>
      </c>
      <c r="E20" s="60">
        <v>21062973</v>
      </c>
      <c r="F20" s="48">
        <v>0</v>
      </c>
      <c r="G20" s="48">
        <v>0</v>
      </c>
      <c r="H20" s="48">
        <v>1728134</v>
      </c>
      <c r="I20" s="49">
        <f t="shared" si="0"/>
        <v>22791107</v>
      </c>
    </row>
    <row r="21" spans="1:9" ht="15" customHeight="1">
      <c r="A21" s="7" t="s">
        <v>50</v>
      </c>
      <c r="B21" s="8" t="s">
        <v>81</v>
      </c>
      <c r="C21" s="48">
        <v>0</v>
      </c>
      <c r="D21" s="48">
        <v>0</v>
      </c>
      <c r="E21" s="60">
        <v>45886438</v>
      </c>
      <c r="F21" s="48">
        <v>0</v>
      </c>
      <c r="G21" s="48">
        <v>0</v>
      </c>
      <c r="H21" s="48">
        <v>0</v>
      </c>
      <c r="I21" s="49">
        <f t="shared" si="0"/>
        <v>45886438</v>
      </c>
    </row>
    <row r="22" spans="1:9" ht="15" customHeight="1">
      <c r="A22" s="7" t="s">
        <v>51</v>
      </c>
      <c r="B22" s="8" t="s">
        <v>82</v>
      </c>
      <c r="C22" s="48">
        <v>0</v>
      </c>
      <c r="D22" s="48">
        <v>0</v>
      </c>
      <c r="E22" s="60">
        <v>46307570</v>
      </c>
      <c r="F22" s="48">
        <v>0</v>
      </c>
      <c r="G22" s="48">
        <v>0</v>
      </c>
      <c r="H22" s="48">
        <v>128115</v>
      </c>
      <c r="I22" s="49">
        <f t="shared" si="0"/>
        <v>46435685</v>
      </c>
    </row>
    <row r="23" spans="1:9" ht="15" customHeight="1">
      <c r="A23" s="7" t="s">
        <v>52</v>
      </c>
      <c r="B23" s="8" t="s">
        <v>83</v>
      </c>
      <c r="C23" s="48">
        <v>0</v>
      </c>
      <c r="D23" s="48">
        <v>0</v>
      </c>
      <c r="E23" s="60">
        <v>58013475</v>
      </c>
      <c r="F23" s="48">
        <v>0</v>
      </c>
      <c r="G23" s="48">
        <v>0</v>
      </c>
      <c r="H23" s="48">
        <v>1512095</v>
      </c>
      <c r="I23" s="49">
        <f t="shared" si="0"/>
        <v>59525570</v>
      </c>
    </row>
    <row r="24" spans="1:9" ht="15" customHeight="1">
      <c r="A24" s="7" t="s">
        <v>53</v>
      </c>
      <c r="B24" s="8" t="s">
        <v>84</v>
      </c>
      <c r="C24" s="48">
        <v>0</v>
      </c>
      <c r="D24" s="48">
        <v>0</v>
      </c>
      <c r="E24" s="60">
        <v>49636674</v>
      </c>
      <c r="F24" s="48">
        <v>0</v>
      </c>
      <c r="G24" s="48">
        <v>0</v>
      </c>
      <c r="H24" s="48">
        <v>0</v>
      </c>
      <c r="I24" s="49">
        <f t="shared" si="0"/>
        <v>49636674</v>
      </c>
    </row>
    <row r="25" spans="1:9" ht="15" customHeight="1">
      <c r="A25" s="7" t="s">
        <v>54</v>
      </c>
      <c r="B25" s="8" t="s">
        <v>85</v>
      </c>
      <c r="C25" s="48">
        <v>0</v>
      </c>
      <c r="D25" s="48">
        <v>0</v>
      </c>
      <c r="E25" s="60">
        <v>14388437</v>
      </c>
      <c r="F25" s="48">
        <v>0</v>
      </c>
      <c r="G25" s="48">
        <v>0</v>
      </c>
      <c r="H25" s="48">
        <v>0</v>
      </c>
      <c r="I25" s="49">
        <f t="shared" si="0"/>
        <v>14388437</v>
      </c>
    </row>
    <row r="26" spans="1:9" ht="15" customHeight="1">
      <c r="A26" s="7" t="s">
        <v>55</v>
      </c>
      <c r="B26" s="8" t="s">
        <v>86</v>
      </c>
      <c r="C26" s="48">
        <v>0</v>
      </c>
      <c r="D26" s="48">
        <v>0</v>
      </c>
      <c r="E26" s="60">
        <v>9248541</v>
      </c>
      <c r="F26" s="48">
        <v>0</v>
      </c>
      <c r="G26" s="48">
        <v>0</v>
      </c>
      <c r="H26" s="48">
        <v>0</v>
      </c>
      <c r="I26" s="49">
        <f t="shared" si="0"/>
        <v>9248541</v>
      </c>
    </row>
    <row r="27" spans="1:9" ht="15" customHeight="1">
      <c r="A27" s="7" t="s">
        <v>56</v>
      </c>
      <c r="B27" s="8" t="s">
        <v>87</v>
      </c>
      <c r="C27" s="48">
        <v>0</v>
      </c>
      <c r="D27" s="48">
        <v>0</v>
      </c>
      <c r="E27" s="60">
        <v>7971285</v>
      </c>
      <c r="F27" s="48">
        <v>0</v>
      </c>
      <c r="G27" s="48">
        <v>0</v>
      </c>
      <c r="H27" s="48">
        <v>0</v>
      </c>
      <c r="I27" s="49">
        <f t="shared" si="0"/>
        <v>7971285</v>
      </c>
    </row>
    <row r="28" spans="1:9" ht="15" customHeight="1">
      <c r="A28" s="7" t="s">
        <v>57</v>
      </c>
      <c r="B28" s="8" t="s">
        <v>88</v>
      </c>
      <c r="C28" s="48">
        <v>0</v>
      </c>
      <c r="D28" s="48">
        <v>0</v>
      </c>
      <c r="E28" s="60">
        <v>8207236</v>
      </c>
      <c r="F28" s="48">
        <v>0</v>
      </c>
      <c r="G28" s="48">
        <v>0</v>
      </c>
      <c r="H28" s="48">
        <v>805000</v>
      </c>
      <c r="I28" s="49">
        <f t="shared" si="0"/>
        <v>9012236</v>
      </c>
    </row>
    <row r="29" spans="1:9" ht="15" customHeight="1">
      <c r="A29" s="7" t="s">
        <v>58</v>
      </c>
      <c r="B29" s="8" t="s">
        <v>89</v>
      </c>
      <c r="C29" s="48">
        <v>0</v>
      </c>
      <c r="D29" s="48">
        <v>0</v>
      </c>
      <c r="E29" s="60">
        <v>24508748</v>
      </c>
      <c r="F29" s="48">
        <v>0</v>
      </c>
      <c r="G29" s="48">
        <v>0</v>
      </c>
      <c r="H29" s="48">
        <v>2473537</v>
      </c>
      <c r="I29" s="49">
        <f t="shared" si="0"/>
        <v>26982285</v>
      </c>
    </row>
    <row r="30" spans="1:9" ht="15" customHeight="1">
      <c r="A30" s="7" t="s">
        <v>59</v>
      </c>
      <c r="B30" s="8" t="s">
        <v>90</v>
      </c>
      <c r="C30" s="48">
        <v>0</v>
      </c>
      <c r="D30" s="48">
        <v>0</v>
      </c>
      <c r="E30" s="60">
        <v>9361776</v>
      </c>
      <c r="F30" s="48">
        <v>0</v>
      </c>
      <c r="G30" s="48">
        <v>0</v>
      </c>
      <c r="H30" s="48">
        <v>470028</v>
      </c>
      <c r="I30" s="49">
        <f t="shared" si="0"/>
        <v>9831804</v>
      </c>
    </row>
    <row r="31" spans="1:9" ht="15" customHeight="1">
      <c r="A31" s="7" t="s">
        <v>60</v>
      </c>
      <c r="B31" s="8" t="s">
        <v>91</v>
      </c>
      <c r="C31" s="48">
        <v>0</v>
      </c>
      <c r="D31" s="48">
        <v>0</v>
      </c>
      <c r="E31" s="60">
        <v>4775300</v>
      </c>
      <c r="F31" s="48">
        <v>0</v>
      </c>
      <c r="G31" s="48">
        <v>0</v>
      </c>
      <c r="H31" s="48">
        <v>147266</v>
      </c>
      <c r="I31" s="49">
        <f t="shared" si="0"/>
        <v>4922566</v>
      </c>
    </row>
    <row r="32" spans="1:9" ht="15" customHeight="1">
      <c r="A32" s="7" t="s">
        <v>61</v>
      </c>
      <c r="B32" s="8" t="s">
        <v>92</v>
      </c>
      <c r="C32" s="48">
        <v>0</v>
      </c>
      <c r="D32" s="48">
        <v>0</v>
      </c>
      <c r="E32" s="60">
        <v>17816324</v>
      </c>
      <c r="F32" s="48">
        <v>0</v>
      </c>
      <c r="G32" s="48">
        <v>0</v>
      </c>
      <c r="H32" s="48">
        <v>2022013</v>
      </c>
      <c r="I32" s="49">
        <f t="shared" si="0"/>
        <v>19838337</v>
      </c>
    </row>
    <row r="33" spans="1:9" ht="15" customHeight="1">
      <c r="A33" s="7" t="s">
        <v>62</v>
      </c>
      <c r="B33" s="8" t="s">
        <v>93</v>
      </c>
      <c r="C33" s="48">
        <v>0</v>
      </c>
      <c r="D33" s="48">
        <v>0</v>
      </c>
      <c r="E33" s="60">
        <v>10037804</v>
      </c>
      <c r="F33" s="48">
        <v>0</v>
      </c>
      <c r="G33" s="48">
        <v>0</v>
      </c>
      <c r="H33" s="48">
        <v>25179</v>
      </c>
      <c r="I33" s="49">
        <f t="shared" si="0"/>
        <v>10062983</v>
      </c>
    </row>
    <row r="34" spans="1:9" ht="15" customHeight="1">
      <c r="A34" s="7" t="s">
        <v>64</v>
      </c>
      <c r="B34" s="8" t="s">
        <v>95</v>
      </c>
      <c r="C34" s="48">
        <v>0</v>
      </c>
      <c r="D34" s="48">
        <v>0</v>
      </c>
      <c r="E34" s="60">
        <v>0</v>
      </c>
      <c r="F34" s="48">
        <v>0</v>
      </c>
      <c r="G34" s="48">
        <v>0</v>
      </c>
      <c r="H34" s="48">
        <v>0</v>
      </c>
      <c r="I34" s="49">
        <f t="shared" si="0"/>
        <v>0</v>
      </c>
    </row>
    <row r="35" spans="1:9" ht="15" customHeight="1">
      <c r="A35" s="7" t="s">
        <v>65</v>
      </c>
      <c r="B35" s="8" t="s">
        <v>96</v>
      </c>
      <c r="C35" s="48">
        <v>0</v>
      </c>
      <c r="D35" s="48">
        <v>0</v>
      </c>
      <c r="E35" s="60">
        <v>66039349</v>
      </c>
      <c r="F35" s="48">
        <v>0</v>
      </c>
      <c r="G35" s="48">
        <v>0</v>
      </c>
      <c r="H35" s="48">
        <v>235000</v>
      </c>
      <c r="I35" s="49">
        <f t="shared" si="0"/>
        <v>66274349</v>
      </c>
    </row>
    <row r="36" spans="1:9" ht="15" customHeight="1">
      <c r="A36" s="7" t="s">
        <v>66</v>
      </c>
      <c r="B36" s="8" t="s">
        <v>97</v>
      </c>
      <c r="C36" s="48">
        <v>0</v>
      </c>
      <c r="D36" s="48">
        <v>0</v>
      </c>
      <c r="E36" s="60">
        <v>4068494</v>
      </c>
      <c r="F36" s="48">
        <v>0</v>
      </c>
      <c r="G36" s="48">
        <v>0</v>
      </c>
      <c r="H36" s="48">
        <v>51372</v>
      </c>
      <c r="I36" s="49">
        <f t="shared" si="0"/>
        <v>4119866</v>
      </c>
    </row>
    <row r="37" spans="1:9" ht="15" customHeight="1">
      <c r="A37" s="7" t="s">
        <v>67</v>
      </c>
      <c r="B37" s="8" t="s">
        <v>98</v>
      </c>
      <c r="C37" s="48">
        <v>0</v>
      </c>
      <c r="D37" s="48">
        <v>0</v>
      </c>
      <c r="E37" s="60">
        <v>19303281</v>
      </c>
      <c r="F37" s="48">
        <v>0</v>
      </c>
      <c r="G37" s="48">
        <v>0</v>
      </c>
      <c r="H37" s="48">
        <v>60000</v>
      </c>
      <c r="I37" s="49">
        <f t="shared" si="0"/>
        <v>19363281</v>
      </c>
    </row>
    <row r="38" spans="1:9" ht="15" customHeight="1">
      <c r="A38" s="7" t="s">
        <v>68</v>
      </c>
      <c r="B38" s="8" t="s">
        <v>99</v>
      </c>
      <c r="C38" s="48">
        <v>0</v>
      </c>
      <c r="D38" s="48">
        <v>0</v>
      </c>
      <c r="E38" s="60">
        <v>11843618</v>
      </c>
      <c r="F38" s="48">
        <v>0</v>
      </c>
      <c r="G38" s="48">
        <v>0</v>
      </c>
      <c r="H38" s="48">
        <v>2313415</v>
      </c>
      <c r="I38" s="49">
        <f t="shared" si="0"/>
        <v>14157033</v>
      </c>
    </row>
    <row r="39" spans="1:9" ht="15" customHeight="1">
      <c r="A39" s="7" t="s">
        <v>69</v>
      </c>
      <c r="B39" s="8" t="s">
        <v>100</v>
      </c>
      <c r="C39" s="48">
        <v>0</v>
      </c>
      <c r="D39" s="48">
        <v>0</v>
      </c>
      <c r="E39" s="60">
        <v>15916680</v>
      </c>
      <c r="F39" s="48">
        <v>0</v>
      </c>
      <c r="G39" s="48">
        <v>0</v>
      </c>
      <c r="H39" s="48">
        <v>180340</v>
      </c>
      <c r="I39" s="49">
        <f t="shared" si="0"/>
        <v>16097020</v>
      </c>
    </row>
    <row r="40" spans="1:9" ht="15" customHeight="1">
      <c r="A40" s="7" t="s">
        <v>70</v>
      </c>
      <c r="B40" s="8" t="s">
        <v>101</v>
      </c>
      <c r="C40" s="48">
        <v>0</v>
      </c>
      <c r="D40" s="48">
        <v>0</v>
      </c>
      <c r="E40" s="60">
        <v>11781878</v>
      </c>
      <c r="F40" s="48">
        <v>0</v>
      </c>
      <c r="G40" s="48">
        <v>80000</v>
      </c>
      <c r="H40" s="48">
        <v>450000</v>
      </c>
      <c r="I40" s="49">
        <f t="shared" si="0"/>
        <v>12311878</v>
      </c>
    </row>
    <row r="41" spans="1:9" ht="15" customHeight="1">
      <c r="A41" s="7" t="s">
        <v>71</v>
      </c>
      <c r="B41" s="8" t="s">
        <v>102</v>
      </c>
      <c r="C41" s="48">
        <v>0</v>
      </c>
      <c r="D41" s="48">
        <v>0</v>
      </c>
      <c r="E41" s="60">
        <v>6754256</v>
      </c>
      <c r="F41" s="48">
        <v>0</v>
      </c>
      <c r="G41" s="48">
        <v>0</v>
      </c>
      <c r="H41" s="48">
        <v>814438</v>
      </c>
      <c r="I41" s="49">
        <f t="shared" si="0"/>
        <v>7568694</v>
      </c>
    </row>
    <row r="42" spans="1:9" ht="19.5" customHeight="1">
      <c r="A42" s="63" t="s">
        <v>11</v>
      </c>
      <c r="B42" s="64"/>
      <c r="C42" s="50">
        <f aca="true" t="shared" si="1" ref="C42:I42">SUM(C11:C41)</f>
        <v>18270</v>
      </c>
      <c r="D42" s="50">
        <f t="shared" si="1"/>
        <v>0</v>
      </c>
      <c r="E42" s="50">
        <f t="shared" si="1"/>
        <v>639053457</v>
      </c>
      <c r="F42" s="50">
        <f t="shared" si="1"/>
        <v>0</v>
      </c>
      <c r="G42" s="50">
        <f t="shared" si="1"/>
        <v>80000</v>
      </c>
      <c r="H42" s="50">
        <f t="shared" si="1"/>
        <v>23646010</v>
      </c>
      <c r="I42" s="50">
        <f t="shared" si="1"/>
        <v>662797737</v>
      </c>
    </row>
    <row r="43" ht="12.75">
      <c r="A43" s="13" t="s">
        <v>108</v>
      </c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28" t="s">
        <v>12</v>
      </c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30" t="s">
        <v>23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24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25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26</v>
      </c>
    </row>
    <row r="51" ht="12.75">
      <c r="A51" s="30" t="s">
        <v>27</v>
      </c>
    </row>
    <row r="52" s="31" customFormat="1" ht="12.75"/>
    <row r="53" spans="1:3" s="31" customFormat="1" ht="12.75">
      <c r="A53" s="35"/>
      <c r="C53" s="31">
        <v>1000000</v>
      </c>
    </row>
    <row r="54" spans="1:8" s="31" customFormat="1" ht="12.75">
      <c r="A54" s="33"/>
      <c r="B54" s="31" t="s">
        <v>103</v>
      </c>
      <c r="C54" s="20">
        <v>2.1</v>
      </c>
      <c r="D54" s="20">
        <v>2.2</v>
      </c>
      <c r="E54" s="31">
        <v>2.3</v>
      </c>
      <c r="F54" s="31">
        <v>2.4</v>
      </c>
      <c r="G54" s="31" t="s">
        <v>28</v>
      </c>
      <c r="H54" s="31">
        <v>2.6</v>
      </c>
    </row>
    <row r="55" spans="2:8" s="31" customFormat="1" ht="12.75">
      <c r="B55" s="31" t="s">
        <v>105</v>
      </c>
      <c r="C55" s="21">
        <f aca="true" t="shared" si="2" ref="C55:H55">+C42/$C$53</f>
        <v>0.01827</v>
      </c>
      <c r="D55" s="21">
        <f t="shared" si="2"/>
        <v>0</v>
      </c>
      <c r="E55" s="21">
        <f t="shared" si="2"/>
        <v>639.053457</v>
      </c>
      <c r="F55" s="21">
        <f t="shared" si="2"/>
        <v>0</v>
      </c>
      <c r="G55" s="21">
        <f t="shared" si="2"/>
        <v>0.08</v>
      </c>
      <c r="H55" s="21">
        <f t="shared" si="2"/>
        <v>23.64601</v>
      </c>
    </row>
    <row r="56" spans="3:4" s="31" customFormat="1" ht="12.75">
      <c r="C56" s="21"/>
      <c r="D56" s="22"/>
    </row>
    <row r="57" spans="3:4" s="31" customFormat="1" ht="12.75">
      <c r="C57" s="21"/>
      <c r="D57" s="22"/>
    </row>
    <row r="58" s="31" customFormat="1" ht="12.75"/>
    <row r="59" s="31" customFormat="1" ht="12.75"/>
    <row r="60" s="31" customFormat="1" ht="12.75"/>
    <row r="61" s="39" customFormat="1" ht="12.75"/>
    <row r="62" s="39" customFormat="1" ht="12.75"/>
    <row r="63" s="39" customFormat="1" ht="12.75"/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</sheetData>
  <sheetProtection/>
  <mergeCells count="5">
    <mergeCell ref="I9:I10"/>
    <mergeCell ref="A42:B42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" width="11.421875" style="24" customWidth="1"/>
    <col min="2" max="2" width="50.7109375" style="24" bestFit="1" customWidth="1"/>
    <col min="3" max="16384" width="11.421875" style="24" customWidth="1"/>
  </cols>
  <sheetData>
    <row r="1" spans="1:8" ht="12.75">
      <c r="A1" s="23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3" t="s">
        <v>38</v>
      </c>
      <c r="B2" s="10"/>
      <c r="C2" s="10"/>
      <c r="D2" s="10"/>
      <c r="E2" s="10"/>
      <c r="F2" s="10"/>
      <c r="G2" s="10"/>
      <c r="H2" s="10"/>
    </row>
    <row r="3" spans="1:8" ht="12.75">
      <c r="A3" s="23" t="s">
        <v>39</v>
      </c>
      <c r="B3" s="10"/>
      <c r="C3" s="10"/>
      <c r="D3" s="10"/>
      <c r="E3" s="10"/>
      <c r="F3" s="10"/>
      <c r="G3" s="10"/>
      <c r="H3" s="10"/>
    </row>
    <row r="4" spans="1:8" ht="12.75">
      <c r="A4" s="23"/>
      <c r="B4" s="10"/>
      <c r="C4" s="10"/>
      <c r="D4" s="10"/>
      <c r="E4" s="10"/>
      <c r="F4" s="10"/>
      <c r="G4" s="10"/>
      <c r="H4" s="10"/>
    </row>
    <row r="5" spans="1:8" ht="15.75">
      <c r="A5" s="25" t="s">
        <v>107</v>
      </c>
      <c r="B5" s="10"/>
      <c r="C5" s="10"/>
      <c r="D5" s="10"/>
      <c r="E5" s="10"/>
      <c r="F5" s="10"/>
      <c r="G5" s="10"/>
      <c r="H5" s="10"/>
    </row>
    <row r="6" spans="1:8" ht="15.75">
      <c r="A6" s="25" t="s">
        <v>17</v>
      </c>
      <c r="B6" s="10"/>
      <c r="C6" s="10"/>
      <c r="D6" s="10"/>
      <c r="E6" s="10"/>
      <c r="F6" s="10"/>
      <c r="G6" s="10"/>
      <c r="H6" s="10"/>
    </row>
    <row r="7" spans="1:8" ht="12.75">
      <c r="A7" s="26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6"/>
      <c r="B8" s="10"/>
      <c r="C8" s="10"/>
      <c r="D8" s="10"/>
      <c r="E8" s="10"/>
      <c r="F8" s="10"/>
      <c r="G8" s="10"/>
      <c r="H8" s="27" t="s">
        <v>37</v>
      </c>
    </row>
    <row r="9" spans="1:8" ht="19.5" customHeight="1">
      <c r="A9" s="61" t="s">
        <v>5</v>
      </c>
      <c r="B9" s="66" t="s">
        <v>36</v>
      </c>
      <c r="C9" s="63" t="s">
        <v>14</v>
      </c>
      <c r="D9" s="67"/>
      <c r="E9" s="67"/>
      <c r="F9" s="67"/>
      <c r="G9" s="67"/>
      <c r="H9" s="61" t="s">
        <v>40</v>
      </c>
    </row>
    <row r="10" spans="1:8" ht="19.5" customHeight="1">
      <c r="A10" s="65"/>
      <c r="B10" s="62"/>
      <c r="C10" s="15">
        <v>2.1</v>
      </c>
      <c r="D10" s="15">
        <v>2.2</v>
      </c>
      <c r="E10" s="15">
        <v>2.3</v>
      </c>
      <c r="F10" s="15" t="s">
        <v>28</v>
      </c>
      <c r="G10" s="15" t="s">
        <v>106</v>
      </c>
      <c r="H10" s="62"/>
    </row>
    <row r="11" spans="1:8" ht="15" customHeight="1">
      <c r="A11" s="42" t="s">
        <v>9</v>
      </c>
      <c r="B11" s="43" t="s">
        <v>10</v>
      </c>
      <c r="C11" s="51">
        <v>0</v>
      </c>
      <c r="D11" s="51">
        <v>0</v>
      </c>
      <c r="E11" s="51">
        <v>0</v>
      </c>
      <c r="F11" s="51">
        <v>0</v>
      </c>
      <c r="G11" s="51">
        <v>27331740</v>
      </c>
      <c r="H11" s="52">
        <f aca="true" t="shared" si="0" ref="H11:H19">SUM(C11:G11)</f>
        <v>27331740</v>
      </c>
    </row>
    <row r="12" spans="1:8" ht="15" customHeight="1">
      <c r="A12" s="57" t="s">
        <v>42</v>
      </c>
      <c r="B12" s="58" t="s">
        <v>73</v>
      </c>
      <c r="C12" s="59">
        <v>0</v>
      </c>
      <c r="D12" s="59">
        <v>0</v>
      </c>
      <c r="E12" s="59">
        <v>0</v>
      </c>
      <c r="F12" s="59">
        <v>0</v>
      </c>
      <c r="G12" s="59">
        <v>279196</v>
      </c>
      <c r="H12" s="54">
        <f>SUM(C12:G12)</f>
        <v>279196</v>
      </c>
    </row>
    <row r="13" spans="1:8" ht="15" customHeight="1">
      <c r="A13" s="57" t="s">
        <v>52</v>
      </c>
      <c r="B13" s="58" t="s">
        <v>83</v>
      </c>
      <c r="C13" s="59">
        <v>0</v>
      </c>
      <c r="D13" s="59">
        <v>0</v>
      </c>
      <c r="E13" s="59">
        <v>0</v>
      </c>
      <c r="F13" s="59">
        <v>0</v>
      </c>
      <c r="G13" s="59">
        <v>122861</v>
      </c>
      <c r="H13" s="54">
        <f t="shared" si="0"/>
        <v>122861</v>
      </c>
    </row>
    <row r="14" spans="1:8" ht="15" customHeight="1">
      <c r="A14" s="57" t="s">
        <v>53</v>
      </c>
      <c r="B14" s="58" t="s">
        <v>84</v>
      </c>
      <c r="C14" s="59">
        <v>0</v>
      </c>
      <c r="D14" s="59">
        <v>0</v>
      </c>
      <c r="E14" s="59">
        <v>0</v>
      </c>
      <c r="F14" s="59">
        <v>0</v>
      </c>
      <c r="G14" s="59">
        <v>1236870</v>
      </c>
      <c r="H14" s="54">
        <f t="shared" si="0"/>
        <v>1236870</v>
      </c>
    </row>
    <row r="15" spans="1:8" ht="15" customHeight="1">
      <c r="A15" s="57" t="s">
        <v>55</v>
      </c>
      <c r="B15" s="58" t="s">
        <v>86</v>
      </c>
      <c r="C15" s="59">
        <v>0</v>
      </c>
      <c r="D15" s="59">
        <v>0</v>
      </c>
      <c r="E15" s="59">
        <v>0</v>
      </c>
      <c r="F15" s="59">
        <v>0</v>
      </c>
      <c r="G15" s="59">
        <v>355067</v>
      </c>
      <c r="H15" s="54">
        <f t="shared" si="0"/>
        <v>355067</v>
      </c>
    </row>
    <row r="16" spans="1:8" ht="15" customHeight="1">
      <c r="A16" s="44" t="s">
        <v>58</v>
      </c>
      <c r="B16" s="45" t="s">
        <v>89</v>
      </c>
      <c r="C16" s="53">
        <v>0</v>
      </c>
      <c r="D16" s="53">
        <v>0</v>
      </c>
      <c r="E16" s="53">
        <v>0</v>
      </c>
      <c r="F16" s="53">
        <v>0</v>
      </c>
      <c r="G16" s="53">
        <v>48720</v>
      </c>
      <c r="H16" s="54">
        <f t="shared" si="0"/>
        <v>48720</v>
      </c>
    </row>
    <row r="17" spans="1:8" ht="15" customHeight="1">
      <c r="A17" s="44" t="s">
        <v>64</v>
      </c>
      <c r="B17" s="45" t="s">
        <v>95</v>
      </c>
      <c r="C17" s="53">
        <v>0</v>
      </c>
      <c r="D17" s="53">
        <v>0</v>
      </c>
      <c r="E17" s="53">
        <v>0</v>
      </c>
      <c r="F17" s="53">
        <v>0</v>
      </c>
      <c r="G17" s="53">
        <v>59137510</v>
      </c>
      <c r="H17" s="54">
        <f t="shared" si="0"/>
        <v>59137510</v>
      </c>
    </row>
    <row r="18" spans="1:8" ht="15" customHeight="1">
      <c r="A18" s="44" t="s">
        <v>68</v>
      </c>
      <c r="B18" s="45" t="s">
        <v>99</v>
      </c>
      <c r="C18" s="53">
        <v>0</v>
      </c>
      <c r="D18" s="53">
        <v>0</v>
      </c>
      <c r="E18" s="53">
        <v>0</v>
      </c>
      <c r="F18" s="53">
        <v>0</v>
      </c>
      <c r="G18" s="53">
        <v>21067</v>
      </c>
      <c r="H18" s="54">
        <f t="shared" si="0"/>
        <v>21067</v>
      </c>
    </row>
    <row r="19" spans="1:8" ht="15" customHeight="1">
      <c r="A19" s="46" t="s">
        <v>69</v>
      </c>
      <c r="B19" s="47" t="s">
        <v>100</v>
      </c>
      <c r="C19" s="55">
        <v>0</v>
      </c>
      <c r="D19" s="55">
        <v>0</v>
      </c>
      <c r="E19" s="55">
        <v>0</v>
      </c>
      <c r="F19" s="55">
        <v>0</v>
      </c>
      <c r="G19" s="55">
        <v>514500</v>
      </c>
      <c r="H19" s="56">
        <f t="shared" si="0"/>
        <v>514500</v>
      </c>
    </row>
    <row r="20" spans="1:8" ht="19.5" customHeight="1">
      <c r="A20" s="63" t="s">
        <v>11</v>
      </c>
      <c r="B20" s="64"/>
      <c r="C20" s="50">
        <f aca="true" t="shared" si="1" ref="C20:H20">SUM(C11:C19)</f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>
        <f t="shared" si="1"/>
        <v>89047531</v>
      </c>
      <c r="H20" s="50">
        <f t="shared" si="1"/>
        <v>89047531</v>
      </c>
    </row>
    <row r="21" ht="12.75">
      <c r="A21" s="13" t="s">
        <v>108</v>
      </c>
    </row>
    <row r="22" spans="2:8" ht="12.75">
      <c r="B22" s="10"/>
      <c r="C22" s="10"/>
      <c r="D22" s="10"/>
      <c r="E22" s="10"/>
      <c r="F22" s="10"/>
      <c r="G22" s="10"/>
      <c r="H22" s="10"/>
    </row>
    <row r="23" spans="1:8" ht="12.75">
      <c r="A23" s="28" t="s">
        <v>12</v>
      </c>
      <c r="B23" s="10"/>
      <c r="C23" s="10"/>
      <c r="D23" s="10"/>
      <c r="E23" s="10"/>
      <c r="F23" s="10"/>
      <c r="G23" s="10"/>
      <c r="H23" s="10"/>
    </row>
    <row r="24" spans="1:8" ht="12.75">
      <c r="A24" s="30" t="s">
        <v>23</v>
      </c>
      <c r="B24" s="10"/>
      <c r="C24" s="10"/>
      <c r="D24" s="10"/>
      <c r="E24" s="10"/>
      <c r="F24" s="10"/>
      <c r="G24" s="10"/>
      <c r="H24" s="10"/>
    </row>
    <row r="25" spans="1:8" ht="12.75">
      <c r="A25" s="30" t="s">
        <v>24</v>
      </c>
      <c r="B25" s="10"/>
      <c r="C25" s="10"/>
      <c r="D25" s="10"/>
      <c r="E25" s="10"/>
      <c r="F25" s="10"/>
      <c r="G25" s="10"/>
      <c r="H25" s="10"/>
    </row>
    <row r="26" spans="1:8" ht="12.75">
      <c r="A26" s="30" t="s">
        <v>25</v>
      </c>
      <c r="B26" s="10"/>
      <c r="C26" s="10"/>
      <c r="D26" s="10"/>
      <c r="E26" s="10"/>
      <c r="F26" s="10"/>
      <c r="G26" s="10"/>
      <c r="H26" s="10"/>
    </row>
    <row r="27" ht="12.75">
      <c r="A27" s="30" t="s">
        <v>26</v>
      </c>
    </row>
    <row r="28" ht="12.75">
      <c r="A28" s="30" t="s">
        <v>27</v>
      </c>
    </row>
    <row r="29" ht="12.75">
      <c r="A29" s="28"/>
    </row>
    <row r="30" s="31" customFormat="1" ht="12.75"/>
    <row r="31" s="31" customFormat="1" ht="12.75">
      <c r="A31" s="33"/>
    </row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</sheetData>
  <sheetProtection/>
  <mergeCells count="5">
    <mergeCell ref="H9:H10"/>
    <mergeCell ref="A20:B20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115</v>
      </c>
      <c r="B5" s="2"/>
      <c r="C5" s="2"/>
      <c r="D5" s="2"/>
      <c r="E5" s="2"/>
      <c r="F5" s="2"/>
      <c r="G5" s="2"/>
      <c r="H5" s="2"/>
    </row>
    <row r="6" spans="1:8" ht="15.75">
      <c r="A6" s="3" t="s">
        <v>116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61" t="s">
        <v>5</v>
      </c>
      <c r="B9" s="66" t="s">
        <v>6</v>
      </c>
      <c r="C9" s="68" t="s">
        <v>14</v>
      </c>
      <c r="D9" s="69"/>
      <c r="E9" s="69"/>
      <c r="F9" s="69"/>
      <c r="G9" s="69"/>
      <c r="H9" s="66" t="s">
        <v>8</v>
      </c>
    </row>
    <row r="10" spans="1:8" ht="12.75">
      <c r="A10" s="65"/>
      <c r="B10" s="62"/>
      <c r="C10" s="15">
        <v>2.1</v>
      </c>
      <c r="D10" s="15">
        <v>2.2</v>
      </c>
      <c r="E10" s="15">
        <v>2.3</v>
      </c>
      <c r="F10" s="15" t="s">
        <v>28</v>
      </c>
      <c r="G10" s="15">
        <v>2.6</v>
      </c>
      <c r="H10" s="62"/>
    </row>
    <row r="11" spans="1:8" ht="15" customHeight="1">
      <c r="A11" s="7">
        <v>143</v>
      </c>
      <c r="B11" s="8" t="s">
        <v>99</v>
      </c>
      <c r="C11" s="16">
        <v>0</v>
      </c>
      <c r="D11" s="16">
        <v>0</v>
      </c>
      <c r="E11" s="16">
        <v>1456559</v>
      </c>
      <c r="F11" s="16">
        <v>0</v>
      </c>
      <c r="G11" s="16">
        <v>0</v>
      </c>
      <c r="H11" s="9">
        <f>SUM(C11:G11)</f>
        <v>1456559</v>
      </c>
    </row>
    <row r="12" spans="1:8" ht="15" customHeight="1">
      <c r="A12" s="7">
        <v>144</v>
      </c>
      <c r="B12" s="8" t="s">
        <v>100</v>
      </c>
      <c r="C12" s="16">
        <v>0</v>
      </c>
      <c r="D12" s="16">
        <v>0</v>
      </c>
      <c r="E12" s="16">
        <v>1358421</v>
      </c>
      <c r="F12" s="16">
        <v>0</v>
      </c>
      <c r="G12" s="16">
        <v>0</v>
      </c>
      <c r="H12" s="9">
        <f>SUM(C12:G12)</f>
        <v>1358421</v>
      </c>
    </row>
    <row r="13" spans="1:8" ht="15" customHeight="1">
      <c r="A13" s="7">
        <v>145</v>
      </c>
      <c r="B13" s="8" t="s">
        <v>101</v>
      </c>
      <c r="C13" s="16">
        <v>0</v>
      </c>
      <c r="D13" s="16">
        <v>0</v>
      </c>
      <c r="E13" s="16">
        <v>1551545</v>
      </c>
      <c r="F13" s="16">
        <v>0</v>
      </c>
      <c r="G13" s="16">
        <v>0</v>
      </c>
      <c r="H13" s="9">
        <f>SUM(C13:G13)</f>
        <v>1551545</v>
      </c>
    </row>
    <row r="14" spans="1:8" ht="15" customHeight="1">
      <c r="A14" s="7">
        <v>146</v>
      </c>
      <c r="B14" s="8" t="s">
        <v>102</v>
      </c>
      <c r="C14" s="16">
        <v>0</v>
      </c>
      <c r="D14" s="16">
        <v>0</v>
      </c>
      <c r="E14" s="16">
        <v>613025</v>
      </c>
      <c r="F14" s="16">
        <v>0</v>
      </c>
      <c r="G14" s="16">
        <v>0</v>
      </c>
      <c r="H14" s="9">
        <f>SUM(C14:G14)</f>
        <v>613025</v>
      </c>
    </row>
    <row r="15" spans="1:8" ht="19.5" customHeight="1">
      <c r="A15" s="63" t="s">
        <v>11</v>
      </c>
      <c r="B15" s="64"/>
      <c r="C15" s="12">
        <f aca="true" t="shared" si="0" ref="C15:H15">SUM(C11:C14)</f>
        <v>0</v>
      </c>
      <c r="D15" s="12">
        <f t="shared" si="0"/>
        <v>0</v>
      </c>
      <c r="E15" s="12">
        <f t="shared" si="0"/>
        <v>4979550</v>
      </c>
      <c r="F15" s="12">
        <f t="shared" si="0"/>
        <v>0</v>
      </c>
      <c r="G15" s="12">
        <f t="shared" si="0"/>
        <v>0</v>
      </c>
      <c r="H15" s="12">
        <f t="shared" si="0"/>
        <v>4979550</v>
      </c>
    </row>
    <row r="16" ht="12.75">
      <c r="A16" s="13" t="s">
        <v>108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12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23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24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25</v>
      </c>
      <c r="B21" s="2"/>
      <c r="C21" s="2"/>
      <c r="D21" s="2"/>
      <c r="E21" s="2"/>
      <c r="F21" s="2"/>
      <c r="G21" s="2"/>
      <c r="H21" s="2"/>
    </row>
    <row r="22" ht="12.75">
      <c r="A22" s="14" t="s">
        <v>26</v>
      </c>
    </row>
    <row r="23" ht="12.75">
      <c r="A23" s="14" t="s">
        <v>27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2019-03-08T21:15:24Z</dcterms:modified>
  <cp:category/>
  <cp:version/>
  <cp:contentType/>
  <cp:contentStatus/>
</cp:coreProperties>
</file>