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<sst xmlns="http://schemas.openxmlformats.org/spreadsheetml/2006/main" count="442" uniqueCount="117">
  <si>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</si>
  <si>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</si>
  <si>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</si>
  <si>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</si>
  <si>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</si>
  <si>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</si>
  <si>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</si>
  <si>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</si>
  <si>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</si>
  <si>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</si>
  <si>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</si>
  <si>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</si>
  <si>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</si>
  <si>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</si>
  <si>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</si>
  <si>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</si>
  <si>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</si>
  <si>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</si>
  <si>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</si>
  <si>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</si>
  <si>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</si>
  <si>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</si>
  <si>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</si>
  <si>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</si>
  <si>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</si>
  <si>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</si>
  <si>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</si>
  <si>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</si>
  <si>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</si>
  <si>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</si>
  <si>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</si>
  <si>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</si>
  <si>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</si>
  <si>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</si>
  <si>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</si>
  <si>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</si>
  <si>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</si>
  <si>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</si>
  <si>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</si>
  <si>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</si>
  <si>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</si>
  <si>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</si>
  <si>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</si>
  <si>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</si>
  <si>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</si>
  <si>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</si>
  <si>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</si>
  <si>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</si>
  <si>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</si>
  <si>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</si>
  <si>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</si>
  <si>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</si>
  <si>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</si>
  <si>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</si>
  <si>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</si>
  <si>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</si>
  <si>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</si>
  <si>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</si>
  <si>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</si>
  <si>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</si>
  <si>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</si>
  <si>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</si>
  <si>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</si>
  <si>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</si>
  <si>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</si>
  <si>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</si>
  <si>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</si>
  <si>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</si>
  <si>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</si>
  <si>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</si>
  <si>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</si>
  <si>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</si>
  <si>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</si>
  <si>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</si>
  <si>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</si>
  <si>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</si>
  <si>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</si>
  <si>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</si>
  <si>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</si>
  <si>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</si>
  <si>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</si>
  <si>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</si>
  <si>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</si>
  <si>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</si>
  <si>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</si>
  <si>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</si>
  <si>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</si>
  <si>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</si>
  <si>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</si>
  <si>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</si>
  <si>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</si>
  <si>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</si>
  <si>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</si>
  <si>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</si>
  <si>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</si>
  <si>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</si>
  <si>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</si>
  <si>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</si>
  <si>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</si>
  <si>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</si>
  <si>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</si>
  <si>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</si>
  <si>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</si>
  <si>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</si>
  <si>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</si>
  <si>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</si>
  <si>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</si>
  <si>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</si>
  <si>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</si>
  <si>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</si>
  <si>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</si>
  <si>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</si>
  <si>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</si>
  <si>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</si>
  <si>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HOSPITAL NACIONAL HIPÓLITO UNANUE</t>
  </si>
  <si>
    <t>PRESUPUESTO INSTITUCIONAL MODIFICADO AÑO FISCAL 2019 - MES DE MARZO</t>
  </si>
  <si>
    <t>Fuente: SIAF, Consulta Amigable y Base de Datos al 31 de Marzo del 2019</t>
  </si>
</sst>
</file>

<file path=xl/styles.xml><?xml version="1.0" encoding="utf-8"?>
<styleSheet xmlns="http://schemas.openxmlformats.org/spreadsheetml/2006/main">
  <numFmts count="5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3"/>
      <color indexed="9"/>
      <name val="Calibri"/>
      <family val="2"/>
    </font>
    <font>
      <b/>
      <sz val="7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54" fillId="0" borderId="0" xfId="0" applyFont="1" applyAlignment="1">
      <alignment/>
    </xf>
    <xf numFmtId="0" fontId="55" fillId="0" borderId="0" xfId="0" applyNumberFormat="1" applyFont="1" applyFill="1" applyBorder="1" applyAlignment="1" applyProtection="1" quotePrefix="1">
      <alignment horizontal="left"/>
      <protection/>
    </xf>
    <xf numFmtId="0" fontId="55" fillId="34" borderId="0" xfId="0" applyNumberFormat="1" applyFont="1" applyFill="1" applyBorder="1" applyAlignment="1" applyProtection="1" quotePrefix="1">
      <alignment horizontal="center" vertical="center"/>
      <protection/>
    </xf>
    <xf numFmtId="171" fontId="55" fillId="34" borderId="0" xfId="0" applyNumberFormat="1" applyFont="1" applyFill="1" applyBorder="1" applyAlignment="1" applyProtection="1">
      <alignment vertical="center"/>
      <protection/>
    </xf>
    <xf numFmtId="200" fontId="55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4" fillId="0" borderId="0" xfId="0" applyFont="1" applyAlignment="1">
      <alignment vertical="center"/>
    </xf>
    <xf numFmtId="1" fontId="54" fillId="0" borderId="0" xfId="0" applyNumberFormat="1" applyFont="1" applyAlignment="1">
      <alignment vertical="center"/>
    </xf>
    <xf numFmtId="0" fontId="55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197" fontId="5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54" fillId="0" borderId="0" xfId="49" applyNumberFormat="1" applyFont="1" applyAlignment="1">
      <alignment vertical="center"/>
    </xf>
    <xf numFmtId="4" fontId="54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43" fontId="55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/>
      <protection/>
    </xf>
    <xf numFmtId="0" fontId="7" fillId="35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2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FTE'!$B$58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FTE'!$C$57:$G$57</c:f>
              <c:strCache/>
            </c:strRef>
          </c:cat>
          <c:val>
            <c:numRef>
              <c:f>'PIM FTE'!$C$58:$G$58</c:f>
              <c:numCache/>
            </c:numRef>
          </c:val>
          <c:shape val="box"/>
        </c:ser>
        <c:shape val="box"/>
        <c:axId val="10237718"/>
        <c:axId val="25030599"/>
      </c:bar3D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30599"/>
        <c:crosses val="autoZero"/>
        <c:auto val="1"/>
        <c:lblOffset val="100"/>
        <c:tickLblSkip val="1"/>
        <c:noMultiLvlLbl val="0"/>
      </c:catAx>
      <c:valAx>
        <c:axId val="25030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37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45475"/>
          <c:w val="0.048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39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RO'!$B$59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RO'!$C$58:$I$58</c:f>
              <c:strCache/>
            </c:strRef>
          </c:cat>
          <c:val>
            <c:numRef>
              <c:f>'PTO RO'!$C$59:$I$59</c:f>
              <c:numCache/>
            </c:numRef>
          </c:val>
          <c:shape val="box"/>
        </c:ser>
        <c:shape val="box"/>
        <c:axId val="23948800"/>
        <c:axId val="14212609"/>
      </c:bar3DChart>
      <c:catAx>
        <c:axId val="2394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12609"/>
        <c:crosses val="autoZero"/>
        <c:auto val="1"/>
        <c:lblOffset val="100"/>
        <c:tickLblSkip val="1"/>
        <c:noMultiLvlLbl val="0"/>
      </c:catAx>
      <c:valAx>
        <c:axId val="14212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88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75"/>
          <c:y val="0.405"/>
          <c:w val="0.036"/>
          <c:h val="0.3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34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RDR'!$C$59:$H$59</c:f>
              <c:strCache/>
            </c:strRef>
          </c:cat>
          <c:val>
            <c:numRef>
              <c:f>'PTO RDR'!$C$60:$H$60</c:f>
              <c:numCache/>
            </c:numRef>
          </c:val>
          <c:shape val="box"/>
        </c:ser>
        <c:shape val="box"/>
        <c:axId val="60804618"/>
        <c:axId val="10370651"/>
      </c:bar3DChart>
      <c:catAx>
        <c:axId val="60804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70651"/>
        <c:crosses val="autoZero"/>
        <c:auto val="1"/>
        <c:lblOffset val="100"/>
        <c:tickLblSkip val="1"/>
        <c:noMultiLvlLbl val="0"/>
      </c:catAx>
      <c:valAx>
        <c:axId val="10370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4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5"/>
          <c:y val="0.43275"/>
          <c:w val="0.039"/>
          <c:h val="0.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27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DONA'!$B$57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DONA'!$C$56:$H$56</c:f>
              <c:strCache/>
            </c:strRef>
          </c:cat>
          <c:val>
            <c:numRef>
              <c:f>'PTO DONA'!$C$57:$H$57</c:f>
              <c:numCache/>
            </c:numRef>
          </c:val>
          <c:shape val="box"/>
        </c:ser>
        <c:shape val="box"/>
        <c:axId val="26226996"/>
        <c:axId val="34716373"/>
      </c:bar3DChart>
      <c:catAx>
        <c:axId val="262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16373"/>
        <c:crosses val="autoZero"/>
        <c:auto val="1"/>
        <c:lblOffset val="100"/>
        <c:tickLblSkip val="1"/>
        <c:noMultiLvlLbl val="0"/>
      </c:catAx>
      <c:valAx>
        <c:axId val="3471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26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428"/>
          <c:w val="0.04325"/>
          <c:h val="0.2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52</xdr:row>
      <xdr:rowOff>133350</xdr:rowOff>
    </xdr:from>
    <xdr:to>
      <xdr:col>8</xdr:col>
      <xdr:colOff>57150</xdr:colOff>
      <xdr:row>78</xdr:row>
      <xdr:rowOff>114300</xdr:rowOff>
    </xdr:to>
    <xdr:graphicFrame>
      <xdr:nvGraphicFramePr>
        <xdr:cNvPr id="1" name="12 Gráfico"/>
        <xdr:cNvGraphicFramePr/>
      </xdr:nvGraphicFramePr>
      <xdr:xfrm>
        <a:off x="38100" y="970597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152400</xdr:rowOff>
    </xdr:from>
    <xdr:to>
      <xdr:col>9</xdr:col>
      <xdr:colOff>771525</xdr:colOff>
      <xdr:row>80</xdr:row>
      <xdr:rowOff>142875</xdr:rowOff>
    </xdr:to>
    <xdr:graphicFrame>
      <xdr:nvGraphicFramePr>
        <xdr:cNvPr id="1" name="1 Gráfico"/>
        <xdr:cNvGraphicFramePr/>
      </xdr:nvGraphicFramePr>
      <xdr:xfrm>
        <a:off x="38100" y="10048875"/>
        <a:ext cx="114395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11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3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54</xdr:row>
      <xdr:rowOff>114300</xdr:rowOff>
    </xdr:from>
    <xdr:to>
      <xdr:col>8</xdr:col>
      <xdr:colOff>704850</xdr:colOff>
      <xdr:row>81</xdr:row>
      <xdr:rowOff>142875</xdr:rowOff>
    </xdr:to>
    <xdr:graphicFrame>
      <xdr:nvGraphicFramePr>
        <xdr:cNvPr id="1" name="5 Gráfico"/>
        <xdr:cNvGraphicFramePr/>
      </xdr:nvGraphicFramePr>
      <xdr:xfrm>
        <a:off x="66675" y="10010775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8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0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9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19050</xdr:rowOff>
    </xdr:from>
    <xdr:to>
      <xdr:col>8</xdr:col>
      <xdr:colOff>676275</xdr:colOff>
      <xdr:row>79</xdr:row>
      <xdr:rowOff>152400</xdr:rowOff>
    </xdr:to>
    <xdr:graphicFrame>
      <xdr:nvGraphicFramePr>
        <xdr:cNvPr id="1" name="2 Gráfico"/>
        <xdr:cNvGraphicFramePr/>
      </xdr:nvGraphicFramePr>
      <xdr:xfrm>
        <a:off x="47625" y="9886950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1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4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9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68.28125" style="20" customWidth="1"/>
    <col min="3" max="3" width="14.421875" style="20" bestFit="1" customWidth="1"/>
    <col min="4" max="4" width="12.140625" style="20" bestFit="1" customWidth="1"/>
    <col min="5" max="6" width="12.140625" style="20" customWidth="1"/>
    <col min="7" max="7" width="11.8515625" style="20" bestFit="1" customWidth="1"/>
    <col min="8" max="8" width="13.421875" style="20" bestFit="1" customWidth="1"/>
    <col min="9" max="16384" width="11.421875" style="20" customWidth="1"/>
  </cols>
  <sheetData>
    <row r="1" spans="1:13" ht="12.75">
      <c r="A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/>
      <c r="B4" s="8"/>
      <c r="C4" s="19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4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>
      <c r="A6" s="21" t="s">
        <v>115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>
      <c r="A7" s="21" t="s">
        <v>18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.75">
      <c r="A8" s="22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3.5">
      <c r="A9" s="22"/>
      <c r="B9" s="8"/>
      <c r="C9" s="8"/>
      <c r="D9" s="8"/>
      <c r="E9" s="8"/>
      <c r="F9" s="8"/>
      <c r="G9" s="8"/>
      <c r="H9" s="23" t="s">
        <v>26</v>
      </c>
      <c r="I9" s="8"/>
      <c r="J9" s="8"/>
      <c r="K9" s="8"/>
      <c r="L9" s="8"/>
      <c r="M9" s="8"/>
    </row>
    <row r="10" spans="1:13" ht="19.5" customHeight="1">
      <c r="A10" s="64" t="s">
        <v>2</v>
      </c>
      <c r="B10" s="69" t="s">
        <v>25</v>
      </c>
      <c r="C10" s="66" t="s">
        <v>4</v>
      </c>
      <c r="D10" s="70"/>
      <c r="E10" s="70"/>
      <c r="F10" s="70"/>
      <c r="G10" s="67"/>
      <c r="H10" s="64" t="s">
        <v>113</v>
      </c>
      <c r="I10" s="19"/>
      <c r="J10" s="19"/>
      <c r="K10" s="19"/>
      <c r="L10" s="19"/>
      <c r="M10" s="19"/>
    </row>
    <row r="11" spans="1:13" ht="19.5" customHeight="1">
      <c r="A11" s="68"/>
      <c r="B11" s="65"/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65"/>
      <c r="I11" s="19"/>
      <c r="J11" s="19"/>
      <c r="K11" s="19"/>
      <c r="L11" s="19"/>
      <c r="M11" s="19"/>
    </row>
    <row r="12" spans="1:13" ht="15" customHeight="1">
      <c r="A12" s="55" t="s">
        <v>5</v>
      </c>
      <c r="B12" s="37" t="s">
        <v>6</v>
      </c>
      <c r="C12" s="44">
        <v>2476228414</v>
      </c>
      <c r="D12" s="44">
        <v>83022703</v>
      </c>
      <c r="E12" s="44">
        <v>5605042</v>
      </c>
      <c r="F12" s="44">
        <v>5359415</v>
      </c>
      <c r="G12" s="44">
        <v>0</v>
      </c>
      <c r="H12" s="45">
        <f>SUM(C12:G12)</f>
        <v>2570215574</v>
      </c>
      <c r="I12" s="13"/>
      <c r="J12" s="9"/>
      <c r="K12" s="9"/>
      <c r="L12" s="8"/>
      <c r="M12" s="9"/>
    </row>
    <row r="13" spans="1:13" ht="15" customHeight="1">
      <c r="A13" s="56" t="s">
        <v>27</v>
      </c>
      <c r="B13" s="39" t="s">
        <v>58</v>
      </c>
      <c r="C13" s="46">
        <v>34589612</v>
      </c>
      <c r="D13" s="46">
        <v>3695312</v>
      </c>
      <c r="E13" s="46">
        <v>0</v>
      </c>
      <c r="F13" s="46">
        <v>6592031</v>
      </c>
      <c r="G13" s="46">
        <v>0</v>
      </c>
      <c r="H13" s="47">
        <f aca="true" t="shared" si="0" ref="H13:H43">SUM(C13:G13)</f>
        <v>44876955</v>
      </c>
      <c r="I13" s="13"/>
      <c r="J13" s="9"/>
      <c r="K13" s="9"/>
      <c r="L13" s="8"/>
      <c r="M13" s="9"/>
    </row>
    <row r="14" spans="1:13" ht="15" customHeight="1">
      <c r="A14" s="56" t="s">
        <v>28</v>
      </c>
      <c r="B14" s="39" t="s">
        <v>59</v>
      </c>
      <c r="C14" s="46">
        <v>43833193</v>
      </c>
      <c r="D14" s="46">
        <v>5244909</v>
      </c>
      <c r="E14" s="46">
        <v>279196</v>
      </c>
      <c r="F14" s="46">
        <v>10331755</v>
      </c>
      <c r="G14" s="46">
        <v>0</v>
      </c>
      <c r="H14" s="47">
        <f t="shared" si="0"/>
        <v>59689053</v>
      </c>
      <c r="I14" s="13"/>
      <c r="J14" s="9"/>
      <c r="K14" s="9"/>
      <c r="L14" s="8"/>
      <c r="M14" s="9"/>
    </row>
    <row r="15" spans="1:13" ht="15" customHeight="1">
      <c r="A15" s="56" t="s">
        <v>29</v>
      </c>
      <c r="B15" s="39" t="s">
        <v>60</v>
      </c>
      <c r="C15" s="46">
        <v>27672649</v>
      </c>
      <c r="D15" s="46">
        <v>27198052</v>
      </c>
      <c r="E15" s="46">
        <v>0</v>
      </c>
      <c r="F15" s="46">
        <v>9360863</v>
      </c>
      <c r="G15" s="46">
        <v>0</v>
      </c>
      <c r="H15" s="47">
        <f t="shared" si="0"/>
        <v>64231564</v>
      </c>
      <c r="I15" s="13"/>
      <c r="J15" s="9"/>
      <c r="K15" s="9"/>
      <c r="L15" s="8"/>
      <c r="M15" s="9"/>
    </row>
    <row r="16" spans="1:13" ht="15" customHeight="1">
      <c r="A16" s="56" t="s">
        <v>30</v>
      </c>
      <c r="B16" s="39" t="s">
        <v>61</v>
      </c>
      <c r="C16" s="46">
        <v>35804318</v>
      </c>
      <c r="D16" s="46">
        <v>4906769</v>
      </c>
      <c r="E16" s="46">
        <v>0</v>
      </c>
      <c r="F16" s="46">
        <v>2137065</v>
      </c>
      <c r="G16" s="46">
        <v>0</v>
      </c>
      <c r="H16" s="47">
        <f t="shared" si="0"/>
        <v>42848152</v>
      </c>
      <c r="I16" s="13"/>
      <c r="J16" s="9"/>
      <c r="K16" s="9"/>
      <c r="L16" s="8"/>
      <c r="M16" s="9"/>
    </row>
    <row r="17" spans="1:13" ht="15" customHeight="1">
      <c r="A17" s="56" t="s">
        <v>31</v>
      </c>
      <c r="B17" s="39" t="s">
        <v>62</v>
      </c>
      <c r="C17" s="46">
        <v>162020471</v>
      </c>
      <c r="D17" s="46">
        <v>14689425</v>
      </c>
      <c r="E17" s="46">
        <v>0</v>
      </c>
      <c r="F17" s="46">
        <v>27215924</v>
      </c>
      <c r="G17" s="46">
        <v>0</v>
      </c>
      <c r="H17" s="47">
        <f t="shared" si="0"/>
        <v>203925820</v>
      </c>
      <c r="I17" s="13"/>
      <c r="J17" s="9"/>
      <c r="K17" s="9"/>
      <c r="L17" s="8"/>
      <c r="M17" s="9"/>
    </row>
    <row r="18" spans="1:13" ht="15" customHeight="1">
      <c r="A18" s="56" t="s">
        <v>32</v>
      </c>
      <c r="B18" s="39" t="s">
        <v>63</v>
      </c>
      <c r="C18" s="46">
        <v>114312676</v>
      </c>
      <c r="D18" s="46">
        <v>9240564</v>
      </c>
      <c r="E18" s="46">
        <v>0</v>
      </c>
      <c r="F18" s="46">
        <v>21282997</v>
      </c>
      <c r="G18" s="46">
        <v>0</v>
      </c>
      <c r="H18" s="47">
        <f t="shared" si="0"/>
        <v>144836237</v>
      </c>
      <c r="I18" s="13"/>
      <c r="J18" s="9"/>
      <c r="K18" s="9"/>
      <c r="L18" s="8"/>
      <c r="M18" s="9"/>
    </row>
    <row r="19" spans="1:13" ht="15" customHeight="1">
      <c r="A19" s="56" t="s">
        <v>33</v>
      </c>
      <c r="B19" s="39" t="s">
        <v>64</v>
      </c>
      <c r="C19" s="46">
        <v>137038842</v>
      </c>
      <c r="D19" s="46">
        <v>9056258</v>
      </c>
      <c r="E19" s="46">
        <v>323118</v>
      </c>
      <c r="F19" s="46">
        <v>27503947</v>
      </c>
      <c r="G19" s="46">
        <v>0</v>
      </c>
      <c r="H19" s="47">
        <f t="shared" si="0"/>
        <v>173922165</v>
      </c>
      <c r="I19" s="13"/>
      <c r="J19" s="9"/>
      <c r="K19" s="9"/>
      <c r="L19" s="8"/>
      <c r="M19" s="9"/>
    </row>
    <row r="20" spans="1:13" ht="15" customHeight="1">
      <c r="A20" s="56" t="s">
        <v>34</v>
      </c>
      <c r="B20" s="39" t="s">
        <v>65</v>
      </c>
      <c r="C20" s="46">
        <v>35140226</v>
      </c>
      <c r="D20" s="46">
        <v>3701539</v>
      </c>
      <c r="E20" s="46">
        <v>0</v>
      </c>
      <c r="F20" s="46">
        <v>8116212</v>
      </c>
      <c r="G20" s="46">
        <v>0</v>
      </c>
      <c r="H20" s="47">
        <f t="shared" si="0"/>
        <v>46957977</v>
      </c>
      <c r="I20" s="13"/>
      <c r="J20" s="9"/>
      <c r="K20" s="9"/>
      <c r="L20" s="8"/>
      <c r="M20" s="9"/>
    </row>
    <row r="21" spans="1:13" ht="15" customHeight="1">
      <c r="A21" s="56" t="s">
        <v>35</v>
      </c>
      <c r="B21" s="39" t="s">
        <v>66</v>
      </c>
      <c r="C21" s="46">
        <v>76806088</v>
      </c>
      <c r="D21" s="46">
        <v>3577190</v>
      </c>
      <c r="E21" s="46">
        <v>0</v>
      </c>
      <c r="F21" s="46">
        <v>12972107</v>
      </c>
      <c r="G21" s="46">
        <v>0</v>
      </c>
      <c r="H21" s="47">
        <f t="shared" si="0"/>
        <v>93355385</v>
      </c>
      <c r="I21" s="13"/>
      <c r="J21" s="9"/>
      <c r="K21" s="9"/>
      <c r="L21" s="8"/>
      <c r="M21" s="9"/>
    </row>
    <row r="22" spans="1:13" ht="15" customHeight="1">
      <c r="A22" s="56" t="s">
        <v>36</v>
      </c>
      <c r="B22" s="39" t="s">
        <v>67</v>
      </c>
      <c r="C22" s="46">
        <v>130346467</v>
      </c>
      <c r="D22" s="46">
        <v>8902854</v>
      </c>
      <c r="E22" s="46">
        <v>0</v>
      </c>
      <c r="F22" s="46">
        <v>26184306</v>
      </c>
      <c r="G22" s="46">
        <v>0</v>
      </c>
      <c r="H22" s="47">
        <f t="shared" si="0"/>
        <v>165433627</v>
      </c>
      <c r="I22" s="13"/>
      <c r="J22" s="9"/>
      <c r="K22" s="9"/>
      <c r="L22" s="8"/>
      <c r="M22" s="9"/>
    </row>
    <row r="23" spans="1:13" ht="15" customHeight="1">
      <c r="A23" s="56" t="s">
        <v>37</v>
      </c>
      <c r="B23" s="39" t="s">
        <v>68</v>
      </c>
      <c r="C23" s="46">
        <v>117262800</v>
      </c>
      <c r="D23" s="46">
        <v>5424805</v>
      </c>
      <c r="E23" s="46">
        <v>0</v>
      </c>
      <c r="F23" s="46">
        <v>36050195</v>
      </c>
      <c r="G23" s="46">
        <v>0</v>
      </c>
      <c r="H23" s="47">
        <f t="shared" si="0"/>
        <v>158737800</v>
      </c>
      <c r="I23" s="13"/>
      <c r="J23" s="9"/>
      <c r="K23" s="9"/>
      <c r="L23" s="8"/>
      <c r="M23" s="9"/>
    </row>
    <row r="24" spans="1:13" ht="15" customHeight="1">
      <c r="A24" s="56" t="s">
        <v>38</v>
      </c>
      <c r="B24" s="39" t="s">
        <v>69</v>
      </c>
      <c r="C24" s="46">
        <v>181995269</v>
      </c>
      <c r="D24" s="46">
        <v>19964105</v>
      </c>
      <c r="E24" s="46">
        <v>0</v>
      </c>
      <c r="F24" s="46">
        <v>37060028</v>
      </c>
      <c r="G24" s="46">
        <v>0</v>
      </c>
      <c r="H24" s="47">
        <f t="shared" si="0"/>
        <v>239019402</v>
      </c>
      <c r="I24" s="13"/>
      <c r="J24" s="9"/>
      <c r="K24" s="9"/>
      <c r="L24" s="8"/>
      <c r="M24" s="9"/>
    </row>
    <row r="25" spans="1:13" ht="15" customHeight="1">
      <c r="A25" s="56" t="s">
        <v>39</v>
      </c>
      <c r="B25" s="39" t="s">
        <v>70</v>
      </c>
      <c r="C25" s="46">
        <v>166749764</v>
      </c>
      <c r="D25" s="46">
        <v>8478341</v>
      </c>
      <c r="E25" s="46">
        <v>0</v>
      </c>
      <c r="F25" s="46">
        <v>30013289</v>
      </c>
      <c r="G25" s="46">
        <v>0</v>
      </c>
      <c r="H25" s="47">
        <f t="shared" si="0"/>
        <v>205241394</v>
      </c>
      <c r="I25" s="13"/>
      <c r="J25" s="9"/>
      <c r="K25" s="9"/>
      <c r="L25" s="8"/>
      <c r="M25" s="9"/>
    </row>
    <row r="26" spans="1:13" ht="15" customHeight="1">
      <c r="A26" s="56" t="s">
        <v>40</v>
      </c>
      <c r="B26" s="39" t="s">
        <v>70</v>
      </c>
      <c r="C26" s="46">
        <v>78970156</v>
      </c>
      <c r="D26" s="46">
        <v>6375760</v>
      </c>
      <c r="E26" s="46">
        <v>0</v>
      </c>
      <c r="F26" s="46">
        <v>7137908</v>
      </c>
      <c r="G26" s="46">
        <v>0</v>
      </c>
      <c r="H26" s="47">
        <f t="shared" si="0"/>
        <v>92483824</v>
      </c>
      <c r="I26" s="13"/>
      <c r="J26" s="9"/>
      <c r="K26" s="9"/>
      <c r="L26" s="8"/>
      <c r="M26" s="9"/>
    </row>
    <row r="27" spans="1:13" ht="15" customHeight="1">
      <c r="A27" s="56" t="s">
        <v>41</v>
      </c>
      <c r="B27" s="39" t="s">
        <v>72</v>
      </c>
      <c r="C27" s="46">
        <v>58883010</v>
      </c>
      <c r="D27" s="46">
        <v>8633865</v>
      </c>
      <c r="E27" s="46">
        <v>145070</v>
      </c>
      <c r="F27" s="46">
        <v>5973089</v>
      </c>
      <c r="G27" s="46">
        <v>0</v>
      </c>
      <c r="H27" s="47">
        <f t="shared" si="0"/>
        <v>73635034</v>
      </c>
      <c r="I27" s="13"/>
      <c r="J27" s="9"/>
      <c r="K27" s="9"/>
      <c r="L27" s="8"/>
      <c r="M27" s="9"/>
    </row>
    <row r="28" spans="1:13" ht="15" customHeight="1">
      <c r="A28" s="56" t="s">
        <v>42</v>
      </c>
      <c r="B28" s="39" t="s">
        <v>73</v>
      </c>
      <c r="C28" s="46">
        <v>42425810</v>
      </c>
      <c r="D28" s="46">
        <v>1716292</v>
      </c>
      <c r="E28" s="46">
        <v>0</v>
      </c>
      <c r="F28" s="46">
        <v>4873256</v>
      </c>
      <c r="G28" s="46">
        <v>0</v>
      </c>
      <c r="H28" s="47">
        <f t="shared" si="0"/>
        <v>49015358</v>
      </c>
      <c r="I28" s="13"/>
      <c r="J28" s="9"/>
      <c r="K28" s="9"/>
      <c r="L28" s="8"/>
      <c r="M28" s="9"/>
    </row>
    <row r="29" spans="1:13" ht="15" customHeight="1">
      <c r="A29" s="56" t="s">
        <v>43</v>
      </c>
      <c r="B29" s="39" t="s">
        <v>74</v>
      </c>
      <c r="C29" s="46">
        <v>51935764</v>
      </c>
      <c r="D29" s="46">
        <v>4767040</v>
      </c>
      <c r="E29" s="46">
        <v>0</v>
      </c>
      <c r="F29" s="46">
        <v>6523858</v>
      </c>
      <c r="G29" s="46">
        <v>0</v>
      </c>
      <c r="H29" s="47">
        <f t="shared" si="0"/>
        <v>63226662</v>
      </c>
      <c r="I29" s="13"/>
      <c r="J29" s="9"/>
      <c r="K29" s="9"/>
      <c r="L29" s="8"/>
      <c r="M29" s="9"/>
    </row>
    <row r="30" spans="1:13" ht="15" customHeight="1">
      <c r="A30" s="56" t="s">
        <v>44</v>
      </c>
      <c r="B30" s="39" t="s">
        <v>75</v>
      </c>
      <c r="C30" s="46">
        <v>86351285</v>
      </c>
      <c r="D30" s="46">
        <v>6176870</v>
      </c>
      <c r="E30" s="46">
        <v>0</v>
      </c>
      <c r="F30" s="46">
        <v>16931972</v>
      </c>
      <c r="G30" s="46">
        <v>0</v>
      </c>
      <c r="H30" s="47">
        <f t="shared" si="0"/>
        <v>109460127</v>
      </c>
      <c r="I30" s="13"/>
      <c r="J30" s="9"/>
      <c r="K30" s="9"/>
      <c r="L30" s="8"/>
      <c r="M30" s="9"/>
    </row>
    <row r="31" spans="1:13" ht="15" customHeight="1">
      <c r="A31" s="56" t="s">
        <v>45</v>
      </c>
      <c r="B31" s="39" t="s">
        <v>76</v>
      </c>
      <c r="C31" s="46">
        <v>39047524</v>
      </c>
      <c r="D31" s="46">
        <v>4062766</v>
      </c>
      <c r="E31" s="46">
        <v>0</v>
      </c>
      <c r="F31" s="46">
        <v>5821668</v>
      </c>
      <c r="G31" s="46">
        <v>0</v>
      </c>
      <c r="H31" s="47">
        <f t="shared" si="0"/>
        <v>48931958</v>
      </c>
      <c r="I31" s="13"/>
      <c r="J31" s="9"/>
      <c r="K31" s="9"/>
      <c r="L31" s="8"/>
      <c r="M31" s="9"/>
    </row>
    <row r="32" spans="1:13" ht="15" customHeight="1">
      <c r="A32" s="56" t="s">
        <v>46</v>
      </c>
      <c r="B32" s="39" t="s">
        <v>77</v>
      </c>
      <c r="C32" s="46">
        <v>23239888</v>
      </c>
      <c r="D32" s="46">
        <v>2327214</v>
      </c>
      <c r="E32" s="46">
        <v>0</v>
      </c>
      <c r="F32" s="46">
        <v>3359825</v>
      </c>
      <c r="G32" s="46">
        <v>0</v>
      </c>
      <c r="H32" s="47">
        <f t="shared" si="0"/>
        <v>28926927</v>
      </c>
      <c r="I32" s="13"/>
      <c r="J32" s="9"/>
      <c r="K32" s="9"/>
      <c r="L32" s="8"/>
      <c r="M32" s="9"/>
    </row>
    <row r="33" spans="1:13" ht="15" customHeight="1">
      <c r="A33" s="56" t="s">
        <v>47</v>
      </c>
      <c r="B33" s="39" t="s">
        <v>78</v>
      </c>
      <c r="C33" s="46">
        <v>55899156</v>
      </c>
      <c r="D33" s="46">
        <v>2058009</v>
      </c>
      <c r="E33" s="46">
        <v>0</v>
      </c>
      <c r="F33" s="46">
        <v>12052690</v>
      </c>
      <c r="G33" s="46">
        <v>0</v>
      </c>
      <c r="H33" s="47">
        <f t="shared" si="0"/>
        <v>70009855</v>
      </c>
      <c r="I33" s="13"/>
      <c r="J33" s="9"/>
      <c r="K33" s="9"/>
      <c r="L33" s="8"/>
      <c r="M33" s="9"/>
    </row>
    <row r="34" spans="1:13" ht="15" customHeight="1">
      <c r="A34" s="56" t="s">
        <v>48</v>
      </c>
      <c r="B34" s="39" t="s">
        <v>79</v>
      </c>
      <c r="C34" s="46">
        <v>52914116</v>
      </c>
      <c r="D34" s="46">
        <v>5327153</v>
      </c>
      <c r="E34" s="46">
        <v>0</v>
      </c>
      <c r="F34" s="46">
        <v>6376274</v>
      </c>
      <c r="G34" s="46">
        <v>0</v>
      </c>
      <c r="H34" s="47">
        <f t="shared" si="0"/>
        <v>64617543</v>
      </c>
      <c r="I34" s="13"/>
      <c r="J34" s="9"/>
      <c r="K34" s="9"/>
      <c r="L34" s="8"/>
      <c r="M34" s="9"/>
    </row>
    <row r="35" spans="1:13" ht="15" customHeight="1">
      <c r="A35" s="56" t="s">
        <v>49</v>
      </c>
      <c r="B35" s="39" t="s">
        <v>80</v>
      </c>
      <c r="C35" s="46">
        <v>731272108</v>
      </c>
      <c r="D35" s="46">
        <v>4300620</v>
      </c>
      <c r="E35" s="46">
        <v>0</v>
      </c>
      <c r="F35" s="46">
        <v>99045</v>
      </c>
      <c r="G35" s="46">
        <v>0</v>
      </c>
      <c r="H35" s="47">
        <f t="shared" si="0"/>
        <v>735671773</v>
      </c>
      <c r="I35" s="13"/>
      <c r="L35" s="8"/>
      <c r="M35" s="9"/>
    </row>
    <row r="36" spans="1:13" ht="15" customHeight="1">
      <c r="A36" s="56" t="s">
        <v>50</v>
      </c>
      <c r="B36" s="39" t="s">
        <v>81</v>
      </c>
      <c r="C36" s="46">
        <v>349408476</v>
      </c>
      <c r="D36" s="46">
        <v>1018415</v>
      </c>
      <c r="E36" s="46">
        <v>197430800</v>
      </c>
      <c r="F36" s="46">
        <v>0</v>
      </c>
      <c r="G36" s="46">
        <v>0</v>
      </c>
      <c r="H36" s="47">
        <f t="shared" si="0"/>
        <v>547857691</v>
      </c>
      <c r="I36" s="13"/>
      <c r="L36" s="8"/>
      <c r="M36" s="9"/>
    </row>
    <row r="37" spans="1:13" ht="15" customHeight="1">
      <c r="A37" s="56" t="s">
        <v>51</v>
      </c>
      <c r="B37" s="39" t="s">
        <v>82</v>
      </c>
      <c r="C37" s="46">
        <v>105532130</v>
      </c>
      <c r="D37" s="46">
        <v>7576020</v>
      </c>
      <c r="E37" s="46">
        <v>0</v>
      </c>
      <c r="F37" s="46">
        <v>50761192</v>
      </c>
      <c r="G37" s="46">
        <v>0</v>
      </c>
      <c r="H37" s="47">
        <f t="shared" si="0"/>
        <v>163869342</v>
      </c>
      <c r="I37" s="13"/>
      <c r="J37" s="9"/>
      <c r="K37" s="9"/>
      <c r="L37" s="8"/>
      <c r="M37" s="9"/>
    </row>
    <row r="38" spans="1:13" ht="15" customHeight="1">
      <c r="A38" s="56" t="s">
        <v>52</v>
      </c>
      <c r="B38" s="39" t="s">
        <v>83</v>
      </c>
      <c r="C38" s="46">
        <v>20478355</v>
      </c>
      <c r="D38" s="46">
        <v>865232</v>
      </c>
      <c r="E38" s="46">
        <v>0</v>
      </c>
      <c r="F38" s="46">
        <v>2860974</v>
      </c>
      <c r="G38" s="46">
        <v>0</v>
      </c>
      <c r="H38" s="47">
        <f t="shared" si="0"/>
        <v>24204561</v>
      </c>
      <c r="I38" s="13"/>
      <c r="J38" s="9"/>
      <c r="K38" s="9"/>
      <c r="L38" s="8"/>
      <c r="M38" s="9"/>
    </row>
    <row r="39" spans="1:13" ht="15" customHeight="1">
      <c r="A39" s="56" t="s">
        <v>53</v>
      </c>
      <c r="B39" s="39" t="s">
        <v>84</v>
      </c>
      <c r="C39" s="46">
        <v>65495308</v>
      </c>
      <c r="D39" s="46">
        <v>3699916</v>
      </c>
      <c r="E39" s="46">
        <v>0</v>
      </c>
      <c r="F39" s="46">
        <v>13042915</v>
      </c>
      <c r="G39" s="46">
        <v>0</v>
      </c>
      <c r="H39" s="47">
        <f t="shared" si="0"/>
        <v>82238139</v>
      </c>
      <c r="I39" s="13"/>
      <c r="J39" s="9"/>
      <c r="K39" s="9"/>
      <c r="L39" s="8"/>
      <c r="M39" s="9"/>
    </row>
    <row r="40" spans="1:13" ht="15" customHeight="1">
      <c r="A40" s="56" t="s">
        <v>54</v>
      </c>
      <c r="B40" s="39" t="s">
        <v>85</v>
      </c>
      <c r="C40" s="46">
        <v>180667482</v>
      </c>
      <c r="D40" s="46">
        <v>6943141</v>
      </c>
      <c r="E40" s="46">
        <v>25067</v>
      </c>
      <c r="F40" s="46">
        <v>19823258</v>
      </c>
      <c r="G40" s="46">
        <v>231290</v>
      </c>
      <c r="H40" s="47">
        <f t="shared" si="0"/>
        <v>207690238</v>
      </c>
      <c r="I40" s="13"/>
      <c r="J40" s="9"/>
      <c r="K40" s="9"/>
      <c r="L40" s="8"/>
      <c r="M40" s="9"/>
    </row>
    <row r="41" spans="1:13" ht="15" customHeight="1">
      <c r="A41" s="56" t="s">
        <v>55</v>
      </c>
      <c r="B41" s="39" t="s">
        <v>86</v>
      </c>
      <c r="C41" s="46">
        <v>213003759</v>
      </c>
      <c r="D41" s="46">
        <v>8280939</v>
      </c>
      <c r="E41" s="46">
        <v>79104</v>
      </c>
      <c r="F41" s="46">
        <v>24688071</v>
      </c>
      <c r="G41" s="46">
        <v>654102</v>
      </c>
      <c r="H41" s="47">
        <f t="shared" si="0"/>
        <v>246705975</v>
      </c>
      <c r="I41" s="13"/>
      <c r="J41" s="9"/>
      <c r="K41" s="9"/>
      <c r="L41" s="8"/>
      <c r="M41" s="9"/>
    </row>
    <row r="42" spans="1:13" ht="15" customHeight="1">
      <c r="A42" s="56" t="s">
        <v>56</v>
      </c>
      <c r="B42" s="39" t="s">
        <v>87</v>
      </c>
      <c r="C42" s="46">
        <v>266448031</v>
      </c>
      <c r="D42" s="46">
        <v>17019007</v>
      </c>
      <c r="E42" s="46">
        <v>0</v>
      </c>
      <c r="F42" s="46">
        <v>22498532</v>
      </c>
      <c r="G42" s="46">
        <v>739042</v>
      </c>
      <c r="H42" s="47">
        <f t="shared" si="0"/>
        <v>306704612</v>
      </c>
      <c r="I42" s="13"/>
      <c r="J42" s="9"/>
      <c r="K42" s="9"/>
      <c r="L42" s="8"/>
      <c r="M42" s="9"/>
    </row>
    <row r="43" spans="1:13" ht="15" customHeight="1">
      <c r="A43" s="57" t="s">
        <v>57</v>
      </c>
      <c r="B43" s="41" t="s">
        <v>88</v>
      </c>
      <c r="C43" s="48">
        <v>138451253</v>
      </c>
      <c r="D43" s="48">
        <v>6853112</v>
      </c>
      <c r="E43" s="48">
        <v>0</v>
      </c>
      <c r="F43" s="48">
        <v>12404749</v>
      </c>
      <c r="G43" s="48">
        <v>188799</v>
      </c>
      <c r="H43" s="49">
        <f t="shared" si="0"/>
        <v>157897913</v>
      </c>
      <c r="I43" s="13"/>
      <c r="J43" s="9"/>
      <c r="K43" s="9"/>
      <c r="L43" s="8"/>
      <c r="M43" s="9"/>
    </row>
    <row r="44" spans="1:13" ht="19.5" customHeight="1">
      <c r="A44" s="66" t="s">
        <v>7</v>
      </c>
      <c r="B44" s="67"/>
      <c r="C44" s="54">
        <f aca="true" t="shared" si="1" ref="C44:H44">SUM(C12:C43)</f>
        <v>6300224400</v>
      </c>
      <c r="D44" s="54">
        <f t="shared" si="1"/>
        <v>305104197</v>
      </c>
      <c r="E44" s="54">
        <f t="shared" si="1"/>
        <v>203887397</v>
      </c>
      <c r="F44" s="54">
        <f t="shared" si="1"/>
        <v>475409410</v>
      </c>
      <c r="G44" s="54">
        <f t="shared" si="1"/>
        <v>1813233</v>
      </c>
      <c r="H44" s="54">
        <f t="shared" si="1"/>
        <v>7286438637</v>
      </c>
      <c r="I44" s="8"/>
      <c r="J44" s="8"/>
      <c r="K44" s="8"/>
      <c r="L44" s="8"/>
      <c r="M44" s="8"/>
    </row>
    <row r="45" spans="1:8" ht="12.75">
      <c r="A45" s="10" t="s">
        <v>116</v>
      </c>
      <c r="C45" s="25"/>
      <c r="H45" s="25"/>
    </row>
    <row r="46" spans="2:13" ht="12.75">
      <c r="B46" s="8"/>
      <c r="C46" s="9"/>
      <c r="D46" s="9"/>
      <c r="E46" s="9"/>
      <c r="F46" s="9"/>
      <c r="G46" s="9"/>
      <c r="H46" s="9"/>
      <c r="I46" s="8"/>
      <c r="J46" s="8"/>
      <c r="K46" s="8"/>
      <c r="L46" s="8"/>
      <c r="M46" s="8"/>
    </row>
    <row r="47" spans="1:13" ht="12.75">
      <c r="A47" s="60" t="s">
        <v>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2.75">
      <c r="A48" s="26" t="s">
        <v>14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2.75">
      <c r="A49" s="26" t="s">
        <v>15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2.75">
      <c r="A50" s="26" t="s">
        <v>17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2.75">
      <c r="A51" s="26" t="s">
        <v>16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ht="12.75">
      <c r="A52" s="24" t="s">
        <v>19</v>
      </c>
    </row>
    <row r="53" s="27" customFormat="1" ht="12.75">
      <c r="A53" s="27">
        <v>1000000</v>
      </c>
    </row>
    <row r="54" s="27" customFormat="1" ht="12.75"/>
    <row r="55" s="27" customFormat="1" ht="12.75"/>
    <row r="56" s="27" customFormat="1" ht="12.75"/>
    <row r="57" spans="2:7" s="27" customFormat="1" ht="12.75">
      <c r="B57" s="27" t="s">
        <v>89</v>
      </c>
      <c r="C57" s="27" t="s">
        <v>20</v>
      </c>
      <c r="D57" s="27" t="s">
        <v>21</v>
      </c>
      <c r="E57" s="27" t="s">
        <v>22</v>
      </c>
      <c r="F57" s="27" t="s">
        <v>23</v>
      </c>
      <c r="G57" s="27" t="s">
        <v>24</v>
      </c>
    </row>
    <row r="58" spans="2:7" s="27" customFormat="1" ht="12.75">
      <c r="B58" s="27" t="s">
        <v>90</v>
      </c>
      <c r="C58" s="58">
        <f>C44/$A$53</f>
        <v>6300.2244</v>
      </c>
      <c r="D58" s="58">
        <f>D44/$A$53</f>
        <v>305.104197</v>
      </c>
      <c r="E58" s="58">
        <f>E44/$A$53</f>
        <v>203.887397</v>
      </c>
      <c r="F58" s="58">
        <f>F44/$A$53</f>
        <v>475.40941</v>
      </c>
      <c r="G58" s="58">
        <f>G44/$A$53</f>
        <v>1.813233</v>
      </c>
    </row>
    <row r="59" spans="3:7" s="27" customFormat="1" ht="12.75">
      <c r="C59" s="28"/>
      <c r="D59" s="28"/>
      <c r="E59" s="28"/>
      <c r="F59" s="28"/>
      <c r="G59" s="28"/>
    </row>
    <row r="60" spans="3:7" s="27" customFormat="1" ht="12.75">
      <c r="C60" s="28"/>
      <c r="D60" s="28"/>
      <c r="E60" s="28"/>
      <c r="F60" s="28"/>
      <c r="G60" s="28"/>
    </row>
    <row r="61" spans="3:7" s="27" customFormat="1" ht="12.75">
      <c r="C61" s="28"/>
      <c r="D61" s="28"/>
      <c r="E61" s="28"/>
      <c r="F61" s="28"/>
      <c r="G61" s="28"/>
    </row>
    <row r="62" s="27" customFormat="1" ht="12.75"/>
    <row r="63" s="34" customFormat="1" ht="12.75"/>
    <row r="64" s="34" customFormat="1" ht="12.75"/>
    <row r="65" s="34" customFormat="1" ht="12.75"/>
    <row r="66" s="34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</sheetData>
  <sheetProtection/>
  <mergeCells count="5">
    <mergeCell ref="H10:H11"/>
    <mergeCell ref="A44:B44"/>
    <mergeCell ref="A10:A11"/>
    <mergeCell ref="B10:B11"/>
    <mergeCell ref="C10:G10"/>
  </mergeCells>
  <conditionalFormatting sqref="C46:G46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67.421875" style="20" customWidth="1"/>
    <col min="3" max="3" width="12.00390625" style="20" bestFit="1" customWidth="1"/>
    <col min="4" max="4" width="11.57421875" style="20" bestFit="1" customWidth="1"/>
    <col min="5" max="5" width="12.00390625" style="20" bestFit="1" customWidth="1"/>
    <col min="6" max="6" width="11.421875" style="20" customWidth="1"/>
    <col min="7" max="7" width="11.57421875" style="20" bestFit="1" customWidth="1"/>
    <col min="8" max="8" width="11.57421875" style="20" customWidth="1"/>
    <col min="9" max="9" width="11.57421875" style="20" bestFit="1" customWidth="1"/>
    <col min="10" max="10" width="12.00390625" style="20" bestFit="1" customWidth="1"/>
    <col min="11" max="16384" width="11.421875" style="20" customWidth="1"/>
  </cols>
  <sheetData>
    <row r="1" spans="1:13" ht="12.75">
      <c r="A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/>
      <c r="B4" s="8"/>
      <c r="C4" s="19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4.5" customHeight="1">
      <c r="A5"/>
      <c r="B5" s="8"/>
      <c r="C5" s="19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0" ht="15.75">
      <c r="A6" s="21" t="s">
        <v>115</v>
      </c>
      <c r="B6" s="8"/>
      <c r="C6" s="8"/>
      <c r="D6" s="8"/>
      <c r="E6" s="8"/>
      <c r="F6" s="8"/>
      <c r="G6" s="8"/>
      <c r="H6" s="8"/>
      <c r="I6" s="8"/>
      <c r="J6" s="8"/>
    </row>
    <row r="7" spans="1:10" ht="15.75">
      <c r="A7" s="21" t="s">
        <v>9</v>
      </c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22" t="s">
        <v>0</v>
      </c>
      <c r="B8" s="8"/>
      <c r="C8" s="8"/>
      <c r="D8" s="8"/>
      <c r="E8" s="8"/>
      <c r="F8" s="8"/>
      <c r="G8" s="8"/>
      <c r="H8" s="8"/>
      <c r="I8" s="8"/>
      <c r="J8" s="8"/>
    </row>
    <row r="9" spans="1:10" ht="13.5">
      <c r="A9" s="22"/>
      <c r="B9" s="8"/>
      <c r="C9" s="8"/>
      <c r="D9" s="8"/>
      <c r="E9" s="8"/>
      <c r="F9" s="8"/>
      <c r="G9" s="8"/>
      <c r="H9" s="8"/>
      <c r="I9" s="8"/>
      <c r="J9" s="23" t="s">
        <v>26</v>
      </c>
    </row>
    <row r="10" spans="1:10" ht="19.5" customHeight="1">
      <c r="A10" s="64" t="s">
        <v>2</v>
      </c>
      <c r="B10" s="69" t="s">
        <v>25</v>
      </c>
      <c r="C10" s="66" t="s">
        <v>10</v>
      </c>
      <c r="D10" s="70"/>
      <c r="E10" s="70"/>
      <c r="F10" s="70"/>
      <c r="G10" s="70"/>
      <c r="H10" s="70"/>
      <c r="I10" s="70"/>
      <c r="J10" s="64" t="s">
        <v>113</v>
      </c>
    </row>
    <row r="11" spans="1:17" ht="19.5" customHeight="1">
      <c r="A11" s="68"/>
      <c r="B11" s="65"/>
      <c r="C11" s="11" t="s">
        <v>92</v>
      </c>
      <c r="D11" s="11" t="s">
        <v>93</v>
      </c>
      <c r="E11" s="11" t="s">
        <v>94</v>
      </c>
      <c r="F11" s="11" t="s">
        <v>95</v>
      </c>
      <c r="G11" s="11" t="s">
        <v>96</v>
      </c>
      <c r="H11" s="11">
        <v>6.24</v>
      </c>
      <c r="I11" s="11" t="s">
        <v>97</v>
      </c>
      <c r="J11" s="65"/>
      <c r="L11" s="33"/>
      <c r="M11" s="33"/>
      <c r="N11" s="33"/>
      <c r="O11" s="33"/>
      <c r="P11" s="33"/>
      <c r="Q11" s="33"/>
    </row>
    <row r="12" spans="1:10" ht="15" customHeight="1">
      <c r="A12" s="5" t="s">
        <v>5</v>
      </c>
      <c r="B12" s="6" t="s">
        <v>6</v>
      </c>
      <c r="C12" s="42">
        <v>1265311094</v>
      </c>
      <c r="D12" s="42">
        <v>54011908</v>
      </c>
      <c r="E12" s="42">
        <v>617498707</v>
      </c>
      <c r="F12" s="42">
        <v>312272535</v>
      </c>
      <c r="G12" s="42">
        <v>18149689</v>
      </c>
      <c r="H12" s="42">
        <v>12805962</v>
      </c>
      <c r="I12" s="42">
        <v>196178519</v>
      </c>
      <c r="J12" s="43">
        <f>SUM(C12:I12)</f>
        <v>2476228414</v>
      </c>
    </row>
    <row r="13" spans="1:10" ht="15" customHeight="1">
      <c r="A13" s="5" t="s">
        <v>27</v>
      </c>
      <c r="B13" s="6" t="s">
        <v>58</v>
      </c>
      <c r="C13" s="42">
        <v>24466001</v>
      </c>
      <c r="D13" s="42">
        <v>1154937</v>
      </c>
      <c r="E13" s="42">
        <v>8920350</v>
      </c>
      <c r="F13" s="42">
        <v>0</v>
      </c>
      <c r="G13" s="42">
        <v>48324</v>
      </c>
      <c r="H13" s="42">
        <v>0</v>
      </c>
      <c r="I13" s="42">
        <v>0</v>
      </c>
      <c r="J13" s="43">
        <f aca="true" t="shared" si="0" ref="J13:J43">SUM(C13:I13)</f>
        <v>34589612</v>
      </c>
    </row>
    <row r="14" spans="1:10" ht="15" customHeight="1">
      <c r="A14" s="5" t="s">
        <v>28</v>
      </c>
      <c r="B14" s="6" t="s">
        <v>59</v>
      </c>
      <c r="C14" s="42">
        <v>29102589</v>
      </c>
      <c r="D14" s="42">
        <v>2709779</v>
      </c>
      <c r="E14" s="42">
        <v>11332750</v>
      </c>
      <c r="F14" s="42">
        <v>0</v>
      </c>
      <c r="G14" s="42">
        <v>89649</v>
      </c>
      <c r="H14" s="42">
        <v>0</v>
      </c>
      <c r="I14" s="42">
        <v>598426</v>
      </c>
      <c r="J14" s="43">
        <f t="shared" si="0"/>
        <v>43833193</v>
      </c>
    </row>
    <row r="15" spans="1:10" ht="15" customHeight="1">
      <c r="A15" s="5" t="s">
        <v>29</v>
      </c>
      <c r="B15" s="6" t="s">
        <v>60</v>
      </c>
      <c r="C15" s="42">
        <v>14697721</v>
      </c>
      <c r="D15" s="42">
        <v>624335</v>
      </c>
      <c r="E15" s="42">
        <v>12273445</v>
      </c>
      <c r="F15" s="42">
        <v>0</v>
      </c>
      <c r="G15" s="42">
        <v>77148</v>
      </c>
      <c r="H15" s="42">
        <v>0</v>
      </c>
      <c r="I15" s="42">
        <v>0</v>
      </c>
      <c r="J15" s="43">
        <f t="shared" si="0"/>
        <v>27672649</v>
      </c>
    </row>
    <row r="16" spans="1:10" ht="15" customHeight="1">
      <c r="A16" s="5" t="s">
        <v>30</v>
      </c>
      <c r="B16" s="6" t="s">
        <v>61</v>
      </c>
      <c r="C16" s="42">
        <v>21090526</v>
      </c>
      <c r="D16" s="42">
        <v>1520630</v>
      </c>
      <c r="E16" s="42">
        <v>9473474</v>
      </c>
      <c r="F16" s="42">
        <v>0</v>
      </c>
      <c r="G16" s="42">
        <v>1788</v>
      </c>
      <c r="H16" s="42">
        <v>0</v>
      </c>
      <c r="I16" s="42">
        <v>3717900</v>
      </c>
      <c r="J16" s="43">
        <f t="shared" si="0"/>
        <v>35804318</v>
      </c>
    </row>
    <row r="17" spans="1:10" ht="15" customHeight="1">
      <c r="A17" s="5" t="s">
        <v>31</v>
      </c>
      <c r="B17" s="6" t="s">
        <v>62</v>
      </c>
      <c r="C17" s="42">
        <v>111157362</v>
      </c>
      <c r="D17" s="42">
        <v>13145532</v>
      </c>
      <c r="E17" s="42">
        <v>36629716</v>
      </c>
      <c r="F17" s="42">
        <v>0</v>
      </c>
      <c r="G17" s="42">
        <v>227027</v>
      </c>
      <c r="H17" s="42">
        <v>0</v>
      </c>
      <c r="I17" s="42">
        <v>860834</v>
      </c>
      <c r="J17" s="43">
        <f t="shared" si="0"/>
        <v>162020471</v>
      </c>
    </row>
    <row r="18" spans="1:10" ht="15" customHeight="1">
      <c r="A18" s="5" t="s">
        <v>32</v>
      </c>
      <c r="B18" s="6" t="s">
        <v>63</v>
      </c>
      <c r="C18" s="42">
        <v>83635766</v>
      </c>
      <c r="D18" s="42">
        <v>9099379</v>
      </c>
      <c r="E18" s="42">
        <v>21470813</v>
      </c>
      <c r="F18" s="42">
        <v>0</v>
      </c>
      <c r="G18" s="42">
        <v>52718</v>
      </c>
      <c r="H18" s="42">
        <v>0</v>
      </c>
      <c r="I18" s="42">
        <v>54000</v>
      </c>
      <c r="J18" s="43">
        <f t="shared" si="0"/>
        <v>114312676</v>
      </c>
    </row>
    <row r="19" spans="1:10" ht="15" customHeight="1">
      <c r="A19" s="5" t="s">
        <v>33</v>
      </c>
      <c r="B19" s="6" t="s">
        <v>64</v>
      </c>
      <c r="C19" s="42">
        <v>87281201</v>
      </c>
      <c r="D19" s="42">
        <v>10157144</v>
      </c>
      <c r="E19" s="42">
        <v>39547779</v>
      </c>
      <c r="F19" s="42">
        <v>0</v>
      </c>
      <c r="G19" s="42">
        <v>52718</v>
      </c>
      <c r="H19" s="42">
        <v>0</v>
      </c>
      <c r="I19" s="42">
        <v>0</v>
      </c>
      <c r="J19" s="43">
        <f t="shared" si="0"/>
        <v>137038842</v>
      </c>
    </row>
    <row r="20" spans="1:10" ht="15" customHeight="1">
      <c r="A20" s="5" t="s">
        <v>34</v>
      </c>
      <c r="B20" s="6" t="s">
        <v>65</v>
      </c>
      <c r="C20" s="42">
        <v>23963045</v>
      </c>
      <c r="D20" s="42">
        <v>2817656</v>
      </c>
      <c r="E20" s="42">
        <v>8306807</v>
      </c>
      <c r="F20" s="42">
        <v>0</v>
      </c>
      <c r="G20" s="42">
        <v>52718</v>
      </c>
      <c r="H20" s="42">
        <v>0</v>
      </c>
      <c r="I20" s="42">
        <v>0</v>
      </c>
      <c r="J20" s="43">
        <f t="shared" si="0"/>
        <v>35140226</v>
      </c>
    </row>
    <row r="21" spans="1:10" ht="15" customHeight="1">
      <c r="A21" s="5" t="s">
        <v>35</v>
      </c>
      <c r="B21" s="6" t="s">
        <v>66</v>
      </c>
      <c r="C21" s="42">
        <v>55307581</v>
      </c>
      <c r="D21" s="42">
        <v>5356271</v>
      </c>
      <c r="E21" s="42">
        <v>15464911</v>
      </c>
      <c r="F21" s="42">
        <v>0</v>
      </c>
      <c r="G21" s="42">
        <v>48325</v>
      </c>
      <c r="H21" s="42">
        <v>0</v>
      </c>
      <c r="I21" s="42">
        <v>629000</v>
      </c>
      <c r="J21" s="43">
        <f t="shared" si="0"/>
        <v>76806088</v>
      </c>
    </row>
    <row r="22" spans="1:10" ht="15" customHeight="1">
      <c r="A22" s="5" t="s">
        <v>36</v>
      </c>
      <c r="B22" s="6" t="s">
        <v>67</v>
      </c>
      <c r="C22" s="42">
        <v>84761142</v>
      </c>
      <c r="D22" s="42">
        <v>8860620</v>
      </c>
      <c r="E22" s="42">
        <v>36602323</v>
      </c>
      <c r="F22" s="42">
        <v>0</v>
      </c>
      <c r="G22" s="42">
        <v>0</v>
      </c>
      <c r="H22" s="42">
        <v>0</v>
      </c>
      <c r="I22" s="42">
        <v>122382</v>
      </c>
      <c r="J22" s="43">
        <f t="shared" si="0"/>
        <v>130346467</v>
      </c>
    </row>
    <row r="23" spans="1:10" ht="15" customHeight="1">
      <c r="A23" s="5" t="s">
        <v>37</v>
      </c>
      <c r="B23" s="6" t="s">
        <v>68</v>
      </c>
      <c r="C23" s="42">
        <v>84377803</v>
      </c>
      <c r="D23" s="42">
        <v>4124568</v>
      </c>
      <c r="E23" s="42">
        <v>27222444</v>
      </c>
      <c r="F23" s="42">
        <v>0</v>
      </c>
      <c r="G23" s="42">
        <v>86985</v>
      </c>
      <c r="H23" s="42">
        <v>0</v>
      </c>
      <c r="I23" s="42">
        <v>1451000</v>
      </c>
      <c r="J23" s="43">
        <f t="shared" si="0"/>
        <v>117262800</v>
      </c>
    </row>
    <row r="24" spans="1:10" ht="15" customHeight="1">
      <c r="A24" s="5" t="s">
        <v>38</v>
      </c>
      <c r="B24" s="6" t="s">
        <v>69</v>
      </c>
      <c r="C24" s="42">
        <v>126556547</v>
      </c>
      <c r="D24" s="42">
        <v>16503047</v>
      </c>
      <c r="E24" s="42">
        <v>38471497</v>
      </c>
      <c r="F24" s="42">
        <v>0</v>
      </c>
      <c r="G24" s="42">
        <v>72727</v>
      </c>
      <c r="H24" s="42">
        <v>0</v>
      </c>
      <c r="I24" s="42">
        <v>391451</v>
      </c>
      <c r="J24" s="43">
        <f t="shared" si="0"/>
        <v>181995269</v>
      </c>
    </row>
    <row r="25" spans="1:10" ht="15" customHeight="1">
      <c r="A25" s="5" t="s">
        <v>39</v>
      </c>
      <c r="B25" s="6" t="s">
        <v>70</v>
      </c>
      <c r="C25" s="42">
        <v>105251828</v>
      </c>
      <c r="D25" s="42">
        <v>14765809</v>
      </c>
      <c r="E25" s="42">
        <v>39771957</v>
      </c>
      <c r="F25" s="42">
        <v>0</v>
      </c>
      <c r="G25" s="42">
        <v>57111</v>
      </c>
      <c r="H25" s="42">
        <v>0</v>
      </c>
      <c r="I25" s="42">
        <v>6903059</v>
      </c>
      <c r="J25" s="43">
        <f t="shared" si="0"/>
        <v>166749764</v>
      </c>
    </row>
    <row r="26" spans="1:10" ht="15" customHeight="1">
      <c r="A26" s="5" t="s">
        <v>40</v>
      </c>
      <c r="B26" s="6" t="s">
        <v>71</v>
      </c>
      <c r="C26" s="42">
        <v>51273646</v>
      </c>
      <c r="D26" s="42">
        <v>11165529</v>
      </c>
      <c r="E26" s="42">
        <v>16426125</v>
      </c>
      <c r="F26" s="42">
        <v>0</v>
      </c>
      <c r="G26" s="42">
        <v>101043</v>
      </c>
      <c r="H26" s="42">
        <v>0</v>
      </c>
      <c r="I26" s="42">
        <v>3813</v>
      </c>
      <c r="J26" s="43">
        <f t="shared" si="0"/>
        <v>78970156</v>
      </c>
    </row>
    <row r="27" spans="1:10" ht="15" customHeight="1">
      <c r="A27" s="5" t="s">
        <v>41</v>
      </c>
      <c r="B27" s="6" t="s">
        <v>72</v>
      </c>
      <c r="C27" s="42">
        <v>39759585</v>
      </c>
      <c r="D27" s="42">
        <v>2958203</v>
      </c>
      <c r="E27" s="42">
        <v>15516121</v>
      </c>
      <c r="F27" s="42">
        <v>0</v>
      </c>
      <c r="G27" s="42">
        <v>75900</v>
      </c>
      <c r="H27" s="42">
        <v>0</v>
      </c>
      <c r="I27" s="42">
        <v>573201</v>
      </c>
      <c r="J27" s="43">
        <f t="shared" si="0"/>
        <v>58883010</v>
      </c>
    </row>
    <row r="28" spans="1:10" ht="15" customHeight="1">
      <c r="A28" s="5" t="s">
        <v>42</v>
      </c>
      <c r="B28" s="6" t="s">
        <v>73</v>
      </c>
      <c r="C28" s="42">
        <v>26946165</v>
      </c>
      <c r="D28" s="42">
        <v>159165</v>
      </c>
      <c r="E28" s="42">
        <v>15000610</v>
      </c>
      <c r="F28" s="42">
        <v>0</v>
      </c>
      <c r="G28" s="42">
        <v>45870</v>
      </c>
      <c r="H28" s="42">
        <v>0</v>
      </c>
      <c r="I28" s="42">
        <v>274000</v>
      </c>
      <c r="J28" s="43">
        <f t="shared" si="0"/>
        <v>42425810</v>
      </c>
    </row>
    <row r="29" spans="1:10" ht="15" customHeight="1">
      <c r="A29" s="5" t="s">
        <v>43</v>
      </c>
      <c r="B29" s="6" t="s">
        <v>74</v>
      </c>
      <c r="C29" s="42">
        <v>37033558</v>
      </c>
      <c r="D29" s="42">
        <v>4542522</v>
      </c>
      <c r="E29" s="42">
        <v>10299394</v>
      </c>
      <c r="F29" s="42">
        <v>0</v>
      </c>
      <c r="G29" s="42">
        <v>0</v>
      </c>
      <c r="H29" s="42">
        <v>0</v>
      </c>
      <c r="I29" s="42">
        <v>60290</v>
      </c>
      <c r="J29" s="43">
        <f t="shared" si="0"/>
        <v>51935764</v>
      </c>
    </row>
    <row r="30" spans="1:10" ht="15" customHeight="1">
      <c r="A30" s="5" t="s">
        <v>44</v>
      </c>
      <c r="B30" s="6" t="s">
        <v>75</v>
      </c>
      <c r="C30" s="42">
        <v>62199429</v>
      </c>
      <c r="D30" s="42">
        <v>6691533</v>
      </c>
      <c r="E30" s="42">
        <v>17203276</v>
      </c>
      <c r="F30" s="42">
        <v>0</v>
      </c>
      <c r="G30" s="42">
        <v>175727</v>
      </c>
      <c r="H30" s="42">
        <v>0</v>
      </c>
      <c r="I30" s="42">
        <v>81320</v>
      </c>
      <c r="J30" s="43">
        <f t="shared" si="0"/>
        <v>86351285</v>
      </c>
    </row>
    <row r="31" spans="1:10" ht="15" customHeight="1">
      <c r="A31" s="5" t="s">
        <v>45</v>
      </c>
      <c r="B31" s="6" t="s">
        <v>76</v>
      </c>
      <c r="C31" s="42">
        <v>27192046</v>
      </c>
      <c r="D31" s="42">
        <v>703659</v>
      </c>
      <c r="E31" s="42">
        <v>11048788</v>
      </c>
      <c r="F31" s="42">
        <v>0</v>
      </c>
      <c r="G31" s="42">
        <v>0</v>
      </c>
      <c r="H31" s="42">
        <v>0</v>
      </c>
      <c r="I31" s="42">
        <v>103031</v>
      </c>
      <c r="J31" s="43">
        <f t="shared" si="0"/>
        <v>39047524</v>
      </c>
    </row>
    <row r="32" spans="1:10" ht="15" customHeight="1">
      <c r="A32" s="5" t="s">
        <v>46</v>
      </c>
      <c r="B32" s="6" t="s">
        <v>77</v>
      </c>
      <c r="C32" s="42">
        <v>15178133</v>
      </c>
      <c r="D32" s="42">
        <v>1231</v>
      </c>
      <c r="E32" s="42">
        <v>7567299</v>
      </c>
      <c r="F32" s="42">
        <v>0</v>
      </c>
      <c r="G32" s="42">
        <v>0</v>
      </c>
      <c r="H32" s="42">
        <v>0</v>
      </c>
      <c r="I32" s="42">
        <v>493225</v>
      </c>
      <c r="J32" s="43">
        <f t="shared" si="0"/>
        <v>23239888</v>
      </c>
    </row>
    <row r="33" spans="1:10" ht="15" customHeight="1">
      <c r="A33" s="5" t="s">
        <v>47</v>
      </c>
      <c r="B33" s="6" t="s">
        <v>78</v>
      </c>
      <c r="C33" s="42">
        <v>35359985</v>
      </c>
      <c r="D33" s="42">
        <v>122343</v>
      </c>
      <c r="E33" s="42">
        <v>20416828</v>
      </c>
      <c r="F33" s="42">
        <v>0</v>
      </c>
      <c r="G33" s="42">
        <v>0</v>
      </c>
      <c r="H33" s="42">
        <v>0</v>
      </c>
      <c r="I33" s="42">
        <v>0</v>
      </c>
      <c r="J33" s="43">
        <f t="shared" si="0"/>
        <v>55899156</v>
      </c>
    </row>
    <row r="34" spans="1:10" ht="15" customHeight="1">
      <c r="A34" s="5" t="s">
        <v>48</v>
      </c>
      <c r="B34" s="6" t="s">
        <v>79</v>
      </c>
      <c r="C34" s="42">
        <v>32015143</v>
      </c>
      <c r="D34" s="42">
        <v>5057</v>
      </c>
      <c r="E34" s="42">
        <v>20893916</v>
      </c>
      <c r="F34" s="42">
        <v>0</v>
      </c>
      <c r="G34" s="42">
        <v>0</v>
      </c>
      <c r="H34" s="42">
        <v>0</v>
      </c>
      <c r="I34" s="42">
        <v>0</v>
      </c>
      <c r="J34" s="43">
        <f t="shared" si="0"/>
        <v>52914116</v>
      </c>
    </row>
    <row r="35" spans="1:10" ht="15" customHeight="1">
      <c r="A35" s="5" t="s">
        <v>49</v>
      </c>
      <c r="B35" s="6" t="s">
        <v>80</v>
      </c>
      <c r="C35" s="42">
        <v>0</v>
      </c>
      <c r="D35" s="42">
        <v>0</v>
      </c>
      <c r="E35" s="42">
        <v>670535974</v>
      </c>
      <c r="F35" s="42">
        <v>1280040</v>
      </c>
      <c r="G35" s="42">
        <v>59456094</v>
      </c>
      <c r="H35" s="42">
        <v>0</v>
      </c>
      <c r="I35" s="42">
        <v>0</v>
      </c>
      <c r="J35" s="43">
        <f t="shared" si="0"/>
        <v>731272108</v>
      </c>
    </row>
    <row r="36" spans="1:10" ht="15" customHeight="1">
      <c r="A36" s="5" t="s">
        <v>50</v>
      </c>
      <c r="B36" s="6" t="s">
        <v>81</v>
      </c>
      <c r="C36" s="42">
        <v>0</v>
      </c>
      <c r="D36" s="42">
        <v>0</v>
      </c>
      <c r="E36" s="42">
        <v>61123443</v>
      </c>
      <c r="F36" s="42">
        <v>0</v>
      </c>
      <c r="G36" s="42">
        <v>319</v>
      </c>
      <c r="H36" s="42">
        <v>0</v>
      </c>
      <c r="I36" s="42">
        <v>288284714</v>
      </c>
      <c r="J36" s="43">
        <f t="shared" si="0"/>
        <v>349408476</v>
      </c>
    </row>
    <row r="37" spans="1:10" ht="15" customHeight="1">
      <c r="A37" s="5" t="s">
        <v>51</v>
      </c>
      <c r="B37" s="6" t="s">
        <v>82</v>
      </c>
      <c r="C37" s="42">
        <v>11808660</v>
      </c>
      <c r="D37" s="42">
        <v>0</v>
      </c>
      <c r="E37" s="42">
        <v>92760681</v>
      </c>
      <c r="F37" s="42">
        <v>0</v>
      </c>
      <c r="G37" s="42">
        <v>79677</v>
      </c>
      <c r="H37" s="42">
        <v>0</v>
      </c>
      <c r="I37" s="42">
        <v>883112</v>
      </c>
      <c r="J37" s="43">
        <f t="shared" si="0"/>
        <v>105532130</v>
      </c>
    </row>
    <row r="38" spans="1:10" ht="15" customHeight="1">
      <c r="A38" s="5" t="s">
        <v>52</v>
      </c>
      <c r="B38" s="6" t="s">
        <v>83</v>
      </c>
      <c r="C38" s="42">
        <v>11245300</v>
      </c>
      <c r="D38" s="42">
        <v>18624</v>
      </c>
      <c r="E38" s="42">
        <v>9176631</v>
      </c>
      <c r="F38" s="42">
        <v>0</v>
      </c>
      <c r="G38" s="42">
        <v>10000</v>
      </c>
      <c r="H38" s="42">
        <v>0</v>
      </c>
      <c r="I38" s="42">
        <v>27800</v>
      </c>
      <c r="J38" s="43">
        <f t="shared" si="0"/>
        <v>20478355</v>
      </c>
    </row>
    <row r="39" spans="1:10" ht="15" customHeight="1">
      <c r="A39" s="5" t="s">
        <v>53</v>
      </c>
      <c r="B39" s="6" t="s">
        <v>84</v>
      </c>
      <c r="C39" s="42">
        <v>0</v>
      </c>
      <c r="D39" s="42">
        <v>0</v>
      </c>
      <c r="E39" s="42">
        <v>65495308</v>
      </c>
      <c r="F39" s="42">
        <v>0</v>
      </c>
      <c r="G39" s="42">
        <v>0</v>
      </c>
      <c r="H39" s="42">
        <v>0</v>
      </c>
      <c r="I39" s="42">
        <v>0</v>
      </c>
      <c r="J39" s="43">
        <f t="shared" si="0"/>
        <v>65495308</v>
      </c>
    </row>
    <row r="40" spans="1:10" ht="15" customHeight="1">
      <c r="A40" s="5" t="s">
        <v>54</v>
      </c>
      <c r="B40" s="6" t="s">
        <v>85</v>
      </c>
      <c r="C40" s="42">
        <v>136323799</v>
      </c>
      <c r="D40" s="42">
        <v>6832261</v>
      </c>
      <c r="E40" s="42">
        <v>35718743</v>
      </c>
      <c r="F40" s="42">
        <v>0</v>
      </c>
      <c r="G40" s="42">
        <v>377108</v>
      </c>
      <c r="H40" s="42">
        <v>0</v>
      </c>
      <c r="I40" s="42">
        <v>1415571</v>
      </c>
      <c r="J40" s="43">
        <f t="shared" si="0"/>
        <v>180667482</v>
      </c>
    </row>
    <row r="41" spans="1:10" ht="15" customHeight="1">
      <c r="A41" s="5" t="s">
        <v>55</v>
      </c>
      <c r="B41" s="6" t="s">
        <v>86</v>
      </c>
      <c r="C41" s="42">
        <v>144585858</v>
      </c>
      <c r="D41" s="42">
        <v>2862788</v>
      </c>
      <c r="E41" s="42">
        <v>60219137</v>
      </c>
      <c r="F41" s="42">
        <v>0</v>
      </c>
      <c r="G41" s="42">
        <v>179242</v>
      </c>
      <c r="H41" s="42">
        <v>0</v>
      </c>
      <c r="I41" s="42">
        <v>5156734</v>
      </c>
      <c r="J41" s="43">
        <f t="shared" si="0"/>
        <v>213003759</v>
      </c>
    </row>
    <row r="42" spans="1:10" ht="15" customHeight="1">
      <c r="A42" s="5" t="s">
        <v>56</v>
      </c>
      <c r="B42" s="6" t="s">
        <v>87</v>
      </c>
      <c r="C42" s="42">
        <v>181456519</v>
      </c>
      <c r="D42" s="42">
        <v>8105324</v>
      </c>
      <c r="E42" s="42">
        <v>66875747</v>
      </c>
      <c r="F42" s="42">
        <v>0</v>
      </c>
      <c r="G42" s="42">
        <v>1581543</v>
      </c>
      <c r="H42" s="42">
        <v>0</v>
      </c>
      <c r="I42" s="42">
        <v>8428898</v>
      </c>
      <c r="J42" s="43">
        <f t="shared" si="0"/>
        <v>266448031</v>
      </c>
    </row>
    <row r="43" spans="1:10" ht="15" customHeight="1">
      <c r="A43" s="5" t="s">
        <v>57</v>
      </c>
      <c r="B43" s="6" t="s">
        <v>88</v>
      </c>
      <c r="C43" s="42">
        <v>99527865</v>
      </c>
      <c r="D43" s="42">
        <v>3262240</v>
      </c>
      <c r="E43" s="42">
        <v>35493983</v>
      </c>
      <c r="F43" s="42">
        <v>0</v>
      </c>
      <c r="G43" s="42">
        <v>39966</v>
      </c>
      <c r="H43" s="42">
        <v>0</v>
      </c>
      <c r="I43" s="42">
        <v>127199</v>
      </c>
      <c r="J43" s="43">
        <f t="shared" si="0"/>
        <v>138451253</v>
      </c>
    </row>
    <row r="44" spans="1:10" ht="19.5" customHeight="1">
      <c r="A44" s="66" t="s">
        <v>7</v>
      </c>
      <c r="B44" s="67"/>
      <c r="C44" s="54">
        <f>SUM(C12:C43)</f>
        <v>3028865897</v>
      </c>
      <c r="D44" s="54">
        <f aca="true" t="shared" si="1" ref="D44:I44">SUM(D12:D43)</f>
        <v>192282094</v>
      </c>
      <c r="E44" s="54">
        <f t="shared" si="1"/>
        <v>2154758977</v>
      </c>
      <c r="F44" s="54">
        <f t="shared" si="1"/>
        <v>313552575</v>
      </c>
      <c r="G44" s="54">
        <f t="shared" si="1"/>
        <v>81139416</v>
      </c>
      <c r="H44" s="54">
        <f t="shared" si="1"/>
        <v>12805962</v>
      </c>
      <c r="I44" s="54">
        <f t="shared" si="1"/>
        <v>516819479</v>
      </c>
      <c r="J44" s="54">
        <f>SUM(J12:J43)</f>
        <v>6300224400</v>
      </c>
    </row>
    <row r="45" spans="1:10" ht="12.75">
      <c r="A45" s="10" t="s">
        <v>116</v>
      </c>
      <c r="J45" s="25"/>
    </row>
    <row r="46" spans="2:10" ht="12.75"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60" t="s">
        <v>8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26" t="s">
        <v>106</v>
      </c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26" t="s">
        <v>107</v>
      </c>
      <c r="B49" s="8"/>
      <c r="C49" s="8"/>
      <c r="D49" s="8"/>
      <c r="E49" s="8"/>
      <c r="F49" s="8"/>
      <c r="G49" s="8"/>
      <c r="H49" s="8"/>
      <c r="I49" s="8"/>
      <c r="J49" s="8"/>
    </row>
    <row r="50" spans="1:10" ht="12.75">
      <c r="A50" s="26" t="s">
        <v>108</v>
      </c>
      <c r="B50" s="8"/>
      <c r="C50" s="8"/>
      <c r="D50" s="8"/>
      <c r="E50" s="8"/>
      <c r="F50" s="8"/>
      <c r="G50" s="8"/>
      <c r="H50" s="8"/>
      <c r="I50" s="8"/>
      <c r="J50" s="8"/>
    </row>
    <row r="51" spans="1:10" ht="12.75">
      <c r="A51" s="26" t="s">
        <v>109</v>
      </c>
      <c r="B51" s="8"/>
      <c r="C51" s="8"/>
      <c r="D51" s="8"/>
      <c r="E51" s="8"/>
      <c r="F51" s="8"/>
      <c r="G51" s="8"/>
      <c r="H51" s="8"/>
      <c r="I51" s="8"/>
      <c r="J51" s="8"/>
    </row>
    <row r="52" ht="12.75">
      <c r="A52" s="26" t="s">
        <v>110</v>
      </c>
    </row>
    <row r="53" ht="12.75">
      <c r="A53" s="26" t="s">
        <v>111</v>
      </c>
    </row>
    <row r="54" ht="12.75">
      <c r="A54" s="26" t="s">
        <v>112</v>
      </c>
    </row>
    <row r="55" s="27" customFormat="1" ht="12.75">
      <c r="A55" s="27">
        <v>1000000</v>
      </c>
    </row>
    <row r="56" s="27" customFormat="1" ht="12.75">
      <c r="A56" s="29"/>
    </row>
    <row r="57" s="27" customFormat="1" ht="12.75"/>
    <row r="58" spans="2:9" s="27" customFormat="1" ht="12.75">
      <c r="B58" s="27" t="s">
        <v>89</v>
      </c>
      <c r="C58" s="16" t="s">
        <v>99</v>
      </c>
      <c r="D58" s="16" t="s">
        <v>100</v>
      </c>
      <c r="E58" s="16" t="s">
        <v>101</v>
      </c>
      <c r="F58" s="16" t="s">
        <v>102</v>
      </c>
      <c r="G58" s="16" t="s">
        <v>103</v>
      </c>
      <c r="H58" s="16" t="s">
        <v>104</v>
      </c>
      <c r="I58" s="16" t="s">
        <v>105</v>
      </c>
    </row>
    <row r="59" spans="2:9" s="27" customFormat="1" ht="12.75">
      <c r="B59" s="27" t="s">
        <v>90</v>
      </c>
      <c r="C59" s="59">
        <f aca="true" t="shared" si="2" ref="C59:I59">+C44/$A$55</f>
        <v>3028.865897</v>
      </c>
      <c r="D59" s="59">
        <f t="shared" si="2"/>
        <v>192.282094</v>
      </c>
      <c r="E59" s="59">
        <f t="shared" si="2"/>
        <v>2154.758977</v>
      </c>
      <c r="F59" s="59">
        <f t="shared" si="2"/>
        <v>313.552575</v>
      </c>
      <c r="G59" s="59">
        <f t="shared" si="2"/>
        <v>81.139416</v>
      </c>
      <c r="H59" s="59">
        <f t="shared" si="2"/>
        <v>12.805962</v>
      </c>
      <c r="I59" s="59">
        <f t="shared" si="2"/>
        <v>516.819479</v>
      </c>
    </row>
    <row r="60" spans="3:9" s="27" customFormat="1" ht="12.75">
      <c r="C60" s="32"/>
      <c r="D60" s="32"/>
      <c r="E60" s="32"/>
      <c r="F60" s="32"/>
      <c r="G60" s="32"/>
      <c r="H60" s="32"/>
      <c r="I60" s="32"/>
    </row>
    <row r="61" spans="3:9" s="27" customFormat="1" ht="12.75">
      <c r="C61" s="32"/>
      <c r="D61" s="32"/>
      <c r="E61" s="32"/>
      <c r="F61" s="32"/>
      <c r="G61" s="32"/>
      <c r="H61" s="32"/>
      <c r="I61" s="32"/>
    </row>
    <row r="62" spans="3:9" s="27" customFormat="1" ht="12.75">
      <c r="C62" s="32"/>
      <c r="D62" s="32"/>
      <c r="E62" s="32"/>
      <c r="F62" s="32"/>
      <c r="G62" s="32"/>
      <c r="H62" s="32"/>
      <c r="I62" s="32"/>
    </row>
    <row r="63" s="34" customFormat="1" ht="12.75"/>
    <row r="64" s="34" customFormat="1" ht="12.75"/>
    <row r="65" s="27" customFormat="1" ht="12.75"/>
    <row r="66" s="27" customFormat="1" ht="12.75"/>
    <row r="67" s="34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</sheetData>
  <sheetProtection/>
  <mergeCells count="5">
    <mergeCell ref="J10:J11"/>
    <mergeCell ref="A44:B44"/>
    <mergeCell ref="A10:A11"/>
    <mergeCell ref="B10:B11"/>
    <mergeCell ref="C10:I10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69.7109375" style="20" customWidth="1"/>
    <col min="3" max="16384" width="11.421875" style="20" customWidth="1"/>
  </cols>
  <sheetData>
    <row r="1" spans="1:13" ht="12.75">
      <c r="A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/>
      <c r="B4" s="8"/>
      <c r="C4" s="19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4.5" customHeight="1">
      <c r="A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9" ht="15.75">
      <c r="A6" s="21" t="s">
        <v>115</v>
      </c>
      <c r="B6" s="8"/>
      <c r="C6" s="8"/>
      <c r="D6" s="8"/>
      <c r="E6" s="8"/>
      <c r="F6" s="8"/>
      <c r="G6" s="8"/>
      <c r="H6" s="8"/>
      <c r="I6" s="8"/>
    </row>
    <row r="7" spans="1:9" ht="15.75">
      <c r="A7" s="21" t="s">
        <v>11</v>
      </c>
      <c r="B7" s="8"/>
      <c r="C7" s="8"/>
      <c r="D7" s="8"/>
      <c r="E7" s="8"/>
      <c r="F7" s="8"/>
      <c r="G7" s="8"/>
      <c r="H7" s="8"/>
      <c r="I7" s="8"/>
    </row>
    <row r="8" spans="1:9" ht="12.75">
      <c r="A8" s="22" t="s">
        <v>0</v>
      </c>
      <c r="B8" s="8"/>
      <c r="C8" s="8"/>
      <c r="D8" s="8"/>
      <c r="E8" s="8"/>
      <c r="F8" s="8"/>
      <c r="G8" s="8"/>
      <c r="H8" s="8"/>
      <c r="I8" s="8"/>
    </row>
    <row r="9" spans="1:9" ht="13.5">
      <c r="A9" s="22"/>
      <c r="B9" s="8"/>
      <c r="C9" s="8"/>
      <c r="D9" s="8"/>
      <c r="E9" s="8"/>
      <c r="F9" s="8"/>
      <c r="G9" s="8"/>
      <c r="H9" s="8"/>
      <c r="I9" s="23" t="s">
        <v>26</v>
      </c>
    </row>
    <row r="10" spans="1:9" ht="19.5" customHeight="1">
      <c r="A10" s="64" t="s">
        <v>2</v>
      </c>
      <c r="B10" s="69" t="s">
        <v>25</v>
      </c>
      <c r="C10" s="66" t="s">
        <v>10</v>
      </c>
      <c r="D10" s="70"/>
      <c r="E10" s="70"/>
      <c r="F10" s="70"/>
      <c r="G10" s="70"/>
      <c r="H10" s="70"/>
      <c r="I10" s="64" t="s">
        <v>113</v>
      </c>
    </row>
    <row r="11" spans="1:9" ht="19.5" customHeight="1">
      <c r="A11" s="68"/>
      <c r="B11" s="65"/>
      <c r="C11" s="11" t="s">
        <v>99</v>
      </c>
      <c r="D11" s="11" t="s">
        <v>100</v>
      </c>
      <c r="E11" s="11" t="s">
        <v>101</v>
      </c>
      <c r="F11" s="11" t="s">
        <v>102</v>
      </c>
      <c r="G11" s="11" t="s">
        <v>103</v>
      </c>
      <c r="H11" s="11" t="s">
        <v>105</v>
      </c>
      <c r="I11" s="65"/>
    </row>
    <row r="12" spans="1:9" ht="15" customHeight="1">
      <c r="A12" s="5" t="s">
        <v>5</v>
      </c>
      <c r="B12" s="6" t="s">
        <v>6</v>
      </c>
      <c r="C12" s="42">
        <v>0</v>
      </c>
      <c r="D12" s="42">
        <v>867000</v>
      </c>
      <c r="E12" s="42">
        <v>71263718</v>
      </c>
      <c r="F12" s="42">
        <v>0</v>
      </c>
      <c r="G12" s="42">
        <v>3807201</v>
      </c>
      <c r="H12" s="42">
        <v>7084784</v>
      </c>
      <c r="I12" s="43">
        <f>SUM(C12:H12)</f>
        <v>83022703</v>
      </c>
    </row>
    <row r="13" spans="1:9" ht="15" customHeight="1">
      <c r="A13" s="5" t="s">
        <v>27</v>
      </c>
      <c r="B13" s="6" t="s">
        <v>58</v>
      </c>
      <c r="C13" s="42">
        <v>0</v>
      </c>
      <c r="D13" s="42">
        <v>0</v>
      </c>
      <c r="E13" s="42">
        <v>3641907</v>
      </c>
      <c r="F13" s="42">
        <v>0</v>
      </c>
      <c r="G13" s="42">
        <v>0</v>
      </c>
      <c r="H13" s="42">
        <v>53405</v>
      </c>
      <c r="I13" s="43">
        <f aca="true" t="shared" si="0" ref="I13:I43">SUM(C13:H13)</f>
        <v>3695312</v>
      </c>
    </row>
    <row r="14" spans="1:9" ht="15" customHeight="1">
      <c r="A14" s="5" t="s">
        <v>28</v>
      </c>
      <c r="B14" s="6" t="s">
        <v>59</v>
      </c>
      <c r="C14" s="42">
        <v>0</v>
      </c>
      <c r="D14" s="42">
        <v>0</v>
      </c>
      <c r="E14" s="42">
        <v>5241909</v>
      </c>
      <c r="F14" s="42">
        <v>0</v>
      </c>
      <c r="G14" s="42">
        <v>0</v>
      </c>
      <c r="H14" s="42">
        <v>3000</v>
      </c>
      <c r="I14" s="43">
        <f t="shared" si="0"/>
        <v>5244909</v>
      </c>
    </row>
    <row r="15" spans="1:9" ht="15" customHeight="1">
      <c r="A15" s="5" t="s">
        <v>29</v>
      </c>
      <c r="B15" s="6" t="s">
        <v>60</v>
      </c>
      <c r="C15" s="42">
        <v>0</v>
      </c>
      <c r="D15" s="42">
        <v>0</v>
      </c>
      <c r="E15" s="42">
        <v>22524255</v>
      </c>
      <c r="F15" s="42">
        <v>0</v>
      </c>
      <c r="G15" s="42">
        <v>0</v>
      </c>
      <c r="H15" s="42">
        <v>4673797</v>
      </c>
      <c r="I15" s="43">
        <f t="shared" si="0"/>
        <v>27198052</v>
      </c>
    </row>
    <row r="16" spans="1:9" ht="15" customHeight="1">
      <c r="A16" s="5" t="s">
        <v>30</v>
      </c>
      <c r="B16" s="6" t="s">
        <v>61</v>
      </c>
      <c r="C16" s="42">
        <v>0</v>
      </c>
      <c r="D16" s="42">
        <v>0</v>
      </c>
      <c r="E16" s="42">
        <v>4726919</v>
      </c>
      <c r="F16" s="42">
        <v>0</v>
      </c>
      <c r="G16" s="42">
        <v>125669</v>
      </c>
      <c r="H16" s="42">
        <v>54181</v>
      </c>
      <c r="I16" s="43">
        <f t="shared" si="0"/>
        <v>4906769</v>
      </c>
    </row>
    <row r="17" spans="1:9" ht="15" customHeight="1">
      <c r="A17" s="5" t="s">
        <v>31</v>
      </c>
      <c r="B17" s="6" t="s">
        <v>62</v>
      </c>
      <c r="C17" s="42">
        <v>353722</v>
      </c>
      <c r="D17" s="42">
        <v>0</v>
      </c>
      <c r="E17" s="42">
        <v>13621649</v>
      </c>
      <c r="F17" s="42">
        <v>0</v>
      </c>
      <c r="G17" s="42">
        <v>0</v>
      </c>
      <c r="H17" s="42">
        <v>714054</v>
      </c>
      <c r="I17" s="43">
        <f t="shared" si="0"/>
        <v>14689425</v>
      </c>
    </row>
    <row r="18" spans="1:9" ht="15" customHeight="1">
      <c r="A18" s="5" t="s">
        <v>32</v>
      </c>
      <c r="B18" s="6" t="s">
        <v>63</v>
      </c>
      <c r="C18" s="42">
        <v>245000</v>
      </c>
      <c r="D18" s="42">
        <v>0</v>
      </c>
      <c r="E18" s="42">
        <v>8852564</v>
      </c>
      <c r="F18" s="42">
        <v>0</v>
      </c>
      <c r="G18" s="42">
        <v>143000</v>
      </c>
      <c r="H18" s="42">
        <v>0</v>
      </c>
      <c r="I18" s="43">
        <f t="shared" si="0"/>
        <v>9240564</v>
      </c>
    </row>
    <row r="19" spans="1:9" ht="15" customHeight="1">
      <c r="A19" s="5" t="s">
        <v>33</v>
      </c>
      <c r="B19" s="6" t="s">
        <v>64</v>
      </c>
      <c r="C19" s="42">
        <v>0</v>
      </c>
      <c r="D19" s="42">
        <v>0</v>
      </c>
      <c r="E19" s="42">
        <v>9056258</v>
      </c>
      <c r="F19" s="42">
        <v>0</v>
      </c>
      <c r="G19" s="42">
        <v>0</v>
      </c>
      <c r="H19" s="42">
        <v>0</v>
      </c>
      <c r="I19" s="43">
        <f t="shared" si="0"/>
        <v>9056258</v>
      </c>
    </row>
    <row r="20" spans="1:9" ht="15" customHeight="1">
      <c r="A20" s="5" t="s">
        <v>34</v>
      </c>
      <c r="B20" s="6" t="s">
        <v>65</v>
      </c>
      <c r="C20" s="42">
        <v>0</v>
      </c>
      <c r="D20" s="42">
        <v>0</v>
      </c>
      <c r="E20" s="42">
        <v>3694539</v>
      </c>
      <c r="F20" s="42">
        <v>0</v>
      </c>
      <c r="G20" s="42">
        <v>0</v>
      </c>
      <c r="H20" s="42">
        <v>7000</v>
      </c>
      <c r="I20" s="43">
        <f t="shared" si="0"/>
        <v>3701539</v>
      </c>
    </row>
    <row r="21" spans="1:9" ht="15" customHeight="1">
      <c r="A21" s="5" t="s">
        <v>35</v>
      </c>
      <c r="B21" s="6" t="s">
        <v>66</v>
      </c>
      <c r="C21" s="42">
        <v>0</v>
      </c>
      <c r="D21" s="42">
        <v>0</v>
      </c>
      <c r="E21" s="42">
        <v>3454690</v>
      </c>
      <c r="F21" s="42">
        <v>0</v>
      </c>
      <c r="G21" s="42">
        <v>0</v>
      </c>
      <c r="H21" s="42">
        <v>122500</v>
      </c>
      <c r="I21" s="43">
        <f t="shared" si="0"/>
        <v>3577190</v>
      </c>
    </row>
    <row r="22" spans="1:9" ht="15" customHeight="1">
      <c r="A22" s="5" t="s">
        <v>36</v>
      </c>
      <c r="B22" s="6" t="s">
        <v>67</v>
      </c>
      <c r="C22" s="42">
        <v>0</v>
      </c>
      <c r="D22" s="42">
        <v>0</v>
      </c>
      <c r="E22" s="42">
        <v>8840551</v>
      </c>
      <c r="F22" s="42">
        <v>0</v>
      </c>
      <c r="G22" s="42">
        <v>0</v>
      </c>
      <c r="H22" s="42">
        <v>62303</v>
      </c>
      <c r="I22" s="43">
        <f t="shared" si="0"/>
        <v>8902854</v>
      </c>
    </row>
    <row r="23" spans="1:9" ht="15" customHeight="1">
      <c r="A23" s="5" t="s">
        <v>37</v>
      </c>
      <c r="B23" s="6" t="s">
        <v>68</v>
      </c>
      <c r="C23" s="42">
        <v>0</v>
      </c>
      <c r="D23" s="42">
        <v>0</v>
      </c>
      <c r="E23" s="42">
        <v>5424805</v>
      </c>
      <c r="F23" s="42">
        <v>0</v>
      </c>
      <c r="G23" s="42">
        <v>0</v>
      </c>
      <c r="H23" s="42">
        <v>0</v>
      </c>
      <c r="I23" s="43">
        <f t="shared" si="0"/>
        <v>5424805</v>
      </c>
    </row>
    <row r="24" spans="1:9" ht="15" customHeight="1">
      <c r="A24" s="5" t="s">
        <v>38</v>
      </c>
      <c r="B24" s="6" t="s">
        <v>69</v>
      </c>
      <c r="C24" s="42">
        <v>0</v>
      </c>
      <c r="D24" s="42">
        <v>0</v>
      </c>
      <c r="E24" s="42">
        <v>19964105</v>
      </c>
      <c r="F24" s="42">
        <v>0</v>
      </c>
      <c r="G24" s="42">
        <v>0</v>
      </c>
      <c r="H24" s="42">
        <v>0</v>
      </c>
      <c r="I24" s="43">
        <f t="shared" si="0"/>
        <v>19964105</v>
      </c>
    </row>
    <row r="25" spans="1:9" ht="15" customHeight="1">
      <c r="A25" s="5" t="s">
        <v>39</v>
      </c>
      <c r="B25" s="6" t="s">
        <v>70</v>
      </c>
      <c r="C25" s="42">
        <v>0</v>
      </c>
      <c r="D25" s="42">
        <v>0</v>
      </c>
      <c r="E25" s="42">
        <v>7852663</v>
      </c>
      <c r="F25" s="42">
        <v>0</v>
      </c>
      <c r="G25" s="42">
        <v>125678</v>
      </c>
      <c r="H25" s="42">
        <v>500000</v>
      </c>
      <c r="I25" s="43">
        <f t="shared" si="0"/>
        <v>8478341</v>
      </c>
    </row>
    <row r="26" spans="1:9" ht="15" customHeight="1">
      <c r="A26" s="5" t="s">
        <v>40</v>
      </c>
      <c r="B26" s="6" t="s">
        <v>71</v>
      </c>
      <c r="C26" s="42">
        <v>0</v>
      </c>
      <c r="D26" s="42">
        <v>0</v>
      </c>
      <c r="E26" s="42">
        <v>6335210</v>
      </c>
      <c r="F26" s="42">
        <v>0</v>
      </c>
      <c r="G26" s="42">
        <v>24950</v>
      </c>
      <c r="H26" s="42">
        <v>15600</v>
      </c>
      <c r="I26" s="43">
        <f t="shared" si="0"/>
        <v>6375760</v>
      </c>
    </row>
    <row r="27" spans="1:9" ht="15" customHeight="1">
      <c r="A27" s="5" t="s">
        <v>41</v>
      </c>
      <c r="B27" s="6" t="s">
        <v>72</v>
      </c>
      <c r="C27" s="42">
        <v>0</v>
      </c>
      <c r="D27" s="42">
        <v>0</v>
      </c>
      <c r="E27" s="42">
        <v>8633865</v>
      </c>
      <c r="F27" s="42">
        <v>0</v>
      </c>
      <c r="G27" s="42">
        <v>0</v>
      </c>
      <c r="H27" s="42">
        <v>0</v>
      </c>
      <c r="I27" s="43">
        <f t="shared" si="0"/>
        <v>8633865</v>
      </c>
    </row>
    <row r="28" spans="1:9" ht="15" customHeight="1">
      <c r="A28" s="5" t="s">
        <v>42</v>
      </c>
      <c r="B28" s="6" t="s">
        <v>73</v>
      </c>
      <c r="C28" s="42">
        <v>776278</v>
      </c>
      <c r="D28" s="42">
        <v>0</v>
      </c>
      <c r="E28" s="42">
        <v>877757</v>
      </c>
      <c r="F28" s="42">
        <v>0</v>
      </c>
      <c r="G28" s="42">
        <v>0</v>
      </c>
      <c r="H28" s="42">
        <v>62257</v>
      </c>
      <c r="I28" s="43">
        <f t="shared" si="0"/>
        <v>1716292</v>
      </c>
    </row>
    <row r="29" spans="1:9" ht="15" customHeight="1">
      <c r="A29" s="5" t="s">
        <v>43</v>
      </c>
      <c r="B29" s="6" t="s">
        <v>74</v>
      </c>
      <c r="C29" s="42">
        <v>0</v>
      </c>
      <c r="D29" s="42">
        <v>0</v>
      </c>
      <c r="E29" s="42">
        <v>4761040</v>
      </c>
      <c r="F29" s="42">
        <v>0</v>
      </c>
      <c r="G29" s="42">
        <v>6000</v>
      </c>
      <c r="H29" s="42">
        <v>0</v>
      </c>
      <c r="I29" s="43">
        <f t="shared" si="0"/>
        <v>4767040</v>
      </c>
    </row>
    <row r="30" spans="1:9" ht="15" customHeight="1">
      <c r="A30" s="5" t="s">
        <v>44</v>
      </c>
      <c r="B30" s="6" t="s">
        <v>75</v>
      </c>
      <c r="C30" s="42">
        <v>0</v>
      </c>
      <c r="D30" s="42">
        <v>0</v>
      </c>
      <c r="E30" s="42">
        <v>4291145</v>
      </c>
      <c r="F30" s="42">
        <v>0</v>
      </c>
      <c r="G30" s="42">
        <v>0</v>
      </c>
      <c r="H30" s="42">
        <v>1885725</v>
      </c>
      <c r="I30" s="43">
        <f t="shared" si="0"/>
        <v>6176870</v>
      </c>
    </row>
    <row r="31" spans="1:9" ht="15" customHeight="1">
      <c r="A31" s="5" t="s">
        <v>45</v>
      </c>
      <c r="B31" s="6" t="s">
        <v>76</v>
      </c>
      <c r="C31" s="42">
        <v>0</v>
      </c>
      <c r="D31" s="42">
        <v>0</v>
      </c>
      <c r="E31" s="42">
        <v>4021206</v>
      </c>
      <c r="F31" s="42">
        <v>0</v>
      </c>
      <c r="G31" s="42">
        <v>14360</v>
      </c>
      <c r="H31" s="42">
        <v>27200</v>
      </c>
      <c r="I31" s="43">
        <f t="shared" si="0"/>
        <v>4062766</v>
      </c>
    </row>
    <row r="32" spans="1:9" ht="15" customHeight="1">
      <c r="A32" s="5" t="s">
        <v>46</v>
      </c>
      <c r="B32" s="6" t="s">
        <v>77</v>
      </c>
      <c r="C32" s="42">
        <v>0</v>
      </c>
      <c r="D32" s="42">
        <v>0</v>
      </c>
      <c r="E32" s="42">
        <v>2276709</v>
      </c>
      <c r="F32" s="42">
        <v>0</v>
      </c>
      <c r="G32" s="42">
        <v>0</v>
      </c>
      <c r="H32" s="42">
        <v>50505</v>
      </c>
      <c r="I32" s="43">
        <f t="shared" si="0"/>
        <v>2327214</v>
      </c>
    </row>
    <row r="33" spans="1:9" ht="15" customHeight="1">
      <c r="A33" s="5" t="s">
        <v>47</v>
      </c>
      <c r="B33" s="6" t="s">
        <v>78</v>
      </c>
      <c r="C33" s="42">
        <v>0</v>
      </c>
      <c r="D33" s="42">
        <v>0</v>
      </c>
      <c r="E33" s="42">
        <v>1862555</v>
      </c>
      <c r="F33" s="42">
        <v>0</v>
      </c>
      <c r="G33" s="42">
        <v>69654</v>
      </c>
      <c r="H33" s="42">
        <v>125800</v>
      </c>
      <c r="I33" s="43">
        <f t="shared" si="0"/>
        <v>2058009</v>
      </c>
    </row>
    <row r="34" spans="1:9" ht="15" customHeight="1">
      <c r="A34" s="5" t="s">
        <v>48</v>
      </c>
      <c r="B34" s="6" t="s">
        <v>79</v>
      </c>
      <c r="C34" s="42">
        <v>0</v>
      </c>
      <c r="D34" s="42">
        <v>0</v>
      </c>
      <c r="E34" s="42">
        <v>5294653</v>
      </c>
      <c r="F34" s="42">
        <v>0</v>
      </c>
      <c r="G34" s="42">
        <v>0</v>
      </c>
      <c r="H34" s="42">
        <v>32500</v>
      </c>
      <c r="I34" s="43">
        <f t="shared" si="0"/>
        <v>5327153</v>
      </c>
    </row>
    <row r="35" spans="1:9" ht="15" customHeight="1">
      <c r="A35" s="5" t="s">
        <v>49</v>
      </c>
      <c r="B35" s="6" t="s">
        <v>80</v>
      </c>
      <c r="C35" s="42">
        <v>0</v>
      </c>
      <c r="D35" s="42">
        <v>0</v>
      </c>
      <c r="E35" s="42">
        <v>3309590</v>
      </c>
      <c r="F35" s="42">
        <v>0</v>
      </c>
      <c r="G35" s="42">
        <v>0</v>
      </c>
      <c r="H35" s="42">
        <v>991030</v>
      </c>
      <c r="I35" s="43">
        <f t="shared" si="0"/>
        <v>4300620</v>
      </c>
    </row>
    <row r="36" spans="1:9" ht="15" customHeight="1">
      <c r="A36" s="5" t="s">
        <v>50</v>
      </c>
      <c r="B36" s="6" t="s">
        <v>81</v>
      </c>
      <c r="C36" s="42">
        <v>0</v>
      </c>
      <c r="D36" s="42">
        <v>0</v>
      </c>
      <c r="E36" s="42">
        <v>1010934</v>
      </c>
      <c r="F36" s="42">
        <v>0</v>
      </c>
      <c r="G36" s="42">
        <v>7481</v>
      </c>
      <c r="H36" s="42">
        <v>0</v>
      </c>
      <c r="I36" s="43">
        <f t="shared" si="0"/>
        <v>1018415</v>
      </c>
    </row>
    <row r="37" spans="1:9" ht="15" customHeight="1">
      <c r="A37" s="5" t="s">
        <v>51</v>
      </c>
      <c r="B37" s="6" t="s">
        <v>82</v>
      </c>
      <c r="C37" s="42">
        <v>0</v>
      </c>
      <c r="D37" s="42">
        <v>0</v>
      </c>
      <c r="E37" s="42">
        <v>7575696</v>
      </c>
      <c r="F37" s="42">
        <v>0</v>
      </c>
      <c r="G37" s="42">
        <v>0</v>
      </c>
      <c r="H37" s="42">
        <v>324</v>
      </c>
      <c r="I37" s="43">
        <f t="shared" si="0"/>
        <v>7576020</v>
      </c>
    </row>
    <row r="38" spans="1:9" ht="15" customHeight="1">
      <c r="A38" s="5" t="s">
        <v>52</v>
      </c>
      <c r="B38" s="6" t="s">
        <v>83</v>
      </c>
      <c r="C38" s="42">
        <v>0</v>
      </c>
      <c r="D38" s="42">
        <v>0</v>
      </c>
      <c r="E38" s="42">
        <v>861117</v>
      </c>
      <c r="F38" s="42">
        <v>0</v>
      </c>
      <c r="G38" s="42">
        <v>0</v>
      </c>
      <c r="H38" s="42">
        <v>4115</v>
      </c>
      <c r="I38" s="43">
        <f t="shared" si="0"/>
        <v>865232</v>
      </c>
    </row>
    <row r="39" spans="1:9" ht="15" customHeight="1">
      <c r="A39" s="5" t="s">
        <v>53</v>
      </c>
      <c r="B39" s="6" t="s">
        <v>84</v>
      </c>
      <c r="C39" s="42">
        <v>0</v>
      </c>
      <c r="D39" s="42">
        <v>0</v>
      </c>
      <c r="E39" s="42">
        <v>3677992</v>
      </c>
      <c r="F39" s="42">
        <v>0</v>
      </c>
      <c r="G39" s="42">
        <v>0</v>
      </c>
      <c r="H39" s="42">
        <v>21924</v>
      </c>
      <c r="I39" s="43">
        <f t="shared" si="0"/>
        <v>3699916</v>
      </c>
    </row>
    <row r="40" spans="1:9" ht="15" customHeight="1">
      <c r="A40" s="5" t="s">
        <v>54</v>
      </c>
      <c r="B40" s="6" t="s">
        <v>85</v>
      </c>
      <c r="C40" s="42">
        <v>0</v>
      </c>
      <c r="D40" s="42">
        <v>32554</v>
      </c>
      <c r="E40" s="42">
        <v>6910587</v>
      </c>
      <c r="F40" s="42">
        <v>0</v>
      </c>
      <c r="G40" s="42">
        <v>0</v>
      </c>
      <c r="H40" s="42">
        <v>0</v>
      </c>
      <c r="I40" s="43">
        <f t="shared" si="0"/>
        <v>6943141</v>
      </c>
    </row>
    <row r="41" spans="1:9" ht="15" customHeight="1">
      <c r="A41" s="5" t="s">
        <v>55</v>
      </c>
      <c r="B41" s="6" t="s">
        <v>86</v>
      </c>
      <c r="C41" s="42">
        <v>0</v>
      </c>
      <c r="D41" s="42">
        <v>0</v>
      </c>
      <c r="E41" s="42">
        <v>8110059</v>
      </c>
      <c r="F41" s="42">
        <v>0</v>
      </c>
      <c r="G41" s="42">
        <v>0</v>
      </c>
      <c r="H41" s="42">
        <v>170880</v>
      </c>
      <c r="I41" s="43">
        <f t="shared" si="0"/>
        <v>8280939</v>
      </c>
    </row>
    <row r="42" spans="1:9" ht="15" customHeight="1">
      <c r="A42" s="5" t="s">
        <v>56</v>
      </c>
      <c r="B42" s="6" t="s">
        <v>87</v>
      </c>
      <c r="C42" s="42">
        <v>0</v>
      </c>
      <c r="D42" s="42">
        <v>0</v>
      </c>
      <c r="E42" s="42">
        <v>16319007</v>
      </c>
      <c r="F42" s="42">
        <v>0</v>
      </c>
      <c r="G42" s="42">
        <v>0</v>
      </c>
      <c r="H42" s="42">
        <v>700000</v>
      </c>
      <c r="I42" s="43">
        <f t="shared" si="0"/>
        <v>17019007</v>
      </c>
    </row>
    <row r="43" spans="1:9" ht="15" customHeight="1">
      <c r="A43" s="5" t="s">
        <v>57</v>
      </c>
      <c r="B43" s="6" t="s">
        <v>88</v>
      </c>
      <c r="C43" s="42">
        <v>0</v>
      </c>
      <c r="D43" s="42">
        <v>0</v>
      </c>
      <c r="E43" s="42">
        <v>6680117</v>
      </c>
      <c r="F43" s="42">
        <v>0</v>
      </c>
      <c r="G43" s="42">
        <v>0</v>
      </c>
      <c r="H43" s="42">
        <v>172995</v>
      </c>
      <c r="I43" s="43">
        <f t="shared" si="0"/>
        <v>6853112</v>
      </c>
    </row>
    <row r="44" spans="1:9" ht="19.5" customHeight="1">
      <c r="A44" s="66" t="s">
        <v>7</v>
      </c>
      <c r="B44" s="67"/>
      <c r="C44" s="54">
        <f aca="true" t="shared" si="1" ref="C44:I44">SUM(C12:C43)</f>
        <v>1375000</v>
      </c>
      <c r="D44" s="54">
        <f t="shared" si="1"/>
        <v>899554</v>
      </c>
      <c r="E44" s="54">
        <f t="shared" si="1"/>
        <v>280969771</v>
      </c>
      <c r="F44" s="54">
        <f t="shared" si="1"/>
        <v>0</v>
      </c>
      <c r="G44" s="54">
        <f t="shared" si="1"/>
        <v>4323993</v>
      </c>
      <c r="H44" s="54">
        <f t="shared" si="1"/>
        <v>17535879</v>
      </c>
      <c r="I44" s="54">
        <f t="shared" si="1"/>
        <v>305104197</v>
      </c>
    </row>
    <row r="45" ht="12.75">
      <c r="A45" s="10" t="s">
        <v>116</v>
      </c>
    </row>
    <row r="46" spans="2:9" ht="12.75">
      <c r="B46" s="8"/>
      <c r="C46" s="8"/>
      <c r="D46" s="8"/>
      <c r="E46" s="8"/>
      <c r="F46" s="8"/>
      <c r="G46" s="8"/>
      <c r="H46" s="8"/>
      <c r="I46" s="8"/>
    </row>
    <row r="47" spans="1:9" ht="12.75">
      <c r="A47" s="60" t="s">
        <v>8</v>
      </c>
      <c r="B47" s="8"/>
      <c r="C47" s="8"/>
      <c r="D47" s="8"/>
      <c r="E47" s="8"/>
      <c r="F47" s="8"/>
      <c r="G47" s="8"/>
      <c r="H47" s="8"/>
      <c r="I47" s="8"/>
    </row>
    <row r="48" spans="1:9" ht="12.75">
      <c r="A48" s="26" t="s">
        <v>106</v>
      </c>
      <c r="B48" s="8"/>
      <c r="C48" s="8"/>
      <c r="D48" s="8"/>
      <c r="E48" s="8"/>
      <c r="F48" s="8"/>
      <c r="G48" s="8"/>
      <c r="H48" s="8"/>
      <c r="I48" s="8"/>
    </row>
    <row r="49" spans="1:9" ht="12.75">
      <c r="A49" s="26" t="s">
        <v>107</v>
      </c>
      <c r="B49" s="8"/>
      <c r="C49" s="8"/>
      <c r="D49" s="8"/>
      <c r="E49" s="8"/>
      <c r="F49" s="8"/>
      <c r="G49" s="8"/>
      <c r="H49" s="8"/>
      <c r="I49" s="8"/>
    </row>
    <row r="50" spans="1:9" ht="12.75">
      <c r="A50" s="26" t="s">
        <v>108</v>
      </c>
      <c r="B50" s="8"/>
      <c r="C50" s="8"/>
      <c r="D50" s="8"/>
      <c r="E50" s="8"/>
      <c r="F50" s="8"/>
      <c r="G50" s="8"/>
      <c r="H50" s="8"/>
      <c r="I50" s="8"/>
    </row>
    <row r="51" spans="1:9" ht="12.75">
      <c r="A51" s="26" t="s">
        <v>109</v>
      </c>
      <c r="B51" s="8"/>
      <c r="C51" s="8"/>
      <c r="D51" s="8"/>
      <c r="E51" s="8"/>
      <c r="F51" s="8"/>
      <c r="G51" s="8"/>
      <c r="H51" s="8"/>
      <c r="I51" s="8"/>
    </row>
    <row r="52" spans="1:9" ht="12.75">
      <c r="A52" s="26" t="s">
        <v>110</v>
      </c>
      <c r="B52" s="8"/>
      <c r="C52" s="8"/>
      <c r="D52" s="8"/>
      <c r="E52" s="8"/>
      <c r="F52" s="8"/>
      <c r="G52" s="8"/>
      <c r="H52" s="8"/>
      <c r="I52" s="8"/>
    </row>
    <row r="53" ht="12.75">
      <c r="A53" s="26" t="s">
        <v>111</v>
      </c>
    </row>
    <row r="54" ht="12.75">
      <c r="A54" s="26" t="s">
        <v>112</v>
      </c>
    </row>
    <row r="55" s="27" customFormat="1" ht="12.75">
      <c r="A55" s="31"/>
    </row>
    <row r="56" s="27" customFormat="1" ht="12.75"/>
    <row r="57" s="27" customFormat="1" ht="12.75">
      <c r="A57" s="29"/>
    </row>
    <row r="58" s="27" customFormat="1" ht="12.75">
      <c r="C58" s="27">
        <v>1000000</v>
      </c>
    </row>
    <row r="59" spans="2:8" s="27" customFormat="1" ht="12.75">
      <c r="B59" s="27" t="s">
        <v>89</v>
      </c>
      <c r="C59" s="27" t="s">
        <v>99</v>
      </c>
      <c r="D59" s="27" t="s">
        <v>100</v>
      </c>
      <c r="E59" s="27" t="s">
        <v>101</v>
      </c>
      <c r="F59" s="27" t="s">
        <v>102</v>
      </c>
      <c r="G59" s="27" t="s">
        <v>103</v>
      </c>
      <c r="H59" s="27" t="s">
        <v>105</v>
      </c>
    </row>
    <row r="60" spans="2:8" s="27" customFormat="1" ht="12.75">
      <c r="B60" s="27" t="s">
        <v>90</v>
      </c>
      <c r="C60" s="32">
        <f aca="true" t="shared" si="2" ref="C60:H60">C44/$C$58</f>
        <v>1.375</v>
      </c>
      <c r="D60" s="32">
        <f t="shared" si="2"/>
        <v>0.899554</v>
      </c>
      <c r="E60" s="32">
        <f t="shared" si="2"/>
        <v>280.969771</v>
      </c>
      <c r="F60" s="32">
        <f t="shared" si="2"/>
        <v>0</v>
      </c>
      <c r="G60" s="32">
        <f t="shared" si="2"/>
        <v>4.323993</v>
      </c>
      <c r="H60" s="32">
        <f t="shared" si="2"/>
        <v>17.535879</v>
      </c>
    </row>
    <row r="61" spans="3:8" s="27" customFormat="1" ht="12.75">
      <c r="C61" s="32"/>
      <c r="D61" s="32"/>
      <c r="E61" s="32"/>
      <c r="F61" s="32"/>
      <c r="G61" s="32"/>
      <c r="H61" s="32"/>
    </row>
    <row r="62" spans="3:8" s="34" customFormat="1" ht="12.75">
      <c r="C62" s="35"/>
      <c r="D62" s="35"/>
      <c r="E62" s="35"/>
      <c r="F62" s="35"/>
      <c r="G62" s="35"/>
      <c r="H62" s="35"/>
    </row>
    <row r="63" spans="3:8" s="34" customFormat="1" ht="12.75">
      <c r="C63" s="35"/>
      <c r="D63" s="35"/>
      <c r="E63" s="35"/>
      <c r="F63" s="35"/>
      <c r="G63" s="35"/>
      <c r="H63" s="35"/>
    </row>
    <row r="64" s="34" customFormat="1" ht="12.75"/>
    <row r="65" s="34" customFormat="1" ht="12.75"/>
    <row r="66" s="34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</sheetData>
  <sheetProtection/>
  <mergeCells count="5">
    <mergeCell ref="I10:I11"/>
    <mergeCell ref="A44:B44"/>
    <mergeCell ref="A10:A11"/>
    <mergeCell ref="B10:B11"/>
    <mergeCell ref="C10:H10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50.7109375" style="20" bestFit="1" customWidth="1"/>
    <col min="3" max="16384" width="11.421875" style="20" customWidth="1"/>
  </cols>
  <sheetData>
    <row r="1" spans="1:13" ht="12.75">
      <c r="A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/>
      <c r="B4" s="8"/>
      <c r="C4" s="19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4.5" customHeight="1">
      <c r="A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8" ht="15.75">
      <c r="A6" s="21" t="s">
        <v>115</v>
      </c>
      <c r="B6" s="8"/>
      <c r="C6" s="8"/>
      <c r="D6" s="8"/>
      <c r="E6" s="8"/>
      <c r="F6" s="8"/>
      <c r="G6" s="8"/>
      <c r="H6" s="8"/>
    </row>
    <row r="7" spans="1:8" ht="15.75">
      <c r="A7" s="21" t="s">
        <v>13</v>
      </c>
      <c r="B7" s="8"/>
      <c r="C7" s="8"/>
      <c r="D7" s="8"/>
      <c r="E7" s="8"/>
      <c r="F7" s="8"/>
      <c r="G7" s="8"/>
      <c r="H7" s="8"/>
    </row>
    <row r="8" spans="1:8" ht="12.75">
      <c r="A8" s="22" t="s">
        <v>0</v>
      </c>
      <c r="B8" s="8"/>
      <c r="C8" s="8"/>
      <c r="D8" s="8"/>
      <c r="E8" s="8"/>
      <c r="F8" s="8"/>
      <c r="G8" s="8"/>
      <c r="H8" s="8"/>
    </row>
    <row r="9" spans="1:8" ht="13.5">
      <c r="A9" s="22"/>
      <c r="B9" s="8"/>
      <c r="C9" s="8"/>
      <c r="D9" s="8"/>
      <c r="E9" s="8"/>
      <c r="F9" s="8"/>
      <c r="G9" s="8"/>
      <c r="H9" s="23" t="s">
        <v>26</v>
      </c>
    </row>
    <row r="10" spans="1:8" ht="19.5" customHeight="1">
      <c r="A10" s="64" t="s">
        <v>2</v>
      </c>
      <c r="B10" s="69" t="s">
        <v>25</v>
      </c>
      <c r="C10" s="66" t="s">
        <v>10</v>
      </c>
      <c r="D10" s="70"/>
      <c r="E10" s="70"/>
      <c r="F10" s="70"/>
      <c r="G10" s="70"/>
      <c r="H10" s="64" t="s">
        <v>113</v>
      </c>
    </row>
    <row r="11" spans="1:8" ht="19.5" customHeight="1">
      <c r="A11" s="68"/>
      <c r="B11" s="65"/>
      <c r="C11" s="11" t="s">
        <v>99</v>
      </c>
      <c r="D11" s="11" t="s">
        <v>100</v>
      </c>
      <c r="E11" s="11" t="s">
        <v>101</v>
      </c>
      <c r="F11" s="11" t="s">
        <v>103</v>
      </c>
      <c r="G11" s="11" t="s">
        <v>105</v>
      </c>
      <c r="H11" s="65"/>
    </row>
    <row r="12" spans="1:8" ht="15" customHeight="1">
      <c r="A12" s="36" t="s">
        <v>5</v>
      </c>
      <c r="B12" s="37" t="s">
        <v>6</v>
      </c>
      <c r="C12" s="44">
        <v>0</v>
      </c>
      <c r="D12" s="44">
        <v>0</v>
      </c>
      <c r="E12" s="44">
        <v>0</v>
      </c>
      <c r="F12" s="44">
        <v>0</v>
      </c>
      <c r="G12" s="44">
        <v>5605042</v>
      </c>
      <c r="H12" s="45">
        <f aca="true" t="shared" si="0" ref="H12:H20">SUM(C12:G12)</f>
        <v>5605042</v>
      </c>
    </row>
    <row r="13" spans="1:8" ht="15" customHeight="1">
      <c r="A13" s="50" t="s">
        <v>28</v>
      </c>
      <c r="B13" s="51" t="s">
        <v>59</v>
      </c>
      <c r="C13" s="52">
        <v>0</v>
      </c>
      <c r="D13" s="52">
        <v>0</v>
      </c>
      <c r="E13" s="52">
        <v>0</v>
      </c>
      <c r="F13" s="52">
        <v>0</v>
      </c>
      <c r="G13" s="52">
        <v>279196</v>
      </c>
      <c r="H13" s="47">
        <f>SUM(C13:G13)</f>
        <v>279196</v>
      </c>
    </row>
    <row r="14" spans="1:8" ht="15" customHeight="1">
      <c r="A14" s="50" t="s">
        <v>33</v>
      </c>
      <c r="B14" s="51" t="s">
        <v>114</v>
      </c>
      <c r="C14" s="52">
        <v>0</v>
      </c>
      <c r="D14" s="52">
        <v>0</v>
      </c>
      <c r="E14" s="52">
        <v>0</v>
      </c>
      <c r="F14" s="52">
        <v>0</v>
      </c>
      <c r="G14" s="52">
        <v>323118</v>
      </c>
      <c r="H14" s="47">
        <f t="shared" si="0"/>
        <v>323118</v>
      </c>
    </row>
    <row r="15" spans="1:8" ht="15" customHeight="1">
      <c r="A15" s="50" t="s">
        <v>39</v>
      </c>
      <c r="B15" s="51" t="s">
        <v>70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47">
        <f t="shared" si="0"/>
        <v>0</v>
      </c>
    </row>
    <row r="16" spans="1:8" ht="15" customHeight="1">
      <c r="A16" s="50" t="s">
        <v>41</v>
      </c>
      <c r="B16" s="51" t="s">
        <v>72</v>
      </c>
      <c r="C16" s="52">
        <v>0</v>
      </c>
      <c r="D16" s="52">
        <v>0</v>
      </c>
      <c r="E16" s="52">
        <v>0</v>
      </c>
      <c r="F16" s="52">
        <v>0</v>
      </c>
      <c r="G16" s="52">
        <v>145070</v>
      </c>
      <c r="H16" s="47">
        <f t="shared" si="0"/>
        <v>145070</v>
      </c>
    </row>
    <row r="17" spans="1:8" ht="15" customHeight="1">
      <c r="A17" s="38" t="s">
        <v>44</v>
      </c>
      <c r="B17" s="39" t="s">
        <v>75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7">
        <f t="shared" si="0"/>
        <v>0</v>
      </c>
    </row>
    <row r="18" spans="1:8" ht="15" customHeight="1">
      <c r="A18" s="38" t="s">
        <v>50</v>
      </c>
      <c r="B18" s="39" t="s">
        <v>81</v>
      </c>
      <c r="C18" s="46">
        <v>0</v>
      </c>
      <c r="D18" s="46">
        <v>0</v>
      </c>
      <c r="E18" s="46">
        <v>0</v>
      </c>
      <c r="F18" s="46">
        <v>0</v>
      </c>
      <c r="G18" s="46">
        <v>197430800</v>
      </c>
      <c r="H18" s="47">
        <f t="shared" si="0"/>
        <v>197430800</v>
      </c>
    </row>
    <row r="19" spans="1:8" ht="15" customHeight="1">
      <c r="A19" s="38" t="s">
        <v>54</v>
      </c>
      <c r="B19" s="39" t="s">
        <v>85</v>
      </c>
      <c r="C19" s="46">
        <v>0</v>
      </c>
      <c r="D19" s="46">
        <v>0</v>
      </c>
      <c r="E19" s="46">
        <v>0</v>
      </c>
      <c r="F19" s="46">
        <v>0</v>
      </c>
      <c r="G19" s="46">
        <v>25067</v>
      </c>
      <c r="H19" s="47">
        <f t="shared" si="0"/>
        <v>25067</v>
      </c>
    </row>
    <row r="20" spans="1:8" ht="15" customHeight="1">
      <c r="A20" s="40" t="s">
        <v>55</v>
      </c>
      <c r="B20" s="41" t="s">
        <v>86</v>
      </c>
      <c r="C20" s="48">
        <v>0</v>
      </c>
      <c r="D20" s="48">
        <v>0</v>
      </c>
      <c r="E20" s="48">
        <v>0</v>
      </c>
      <c r="F20" s="48">
        <v>0</v>
      </c>
      <c r="G20" s="48">
        <v>79104</v>
      </c>
      <c r="H20" s="49">
        <f t="shared" si="0"/>
        <v>79104</v>
      </c>
    </row>
    <row r="21" spans="1:8" ht="19.5" customHeight="1">
      <c r="A21" s="66" t="s">
        <v>7</v>
      </c>
      <c r="B21" s="67"/>
      <c r="C21" s="54">
        <f aca="true" t="shared" si="1" ref="C21:H21">SUM(C12:C20)</f>
        <v>0</v>
      </c>
      <c r="D21" s="54">
        <f t="shared" si="1"/>
        <v>0</v>
      </c>
      <c r="E21" s="54">
        <f t="shared" si="1"/>
        <v>0</v>
      </c>
      <c r="F21" s="54">
        <f t="shared" si="1"/>
        <v>0</v>
      </c>
      <c r="G21" s="54">
        <f t="shared" si="1"/>
        <v>203887397</v>
      </c>
      <c r="H21" s="54">
        <f t="shared" si="1"/>
        <v>203887397</v>
      </c>
    </row>
    <row r="22" ht="12.75">
      <c r="A22" s="10" t="s">
        <v>116</v>
      </c>
    </row>
    <row r="23" spans="2:8" ht="12.75">
      <c r="B23" s="8"/>
      <c r="C23" s="8"/>
      <c r="D23" s="8"/>
      <c r="E23" s="8"/>
      <c r="F23" s="8"/>
      <c r="G23" s="8"/>
      <c r="H23" s="8"/>
    </row>
    <row r="24" spans="1:8" ht="12.75">
      <c r="A24" s="60" t="s">
        <v>8</v>
      </c>
      <c r="B24" s="8"/>
      <c r="C24" s="8"/>
      <c r="D24" s="8"/>
      <c r="E24" s="8"/>
      <c r="F24" s="8"/>
      <c r="G24" s="8"/>
      <c r="H24" s="8"/>
    </row>
    <row r="25" spans="1:8" ht="12.75">
      <c r="A25" s="26" t="s">
        <v>106</v>
      </c>
      <c r="B25" s="8"/>
      <c r="C25" s="8"/>
      <c r="D25" s="8"/>
      <c r="E25" s="8"/>
      <c r="F25" s="8"/>
      <c r="G25" s="8"/>
      <c r="H25" s="8"/>
    </row>
    <row r="26" spans="1:8" ht="12.75">
      <c r="A26" s="26" t="s">
        <v>107</v>
      </c>
      <c r="B26" s="8"/>
      <c r="C26" s="8"/>
      <c r="D26" s="8"/>
      <c r="E26" s="8"/>
      <c r="F26" s="8"/>
      <c r="G26" s="8"/>
      <c r="H26" s="8"/>
    </row>
    <row r="27" spans="1:8" ht="12.75">
      <c r="A27" s="26" t="s">
        <v>108</v>
      </c>
      <c r="B27" s="8"/>
      <c r="C27" s="8"/>
      <c r="D27" s="8"/>
      <c r="E27" s="8"/>
      <c r="F27" s="8"/>
      <c r="G27" s="8"/>
      <c r="H27" s="8"/>
    </row>
    <row r="28" ht="12.75">
      <c r="A28" s="26" t="s">
        <v>109</v>
      </c>
    </row>
    <row r="29" ht="12.75">
      <c r="A29" s="26" t="s">
        <v>110</v>
      </c>
    </row>
    <row r="30" s="34" customFormat="1" ht="12.75">
      <c r="A30" s="26" t="s">
        <v>111</v>
      </c>
    </row>
    <row r="31" s="34" customFormat="1" ht="12.75">
      <c r="A31" s="26" t="s">
        <v>112</v>
      </c>
    </row>
    <row r="32" s="34" customFormat="1" ht="12.75">
      <c r="A32" s="26"/>
    </row>
    <row r="33" s="34" customFormat="1" ht="12.75"/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</sheetData>
  <sheetProtection/>
  <mergeCells count="5">
    <mergeCell ref="H10:H11"/>
    <mergeCell ref="A21:B21"/>
    <mergeCell ref="A10:A11"/>
    <mergeCell ref="B10:B11"/>
    <mergeCell ref="C10:G10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54.00390625" style="20" customWidth="1"/>
    <col min="3" max="16384" width="11.421875" style="20" customWidth="1"/>
  </cols>
  <sheetData>
    <row r="1" spans="1:13" ht="12.75">
      <c r="A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/>
      <c r="B4" s="8"/>
      <c r="C4" s="19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4.5" customHeight="1">
      <c r="A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9" ht="15.75">
      <c r="A6" s="21" t="s">
        <v>115</v>
      </c>
      <c r="B6" s="8"/>
      <c r="C6" s="8"/>
      <c r="D6" s="8"/>
      <c r="E6" s="8"/>
      <c r="F6" s="8"/>
      <c r="G6" s="8"/>
      <c r="H6" s="8"/>
      <c r="I6" s="8"/>
    </row>
    <row r="7" spans="1:9" ht="15.75">
      <c r="A7" s="21" t="s">
        <v>12</v>
      </c>
      <c r="B7" s="8"/>
      <c r="C7" s="8"/>
      <c r="D7" s="8"/>
      <c r="E7" s="8"/>
      <c r="F7" s="8"/>
      <c r="G7" s="8"/>
      <c r="H7" s="8"/>
      <c r="I7" s="8"/>
    </row>
    <row r="8" spans="1:9" ht="12.75">
      <c r="A8" s="22" t="s">
        <v>0</v>
      </c>
      <c r="B8" s="8"/>
      <c r="C8" s="8"/>
      <c r="D8" s="8"/>
      <c r="E8" s="8"/>
      <c r="F8" s="8"/>
      <c r="G8" s="8"/>
      <c r="H8" s="8"/>
      <c r="I8" s="8"/>
    </row>
    <row r="9" spans="1:9" ht="13.5">
      <c r="A9" s="22"/>
      <c r="B9" s="8"/>
      <c r="C9" s="8"/>
      <c r="D9" s="8"/>
      <c r="E9" s="8"/>
      <c r="F9" s="8"/>
      <c r="G9" s="8"/>
      <c r="H9" s="8"/>
      <c r="I9" s="23" t="s">
        <v>26</v>
      </c>
    </row>
    <row r="10" spans="1:9" ht="19.5" customHeight="1">
      <c r="A10" s="64" t="s">
        <v>2</v>
      </c>
      <c r="B10" s="69" t="s">
        <v>25</v>
      </c>
      <c r="C10" s="66" t="s">
        <v>10</v>
      </c>
      <c r="D10" s="70"/>
      <c r="E10" s="70"/>
      <c r="F10" s="70"/>
      <c r="G10" s="70"/>
      <c r="H10" s="70"/>
      <c r="I10" s="64" t="s">
        <v>113</v>
      </c>
    </row>
    <row r="11" spans="1:13" ht="19.5" customHeight="1">
      <c r="A11" s="68"/>
      <c r="B11" s="65"/>
      <c r="C11" s="11" t="s">
        <v>99</v>
      </c>
      <c r="D11" s="11" t="s">
        <v>100</v>
      </c>
      <c r="E11" s="11" t="s">
        <v>101</v>
      </c>
      <c r="F11" s="11" t="s">
        <v>102</v>
      </c>
      <c r="G11" s="11" t="s">
        <v>103</v>
      </c>
      <c r="H11" s="11" t="s">
        <v>105</v>
      </c>
      <c r="I11" s="65"/>
      <c r="K11" s="30"/>
      <c r="L11" s="30"/>
      <c r="M11" s="30"/>
    </row>
    <row r="12" spans="1:9" ht="15" customHeight="1">
      <c r="A12" s="5" t="s">
        <v>5</v>
      </c>
      <c r="B12" s="6" t="s">
        <v>6</v>
      </c>
      <c r="C12" s="42">
        <v>0</v>
      </c>
      <c r="D12" s="42">
        <v>0</v>
      </c>
      <c r="E12" s="53">
        <v>5359415</v>
      </c>
      <c r="F12" s="42">
        <v>0</v>
      </c>
      <c r="G12" s="42">
        <v>0</v>
      </c>
      <c r="H12" s="42">
        <v>0</v>
      </c>
      <c r="I12" s="43">
        <f>SUM(C12:H12)</f>
        <v>5359415</v>
      </c>
    </row>
    <row r="13" spans="1:9" ht="15" customHeight="1">
      <c r="A13" s="5" t="s">
        <v>27</v>
      </c>
      <c r="B13" s="6" t="s">
        <v>58</v>
      </c>
      <c r="C13" s="42">
        <v>0</v>
      </c>
      <c r="D13" s="42">
        <v>0</v>
      </c>
      <c r="E13" s="53">
        <v>6169531</v>
      </c>
      <c r="F13" s="42">
        <v>0</v>
      </c>
      <c r="G13" s="42">
        <v>0</v>
      </c>
      <c r="H13" s="42">
        <v>422500</v>
      </c>
      <c r="I13" s="43">
        <f aca="true" t="shared" si="0" ref="I13:I42">SUM(C13:H13)</f>
        <v>6592031</v>
      </c>
    </row>
    <row r="14" spans="1:9" ht="15" customHeight="1">
      <c r="A14" s="5" t="s">
        <v>28</v>
      </c>
      <c r="B14" s="6" t="s">
        <v>59</v>
      </c>
      <c r="C14" s="42">
        <v>0</v>
      </c>
      <c r="D14" s="42">
        <v>0</v>
      </c>
      <c r="E14" s="53">
        <v>10040337</v>
      </c>
      <c r="F14" s="42">
        <v>0</v>
      </c>
      <c r="G14" s="42">
        <v>0</v>
      </c>
      <c r="H14" s="42">
        <v>291418</v>
      </c>
      <c r="I14" s="43">
        <f t="shared" si="0"/>
        <v>10331755</v>
      </c>
    </row>
    <row r="15" spans="1:9" ht="15" customHeight="1">
      <c r="A15" s="5" t="s">
        <v>29</v>
      </c>
      <c r="B15" s="6" t="s">
        <v>60</v>
      </c>
      <c r="C15" s="42">
        <v>0</v>
      </c>
      <c r="D15" s="42">
        <v>0</v>
      </c>
      <c r="E15" s="53">
        <v>6364689</v>
      </c>
      <c r="F15" s="42">
        <v>0</v>
      </c>
      <c r="G15" s="42">
        <v>0</v>
      </c>
      <c r="H15" s="42">
        <v>2996174</v>
      </c>
      <c r="I15" s="43">
        <f t="shared" si="0"/>
        <v>9360863</v>
      </c>
    </row>
    <row r="16" spans="1:9" ht="15" customHeight="1">
      <c r="A16" s="5" t="s">
        <v>30</v>
      </c>
      <c r="B16" s="6" t="s">
        <v>61</v>
      </c>
      <c r="C16" s="42">
        <v>0</v>
      </c>
      <c r="D16" s="42">
        <v>0</v>
      </c>
      <c r="E16" s="53">
        <v>2137065</v>
      </c>
      <c r="F16" s="42">
        <v>0</v>
      </c>
      <c r="G16" s="42">
        <v>0</v>
      </c>
      <c r="H16" s="42">
        <v>0</v>
      </c>
      <c r="I16" s="43">
        <f t="shared" si="0"/>
        <v>2137065</v>
      </c>
    </row>
    <row r="17" spans="1:9" ht="15" customHeight="1">
      <c r="A17" s="5" t="s">
        <v>31</v>
      </c>
      <c r="B17" s="6" t="s">
        <v>62</v>
      </c>
      <c r="C17" s="42">
        <v>0</v>
      </c>
      <c r="D17" s="42">
        <v>0</v>
      </c>
      <c r="E17" s="53">
        <v>27046924</v>
      </c>
      <c r="F17" s="42">
        <v>0</v>
      </c>
      <c r="G17" s="42">
        <v>0</v>
      </c>
      <c r="H17" s="42">
        <v>169000</v>
      </c>
      <c r="I17" s="43">
        <f t="shared" si="0"/>
        <v>27215924</v>
      </c>
    </row>
    <row r="18" spans="1:9" ht="15" customHeight="1">
      <c r="A18" s="5" t="s">
        <v>32</v>
      </c>
      <c r="B18" s="6" t="s">
        <v>63</v>
      </c>
      <c r="C18" s="42">
        <v>0</v>
      </c>
      <c r="D18" s="42">
        <v>0</v>
      </c>
      <c r="E18" s="53">
        <v>20454781</v>
      </c>
      <c r="F18" s="42">
        <v>0</v>
      </c>
      <c r="G18" s="42">
        <v>0</v>
      </c>
      <c r="H18" s="42">
        <v>828216</v>
      </c>
      <c r="I18" s="43">
        <f t="shared" si="0"/>
        <v>21282997</v>
      </c>
    </row>
    <row r="19" spans="1:9" ht="15" customHeight="1">
      <c r="A19" s="5" t="s">
        <v>33</v>
      </c>
      <c r="B19" s="6" t="s">
        <v>64</v>
      </c>
      <c r="C19" s="42">
        <v>0</v>
      </c>
      <c r="D19" s="42">
        <v>0</v>
      </c>
      <c r="E19" s="53">
        <v>27503947</v>
      </c>
      <c r="F19" s="42">
        <v>0</v>
      </c>
      <c r="G19" s="42">
        <v>0</v>
      </c>
      <c r="H19" s="42">
        <v>0</v>
      </c>
      <c r="I19" s="43">
        <f t="shared" si="0"/>
        <v>27503947</v>
      </c>
    </row>
    <row r="20" spans="1:9" ht="15" customHeight="1">
      <c r="A20" s="5" t="s">
        <v>34</v>
      </c>
      <c r="B20" s="6" t="s">
        <v>65</v>
      </c>
      <c r="C20" s="42">
        <v>0</v>
      </c>
      <c r="D20" s="42">
        <v>0</v>
      </c>
      <c r="E20" s="53">
        <v>8116212</v>
      </c>
      <c r="F20" s="42">
        <v>0</v>
      </c>
      <c r="G20" s="42">
        <v>0</v>
      </c>
      <c r="H20" s="42">
        <v>0</v>
      </c>
      <c r="I20" s="43">
        <f t="shared" si="0"/>
        <v>8116212</v>
      </c>
    </row>
    <row r="21" spans="1:9" ht="15" customHeight="1">
      <c r="A21" s="5" t="s">
        <v>35</v>
      </c>
      <c r="B21" s="6" t="s">
        <v>66</v>
      </c>
      <c r="C21" s="42">
        <v>0</v>
      </c>
      <c r="D21" s="42">
        <v>0</v>
      </c>
      <c r="E21" s="53">
        <v>12817107</v>
      </c>
      <c r="F21" s="42">
        <v>0</v>
      </c>
      <c r="G21" s="42">
        <v>0</v>
      </c>
      <c r="H21" s="42">
        <v>155000</v>
      </c>
      <c r="I21" s="43">
        <f t="shared" si="0"/>
        <v>12972107</v>
      </c>
    </row>
    <row r="22" spans="1:9" ht="15" customHeight="1">
      <c r="A22" s="5" t="s">
        <v>36</v>
      </c>
      <c r="B22" s="6" t="s">
        <v>67</v>
      </c>
      <c r="C22" s="42">
        <v>0</v>
      </c>
      <c r="D22" s="42">
        <v>0</v>
      </c>
      <c r="E22" s="53">
        <v>26184306</v>
      </c>
      <c r="F22" s="42">
        <v>0</v>
      </c>
      <c r="G22" s="42">
        <v>0</v>
      </c>
      <c r="H22" s="42">
        <v>0</v>
      </c>
      <c r="I22" s="43">
        <f t="shared" si="0"/>
        <v>26184306</v>
      </c>
    </row>
    <row r="23" spans="1:9" ht="15" customHeight="1">
      <c r="A23" s="5" t="s">
        <v>37</v>
      </c>
      <c r="B23" s="6" t="s">
        <v>68</v>
      </c>
      <c r="C23" s="42">
        <v>0</v>
      </c>
      <c r="D23" s="42">
        <v>0</v>
      </c>
      <c r="E23" s="53">
        <v>35550195</v>
      </c>
      <c r="F23" s="42">
        <v>0</v>
      </c>
      <c r="G23" s="42">
        <v>0</v>
      </c>
      <c r="H23" s="42">
        <v>500000</v>
      </c>
      <c r="I23" s="43">
        <f t="shared" si="0"/>
        <v>36050195</v>
      </c>
    </row>
    <row r="24" spans="1:9" ht="15" customHeight="1">
      <c r="A24" s="5" t="s">
        <v>38</v>
      </c>
      <c r="B24" s="6" t="s">
        <v>69</v>
      </c>
      <c r="C24" s="42">
        <v>0</v>
      </c>
      <c r="D24" s="42">
        <v>0</v>
      </c>
      <c r="E24" s="53">
        <v>37002628</v>
      </c>
      <c r="F24" s="42">
        <v>0</v>
      </c>
      <c r="G24" s="42">
        <v>0</v>
      </c>
      <c r="H24" s="42">
        <v>57400</v>
      </c>
      <c r="I24" s="43">
        <f t="shared" si="0"/>
        <v>37060028</v>
      </c>
    </row>
    <row r="25" spans="1:9" ht="15" customHeight="1">
      <c r="A25" s="5" t="s">
        <v>39</v>
      </c>
      <c r="B25" s="6" t="s">
        <v>70</v>
      </c>
      <c r="C25" s="42">
        <v>0</v>
      </c>
      <c r="D25" s="42">
        <v>0</v>
      </c>
      <c r="E25" s="53">
        <v>30013289</v>
      </c>
      <c r="F25" s="42">
        <v>0</v>
      </c>
      <c r="G25" s="42">
        <v>0</v>
      </c>
      <c r="H25" s="42">
        <v>0</v>
      </c>
      <c r="I25" s="43">
        <f t="shared" si="0"/>
        <v>30013289</v>
      </c>
    </row>
    <row r="26" spans="1:9" ht="15" customHeight="1">
      <c r="A26" s="5" t="s">
        <v>40</v>
      </c>
      <c r="B26" s="6" t="s">
        <v>71</v>
      </c>
      <c r="C26" s="42">
        <v>0</v>
      </c>
      <c r="D26" s="42">
        <v>0</v>
      </c>
      <c r="E26" s="53">
        <v>7137908</v>
      </c>
      <c r="F26" s="42">
        <v>0</v>
      </c>
      <c r="G26" s="42">
        <v>0</v>
      </c>
      <c r="H26" s="42">
        <v>0</v>
      </c>
      <c r="I26" s="43">
        <f t="shared" si="0"/>
        <v>7137908</v>
      </c>
    </row>
    <row r="27" spans="1:9" ht="15" customHeight="1">
      <c r="A27" s="5" t="s">
        <v>41</v>
      </c>
      <c r="B27" s="6" t="s">
        <v>72</v>
      </c>
      <c r="C27" s="42">
        <v>0</v>
      </c>
      <c r="D27" s="42">
        <v>0</v>
      </c>
      <c r="E27" s="53">
        <v>5936489</v>
      </c>
      <c r="F27" s="42">
        <v>0</v>
      </c>
      <c r="G27" s="42">
        <v>0</v>
      </c>
      <c r="H27" s="42">
        <v>36600</v>
      </c>
      <c r="I27" s="43">
        <f t="shared" si="0"/>
        <v>5973089</v>
      </c>
    </row>
    <row r="28" spans="1:9" ht="15" customHeight="1">
      <c r="A28" s="5" t="s">
        <v>42</v>
      </c>
      <c r="B28" s="6" t="s">
        <v>73</v>
      </c>
      <c r="C28" s="42">
        <v>0</v>
      </c>
      <c r="D28" s="42">
        <v>0</v>
      </c>
      <c r="E28" s="53">
        <v>4528176</v>
      </c>
      <c r="F28" s="42">
        <v>0</v>
      </c>
      <c r="G28" s="42">
        <v>0</v>
      </c>
      <c r="H28" s="42">
        <v>345080</v>
      </c>
      <c r="I28" s="43">
        <f t="shared" si="0"/>
        <v>4873256</v>
      </c>
    </row>
    <row r="29" spans="1:9" ht="15" customHeight="1">
      <c r="A29" s="5" t="s">
        <v>43</v>
      </c>
      <c r="B29" s="6" t="s">
        <v>74</v>
      </c>
      <c r="C29" s="42">
        <v>0</v>
      </c>
      <c r="D29" s="42">
        <v>0</v>
      </c>
      <c r="E29" s="53">
        <v>6229423</v>
      </c>
      <c r="F29" s="42">
        <v>0</v>
      </c>
      <c r="G29" s="42">
        <v>0</v>
      </c>
      <c r="H29" s="42">
        <v>294435</v>
      </c>
      <c r="I29" s="43">
        <f t="shared" si="0"/>
        <v>6523858</v>
      </c>
    </row>
    <row r="30" spans="1:9" ht="15" customHeight="1">
      <c r="A30" s="5" t="s">
        <v>44</v>
      </c>
      <c r="B30" s="6" t="s">
        <v>75</v>
      </c>
      <c r="C30" s="42">
        <v>0</v>
      </c>
      <c r="D30" s="42">
        <v>0</v>
      </c>
      <c r="E30" s="53">
        <v>16351972</v>
      </c>
      <c r="F30" s="42">
        <v>0</v>
      </c>
      <c r="G30" s="42">
        <v>0</v>
      </c>
      <c r="H30" s="42">
        <v>580000</v>
      </c>
      <c r="I30" s="43">
        <f t="shared" si="0"/>
        <v>16931972</v>
      </c>
    </row>
    <row r="31" spans="1:9" ht="15" customHeight="1">
      <c r="A31" s="5" t="s">
        <v>45</v>
      </c>
      <c r="B31" s="6" t="s">
        <v>76</v>
      </c>
      <c r="C31" s="42">
        <v>0</v>
      </c>
      <c r="D31" s="42">
        <v>0</v>
      </c>
      <c r="E31" s="53">
        <v>5781668</v>
      </c>
      <c r="F31" s="42">
        <v>0</v>
      </c>
      <c r="G31" s="42">
        <v>0</v>
      </c>
      <c r="H31" s="42">
        <v>40000</v>
      </c>
      <c r="I31" s="43">
        <f t="shared" si="0"/>
        <v>5821668</v>
      </c>
    </row>
    <row r="32" spans="1:9" ht="15" customHeight="1">
      <c r="A32" s="5" t="s">
        <v>46</v>
      </c>
      <c r="B32" s="6" t="s">
        <v>77</v>
      </c>
      <c r="C32" s="42">
        <v>0</v>
      </c>
      <c r="D32" s="42">
        <v>0</v>
      </c>
      <c r="E32" s="53">
        <v>3359825</v>
      </c>
      <c r="F32" s="42">
        <v>0</v>
      </c>
      <c r="G32" s="42">
        <v>0</v>
      </c>
      <c r="H32" s="42">
        <v>0</v>
      </c>
      <c r="I32" s="43">
        <f t="shared" si="0"/>
        <v>3359825</v>
      </c>
    </row>
    <row r="33" spans="1:9" ht="15" customHeight="1">
      <c r="A33" s="5" t="s">
        <v>47</v>
      </c>
      <c r="B33" s="6" t="s">
        <v>78</v>
      </c>
      <c r="C33" s="42">
        <v>0</v>
      </c>
      <c r="D33" s="42">
        <v>0</v>
      </c>
      <c r="E33" s="53">
        <v>11687110</v>
      </c>
      <c r="F33" s="42">
        <v>0</v>
      </c>
      <c r="G33" s="42">
        <v>0</v>
      </c>
      <c r="H33" s="42">
        <v>365580</v>
      </c>
      <c r="I33" s="43">
        <f t="shared" si="0"/>
        <v>12052690</v>
      </c>
    </row>
    <row r="34" spans="1:9" ht="15" customHeight="1">
      <c r="A34" s="5" t="s">
        <v>48</v>
      </c>
      <c r="B34" s="6" t="s">
        <v>79</v>
      </c>
      <c r="C34" s="42">
        <v>0</v>
      </c>
      <c r="D34" s="42">
        <v>0</v>
      </c>
      <c r="E34" s="53">
        <v>6346884</v>
      </c>
      <c r="F34" s="42">
        <v>0</v>
      </c>
      <c r="G34" s="42">
        <v>0</v>
      </c>
      <c r="H34" s="42">
        <v>29390</v>
      </c>
      <c r="I34" s="43">
        <f t="shared" si="0"/>
        <v>6376274</v>
      </c>
    </row>
    <row r="35" spans="1:9" ht="15" customHeight="1">
      <c r="A35" s="5" t="s">
        <v>50</v>
      </c>
      <c r="B35" s="6" t="s">
        <v>81</v>
      </c>
      <c r="C35" s="42">
        <v>0</v>
      </c>
      <c r="D35" s="42">
        <v>0</v>
      </c>
      <c r="E35" s="53">
        <v>99045</v>
      </c>
      <c r="F35" s="42">
        <v>0</v>
      </c>
      <c r="G35" s="42">
        <v>0</v>
      </c>
      <c r="H35" s="42">
        <v>0</v>
      </c>
      <c r="I35" s="43">
        <f t="shared" si="0"/>
        <v>99045</v>
      </c>
    </row>
    <row r="36" spans="1:9" ht="15" customHeight="1">
      <c r="A36" s="5" t="s">
        <v>51</v>
      </c>
      <c r="B36" s="6" t="s">
        <v>82</v>
      </c>
      <c r="C36" s="42">
        <v>0</v>
      </c>
      <c r="D36" s="42">
        <v>0</v>
      </c>
      <c r="E36" s="53">
        <v>50761192</v>
      </c>
      <c r="F36" s="42">
        <v>0</v>
      </c>
      <c r="G36" s="42">
        <v>0</v>
      </c>
      <c r="H36" s="42">
        <v>0</v>
      </c>
      <c r="I36" s="43">
        <f t="shared" si="0"/>
        <v>50761192</v>
      </c>
    </row>
    <row r="37" spans="1:9" ht="15" customHeight="1">
      <c r="A37" s="5" t="s">
        <v>52</v>
      </c>
      <c r="B37" s="6" t="s">
        <v>83</v>
      </c>
      <c r="C37" s="42">
        <v>0</v>
      </c>
      <c r="D37" s="42">
        <v>0</v>
      </c>
      <c r="E37" s="53">
        <v>2833574</v>
      </c>
      <c r="F37" s="42">
        <v>0</v>
      </c>
      <c r="G37" s="42">
        <v>0</v>
      </c>
      <c r="H37" s="42">
        <v>27400</v>
      </c>
      <c r="I37" s="43">
        <f t="shared" si="0"/>
        <v>2860974</v>
      </c>
    </row>
    <row r="38" spans="1:9" ht="15" customHeight="1">
      <c r="A38" s="5" t="s">
        <v>53</v>
      </c>
      <c r="B38" s="6" t="s">
        <v>84</v>
      </c>
      <c r="C38" s="42">
        <v>0</v>
      </c>
      <c r="D38" s="42">
        <v>0</v>
      </c>
      <c r="E38" s="53">
        <v>13042915</v>
      </c>
      <c r="F38" s="42">
        <v>0</v>
      </c>
      <c r="G38" s="42">
        <v>0</v>
      </c>
      <c r="H38" s="42">
        <v>0</v>
      </c>
      <c r="I38" s="43">
        <f t="shared" si="0"/>
        <v>13042915</v>
      </c>
    </row>
    <row r="39" spans="1:9" ht="15" customHeight="1">
      <c r="A39" s="5" t="s">
        <v>54</v>
      </c>
      <c r="B39" s="6" t="s">
        <v>85</v>
      </c>
      <c r="C39" s="42">
        <v>0</v>
      </c>
      <c r="D39" s="42">
        <v>0</v>
      </c>
      <c r="E39" s="53">
        <v>18338554</v>
      </c>
      <c r="F39" s="42">
        <v>0</v>
      </c>
      <c r="G39" s="42">
        <v>0</v>
      </c>
      <c r="H39" s="42">
        <v>1484704</v>
      </c>
      <c r="I39" s="43">
        <f t="shared" si="0"/>
        <v>19823258</v>
      </c>
    </row>
    <row r="40" spans="1:9" ht="15" customHeight="1">
      <c r="A40" s="5" t="s">
        <v>55</v>
      </c>
      <c r="B40" s="6" t="s">
        <v>86</v>
      </c>
      <c r="C40" s="42">
        <v>0</v>
      </c>
      <c r="D40" s="42">
        <v>0</v>
      </c>
      <c r="E40" s="53">
        <v>24432741</v>
      </c>
      <c r="F40" s="42">
        <v>0</v>
      </c>
      <c r="G40" s="42">
        <v>0</v>
      </c>
      <c r="H40" s="42">
        <v>255330</v>
      </c>
      <c r="I40" s="43">
        <f t="shared" si="0"/>
        <v>24688071</v>
      </c>
    </row>
    <row r="41" spans="1:9" ht="15" customHeight="1">
      <c r="A41" s="5" t="s">
        <v>56</v>
      </c>
      <c r="B41" s="6" t="s">
        <v>87</v>
      </c>
      <c r="C41" s="42">
        <v>0</v>
      </c>
      <c r="D41" s="42">
        <v>0</v>
      </c>
      <c r="E41" s="53">
        <v>21398532</v>
      </c>
      <c r="F41" s="42">
        <v>0</v>
      </c>
      <c r="G41" s="42">
        <v>0</v>
      </c>
      <c r="H41" s="42">
        <v>1100000</v>
      </c>
      <c r="I41" s="43">
        <f t="shared" si="0"/>
        <v>22498532</v>
      </c>
    </row>
    <row r="42" spans="1:9" ht="15" customHeight="1">
      <c r="A42" s="5" t="s">
        <v>57</v>
      </c>
      <c r="B42" s="6" t="s">
        <v>88</v>
      </c>
      <c r="C42" s="42">
        <v>0</v>
      </c>
      <c r="D42" s="42">
        <v>0</v>
      </c>
      <c r="E42" s="53">
        <v>12404749</v>
      </c>
      <c r="F42" s="42">
        <v>0</v>
      </c>
      <c r="G42" s="42">
        <v>0</v>
      </c>
      <c r="H42" s="42">
        <v>0</v>
      </c>
      <c r="I42" s="43">
        <f t="shared" si="0"/>
        <v>12404749</v>
      </c>
    </row>
    <row r="43" spans="1:9" ht="19.5" customHeight="1">
      <c r="A43" s="66" t="s">
        <v>7</v>
      </c>
      <c r="B43" s="67"/>
      <c r="C43" s="54">
        <f aca="true" t="shared" si="1" ref="C43:I43">SUM(C12:C42)</f>
        <v>0</v>
      </c>
      <c r="D43" s="54">
        <f t="shared" si="1"/>
        <v>0</v>
      </c>
      <c r="E43" s="54">
        <f t="shared" si="1"/>
        <v>465431183</v>
      </c>
      <c r="F43" s="54">
        <f t="shared" si="1"/>
        <v>0</v>
      </c>
      <c r="G43" s="54">
        <f t="shared" si="1"/>
        <v>0</v>
      </c>
      <c r="H43" s="54">
        <f t="shared" si="1"/>
        <v>9978227</v>
      </c>
      <c r="I43" s="54">
        <f t="shared" si="1"/>
        <v>475409410</v>
      </c>
    </row>
    <row r="44" ht="12.75">
      <c r="A44" s="10" t="s">
        <v>116</v>
      </c>
    </row>
    <row r="45" spans="2:9" ht="12.75">
      <c r="B45" s="8"/>
      <c r="C45" s="8"/>
      <c r="D45" s="8"/>
      <c r="E45" s="8"/>
      <c r="F45" s="8"/>
      <c r="G45" s="8"/>
      <c r="H45" s="8"/>
      <c r="I45" s="8"/>
    </row>
    <row r="46" spans="1:9" ht="12.75">
      <c r="A46" s="60" t="s">
        <v>8</v>
      </c>
      <c r="B46" s="8"/>
      <c r="C46" s="8"/>
      <c r="D46" s="8"/>
      <c r="E46" s="8"/>
      <c r="F46" s="8"/>
      <c r="G46" s="8"/>
      <c r="H46" s="8"/>
      <c r="I46" s="8"/>
    </row>
    <row r="47" spans="1:9" ht="12.75">
      <c r="A47" s="26" t="s">
        <v>106</v>
      </c>
      <c r="B47" s="8"/>
      <c r="C47" s="8"/>
      <c r="D47" s="8"/>
      <c r="E47" s="8"/>
      <c r="F47" s="8"/>
      <c r="G47" s="8"/>
      <c r="H47" s="8"/>
      <c r="I47" s="8"/>
    </row>
    <row r="48" spans="1:9" ht="12.75">
      <c r="A48" s="26" t="s">
        <v>107</v>
      </c>
      <c r="B48" s="8"/>
      <c r="C48" s="8"/>
      <c r="D48" s="8"/>
      <c r="E48" s="8"/>
      <c r="F48" s="8"/>
      <c r="G48" s="8"/>
      <c r="H48" s="8"/>
      <c r="I48" s="8"/>
    </row>
    <row r="49" spans="1:9" ht="12.75">
      <c r="A49" s="26" t="s">
        <v>108</v>
      </c>
      <c r="B49" s="8"/>
      <c r="C49" s="8"/>
      <c r="D49" s="8"/>
      <c r="E49" s="8"/>
      <c r="F49" s="8"/>
      <c r="G49" s="8"/>
      <c r="H49" s="8"/>
      <c r="I49" s="8"/>
    </row>
    <row r="50" spans="1:9" ht="12.75">
      <c r="A50" s="26" t="s">
        <v>109</v>
      </c>
      <c r="B50" s="8"/>
      <c r="C50" s="8"/>
      <c r="D50" s="8"/>
      <c r="E50" s="8"/>
      <c r="F50" s="8"/>
      <c r="G50" s="8"/>
      <c r="H50" s="8"/>
      <c r="I50" s="8"/>
    </row>
    <row r="51" spans="1:9" ht="12.75">
      <c r="A51" s="26" t="s">
        <v>110</v>
      </c>
      <c r="B51" s="8"/>
      <c r="C51" s="8"/>
      <c r="D51" s="8"/>
      <c r="E51" s="8"/>
      <c r="F51" s="8"/>
      <c r="G51" s="8"/>
      <c r="H51" s="8"/>
      <c r="I51" s="8"/>
    </row>
    <row r="52" ht="12.75">
      <c r="A52" s="26" t="s">
        <v>111</v>
      </c>
    </row>
    <row r="53" ht="12.75">
      <c r="A53" s="26" t="s">
        <v>112</v>
      </c>
    </row>
    <row r="54" s="27" customFormat="1" ht="12.75"/>
    <row r="55" spans="1:3" s="27" customFormat="1" ht="12.75">
      <c r="A55" s="31"/>
      <c r="C55" s="27">
        <v>1000000</v>
      </c>
    </row>
    <row r="56" spans="1:8" s="27" customFormat="1" ht="12.75">
      <c r="A56" s="29"/>
      <c r="B56" s="27" t="s">
        <v>89</v>
      </c>
      <c r="C56" s="16" t="s">
        <v>99</v>
      </c>
      <c r="D56" s="16" t="s">
        <v>100</v>
      </c>
      <c r="E56" s="27" t="s">
        <v>101</v>
      </c>
      <c r="F56" s="27" t="s">
        <v>102</v>
      </c>
      <c r="G56" s="27" t="s">
        <v>103</v>
      </c>
      <c r="H56" s="27" t="s">
        <v>105</v>
      </c>
    </row>
    <row r="57" spans="2:8" s="27" customFormat="1" ht="12.75">
      <c r="B57" s="27" t="s">
        <v>91</v>
      </c>
      <c r="C57" s="62">
        <f aca="true" t="shared" si="2" ref="C57:H57">+C43/$C$55</f>
        <v>0</v>
      </c>
      <c r="D57" s="62">
        <f t="shared" si="2"/>
        <v>0</v>
      </c>
      <c r="E57" s="62">
        <f t="shared" si="2"/>
        <v>465.431183</v>
      </c>
      <c r="F57" s="62">
        <f t="shared" si="2"/>
        <v>0</v>
      </c>
      <c r="G57" s="62">
        <f t="shared" si="2"/>
        <v>0</v>
      </c>
      <c r="H57" s="62">
        <f t="shared" si="2"/>
        <v>9.978227</v>
      </c>
    </row>
    <row r="58" spans="3:4" s="27" customFormat="1" ht="12.75">
      <c r="C58" s="17"/>
      <c r="D58" s="18"/>
    </row>
    <row r="59" spans="3:4" s="27" customFormat="1" ht="12.75">
      <c r="C59" s="17"/>
      <c r="D59" s="18"/>
    </row>
    <row r="60" s="27" customFormat="1" ht="12.75"/>
    <row r="61" s="27" customFormat="1" ht="12.75"/>
    <row r="62" s="27" customFormat="1" ht="12.75"/>
    <row r="63" s="34" customFormat="1" ht="12.75"/>
    <row r="64" s="34" customFormat="1" ht="12.75"/>
    <row r="65" s="34" customFormat="1" ht="12.75"/>
    <row r="66" s="34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</sheetData>
  <sheetProtection/>
  <mergeCells count="5">
    <mergeCell ref="I10:I11"/>
    <mergeCell ref="A43:B43"/>
    <mergeCell ref="A10:A11"/>
    <mergeCell ref="B10:B11"/>
    <mergeCell ref="C10:H10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13" s="20" customFormat="1" ht="12.75">
      <c r="A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0" customFormat="1" ht="12.75">
      <c r="A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0" customFormat="1" ht="12.75">
      <c r="A3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20" customFormat="1" ht="12.75">
      <c r="A4"/>
      <c r="B4" s="8"/>
      <c r="C4" s="19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20" customFormat="1" ht="4.5" customHeight="1">
      <c r="A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8" ht="15.75">
      <c r="A6" s="2" t="s">
        <v>115</v>
      </c>
      <c r="B6" s="1"/>
      <c r="C6" s="1"/>
      <c r="D6" s="1"/>
      <c r="E6" s="1"/>
      <c r="F6" s="1"/>
      <c r="G6" s="1"/>
      <c r="H6" s="1"/>
    </row>
    <row r="7" spans="1:8" ht="15.75">
      <c r="A7" s="2" t="s">
        <v>98</v>
      </c>
      <c r="B7" s="1"/>
      <c r="C7" s="1"/>
      <c r="D7" s="1"/>
      <c r="E7" s="1"/>
      <c r="F7" s="1"/>
      <c r="G7" s="1"/>
      <c r="H7" s="1"/>
    </row>
    <row r="8" spans="1:8" ht="12.75">
      <c r="A8" s="3" t="s">
        <v>0</v>
      </c>
      <c r="B8" s="1"/>
      <c r="C8" s="1"/>
      <c r="D8" s="1"/>
      <c r="E8" s="1"/>
      <c r="F8" s="1"/>
      <c r="G8" s="1"/>
      <c r="H8" s="1"/>
    </row>
    <row r="9" spans="1:8" ht="13.5">
      <c r="A9" s="3"/>
      <c r="B9" s="1"/>
      <c r="C9" s="1"/>
      <c r="D9" s="1"/>
      <c r="E9" s="1"/>
      <c r="F9" s="1"/>
      <c r="G9" s="1"/>
      <c r="H9" s="4" t="s">
        <v>1</v>
      </c>
    </row>
    <row r="10" spans="1:8" ht="12.75">
      <c r="A10" s="64" t="s">
        <v>2</v>
      </c>
      <c r="B10" s="69" t="s">
        <v>3</v>
      </c>
      <c r="C10" s="71" t="s">
        <v>10</v>
      </c>
      <c r="D10" s="72"/>
      <c r="E10" s="72"/>
      <c r="F10" s="72"/>
      <c r="G10" s="72"/>
      <c r="H10" s="64" t="s">
        <v>113</v>
      </c>
    </row>
    <row r="11" spans="1:8" ht="12.75">
      <c r="A11" s="68"/>
      <c r="B11" s="65"/>
      <c r="C11" s="11" t="s">
        <v>99</v>
      </c>
      <c r="D11" s="11" t="s">
        <v>100</v>
      </c>
      <c r="E11" s="11" t="s">
        <v>101</v>
      </c>
      <c r="F11" s="11" t="s">
        <v>103</v>
      </c>
      <c r="G11" s="11" t="s">
        <v>105</v>
      </c>
      <c r="H11" s="65"/>
    </row>
    <row r="12" spans="1:8" ht="15" customHeight="1">
      <c r="A12" s="5">
        <v>143</v>
      </c>
      <c r="B12" s="6" t="s">
        <v>85</v>
      </c>
      <c r="C12" s="12">
        <v>0</v>
      </c>
      <c r="D12" s="12">
        <v>0</v>
      </c>
      <c r="E12" s="12">
        <v>231290</v>
      </c>
      <c r="F12" s="12">
        <v>0</v>
      </c>
      <c r="G12" s="12">
        <v>0</v>
      </c>
      <c r="H12" s="7">
        <f>SUM(C12:G12)</f>
        <v>231290</v>
      </c>
    </row>
    <row r="13" spans="1:8" ht="15" customHeight="1">
      <c r="A13" s="5">
        <v>144</v>
      </c>
      <c r="B13" s="6" t="s">
        <v>86</v>
      </c>
      <c r="C13" s="12">
        <v>0</v>
      </c>
      <c r="D13" s="12">
        <v>0</v>
      </c>
      <c r="E13" s="12">
        <v>654102</v>
      </c>
      <c r="F13" s="12">
        <v>0</v>
      </c>
      <c r="G13" s="12">
        <v>0</v>
      </c>
      <c r="H13" s="7">
        <f>SUM(C13:G13)</f>
        <v>654102</v>
      </c>
    </row>
    <row r="14" spans="1:8" ht="15" customHeight="1">
      <c r="A14" s="5">
        <v>145</v>
      </c>
      <c r="B14" s="6" t="s">
        <v>87</v>
      </c>
      <c r="C14" s="12">
        <v>0</v>
      </c>
      <c r="D14" s="12">
        <v>0</v>
      </c>
      <c r="E14" s="12">
        <v>739042</v>
      </c>
      <c r="F14" s="12">
        <v>0</v>
      </c>
      <c r="G14" s="12">
        <v>0</v>
      </c>
      <c r="H14" s="7">
        <f>SUM(C14:G14)</f>
        <v>739042</v>
      </c>
    </row>
    <row r="15" spans="1:8" ht="15" customHeight="1">
      <c r="A15" s="5">
        <v>146</v>
      </c>
      <c r="B15" s="6" t="s">
        <v>88</v>
      </c>
      <c r="C15" s="12">
        <v>0</v>
      </c>
      <c r="D15" s="12">
        <v>0</v>
      </c>
      <c r="E15" s="12">
        <v>188799</v>
      </c>
      <c r="F15" s="12">
        <v>0</v>
      </c>
      <c r="G15" s="12">
        <v>0</v>
      </c>
      <c r="H15" s="7">
        <f>SUM(C15:G15)</f>
        <v>188799</v>
      </c>
    </row>
    <row r="16" spans="1:8" ht="19.5" customHeight="1">
      <c r="A16" s="66" t="s">
        <v>7</v>
      </c>
      <c r="B16" s="67"/>
      <c r="C16" s="63">
        <f aca="true" t="shared" si="0" ref="C16:H16">SUM(C12:C15)</f>
        <v>0</v>
      </c>
      <c r="D16" s="63">
        <f t="shared" si="0"/>
        <v>0</v>
      </c>
      <c r="E16" s="63">
        <f t="shared" si="0"/>
        <v>1813233</v>
      </c>
      <c r="F16" s="63">
        <f t="shared" si="0"/>
        <v>0</v>
      </c>
      <c r="G16" s="63">
        <f t="shared" si="0"/>
        <v>0</v>
      </c>
      <c r="H16" s="63">
        <f t="shared" si="0"/>
        <v>1813233</v>
      </c>
    </row>
    <row r="17" ht="12.75">
      <c r="A17" s="10" t="s">
        <v>116</v>
      </c>
    </row>
    <row r="18" spans="2:8" ht="12.75">
      <c r="B18" s="1"/>
      <c r="C18" s="1"/>
      <c r="D18" s="1"/>
      <c r="E18" s="1"/>
      <c r="F18" s="1"/>
      <c r="G18" s="1"/>
      <c r="H18" s="1"/>
    </row>
    <row r="19" spans="1:8" ht="12.75">
      <c r="A19" s="61" t="s">
        <v>8</v>
      </c>
      <c r="B19" s="1"/>
      <c r="C19" s="1"/>
      <c r="D19" s="1"/>
      <c r="E19" s="1"/>
      <c r="F19" s="1"/>
      <c r="G19" s="1"/>
      <c r="H19" s="1"/>
    </row>
    <row r="20" spans="1:8" ht="12.75">
      <c r="A20" s="26" t="s">
        <v>106</v>
      </c>
      <c r="B20" s="1"/>
      <c r="C20" s="1"/>
      <c r="D20" s="1"/>
      <c r="E20" s="1"/>
      <c r="F20" s="1"/>
      <c r="G20" s="1"/>
      <c r="H20" s="1"/>
    </row>
    <row r="21" spans="1:8" ht="12.75">
      <c r="A21" s="26" t="s">
        <v>107</v>
      </c>
      <c r="B21" s="1"/>
      <c r="C21" s="1"/>
      <c r="D21" s="1"/>
      <c r="E21" s="1"/>
      <c r="F21" s="1"/>
      <c r="G21" s="1"/>
      <c r="H21" s="1"/>
    </row>
    <row r="22" spans="1:8" ht="12.75">
      <c r="A22" s="26" t="s">
        <v>108</v>
      </c>
      <c r="B22" s="1"/>
      <c r="C22" s="1"/>
      <c r="D22" s="1"/>
      <c r="E22" s="1"/>
      <c r="F22" s="1"/>
      <c r="G22" s="1"/>
      <c r="H22" s="1"/>
    </row>
    <row r="23" ht="12.75">
      <c r="A23" s="26" t="s">
        <v>109</v>
      </c>
    </row>
    <row r="24" ht="12.75">
      <c r="A24" s="26" t="s">
        <v>110</v>
      </c>
    </row>
    <row r="25" ht="12.75">
      <c r="A25" s="26" t="s">
        <v>111</v>
      </c>
    </row>
    <row r="26" s="14" customFormat="1" ht="12.75">
      <c r="A26" s="26" t="s">
        <v>112</v>
      </c>
    </row>
    <row r="27" s="14" customFormat="1" ht="12.75">
      <c r="A27" s="15"/>
    </row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2019-04-15T17:02:49Z</dcterms:modified>
  <cp:category/>
  <cp:version/>
  <cp:contentType/>
  <cp:contentStatus/>
</cp:coreProperties>
</file>