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<sst xmlns="http://schemas.openxmlformats.org/spreadsheetml/2006/main" count="457" uniqueCount="124">
  <si>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</si>
  <si>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</si>
  <si>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</si>
  <si>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</si>
  <si>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</si>
  <si>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</si>
  <si>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</si>
  <si>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</si>
  <si>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</si>
  <si>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</si>
  <si>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</si>
  <si>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</si>
  <si>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</si>
  <si>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</si>
  <si>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</si>
  <si>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</si>
  <si>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</si>
  <si>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</si>
  <si>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</si>
  <si>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</si>
  <si>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</si>
  <si>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</si>
  <si>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</si>
  <si>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</si>
  <si>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</si>
  <si>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</si>
  <si>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</si>
  <si>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</si>
  <si>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</si>
  <si>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</si>
  <si>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</si>
  <si>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</si>
  <si>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</si>
  <si>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</si>
  <si>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</si>
  <si>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</si>
  <si>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</si>
  <si>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</si>
  <si>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</si>
  <si>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</si>
  <si>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</si>
  <si>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</si>
  <si>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</si>
  <si>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</si>
  <si>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</si>
  <si>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</si>
  <si>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</si>
  <si>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</si>
  <si>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</si>
  <si>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</si>
  <si>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</si>
  <si>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</si>
  <si>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</si>
  <si>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</si>
  <si>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</si>
  <si>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</si>
  <si>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</si>
  <si>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</si>
  <si>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</si>
  <si>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</si>
  <si>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</si>
  <si>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</si>
  <si>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</si>
  <si>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</si>
  <si>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</si>
  <si>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</si>
  <si>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</si>
  <si>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</si>
  <si>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</si>
  <si>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</si>
  <si>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</si>
  <si>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</si>
  <si>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</si>
  <si>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</si>
  <si>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</si>
  <si>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</si>
  <si>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</si>
  <si>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</si>
  <si>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</si>
  <si>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</si>
  <si>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</si>
  <si>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</si>
  <si>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</si>
  <si>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</si>
  <si>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</si>
  <si>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</si>
  <si>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</si>
  <si>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</si>
  <si>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</si>
  <si>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</si>
  <si>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</si>
  <si>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</si>
  <si>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</si>
  <si>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</si>
  <si>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</si>
  <si>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</si>
  <si>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</si>
  <si>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</si>
  <si>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</si>
  <si>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</si>
  <si>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</si>
  <si>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</si>
  <si>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</si>
  <si>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</si>
  <si>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</si>
  <si>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</si>
  <si>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</si>
  <si>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</si>
  <si>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</si>
  <si>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</si>
  <si>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</si>
  <si>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</si>
  <si>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</si>
  <si>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HOSPITAL NACIONAL HIPÓLITO UNANUE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</si>
  <si>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</si>
  <si>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</si>
  <si>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</si>
  <si>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</si>
  <si>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</si>
  <si>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</si>
  <si>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</si>
  <si>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</si>
  <si>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PRESUPUESTO INSTITUCIONAL MODIFICADO AÑO FISCAL 2019 - MES DE JUNIO</t>
  </si>
  <si>
    <t>Fuente: SIAF, Consulta Amigable y Base de Datos al 30 de Junio del 2019</t>
  </si>
</sst>
</file>

<file path=xl/styles.xml><?xml version="1.0" encoding="utf-8"?>
<styleSheet xmlns="http://schemas.openxmlformats.org/spreadsheetml/2006/main">
  <numFmts count="5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8"/>
      <color indexed="8"/>
      <name val="Calibri"/>
      <family val="0"/>
    </font>
    <font>
      <b/>
      <sz val="3"/>
      <color indexed="9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4" fillId="34" borderId="0" xfId="0" applyNumberFormat="1" applyFont="1" applyFill="1" applyBorder="1" applyAlignment="1" applyProtection="1" quotePrefix="1">
      <alignment horizontal="center" vertical="center"/>
      <protection/>
    </xf>
    <xf numFmtId="171" fontId="54" fillId="34" borderId="0" xfId="0" applyNumberFormat="1" applyFont="1" applyFill="1" applyBorder="1" applyAlignment="1" applyProtection="1">
      <alignment vertical="center"/>
      <protection/>
    </xf>
    <xf numFmtId="200" fontId="54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5" fillId="0" borderId="0" xfId="0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5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197" fontId="5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55" fillId="0" borderId="0" xfId="49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5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FTE'!$C$57:$G$57</c:f>
              <c:strCache/>
            </c:strRef>
          </c:cat>
          <c:val>
            <c:numRef>
              <c:f>'PIM FTE'!$C$58:$G$58</c:f>
              <c:numCache/>
            </c:numRef>
          </c:val>
          <c:shape val="box"/>
        </c:ser>
        <c:shape val="box"/>
        <c:axId val="64342582"/>
        <c:axId val="43648519"/>
      </c:bar3DChart>
      <c:catAx>
        <c:axId val="64342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48519"/>
        <c:crosses val="autoZero"/>
        <c:auto val="1"/>
        <c:lblOffset val="100"/>
        <c:tickLblSkip val="1"/>
        <c:noMultiLvlLbl val="0"/>
      </c:catAx>
      <c:valAx>
        <c:axId val="43648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42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5475"/>
          <c:w val="0.048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39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RO'!$C$59:$I$59</c:f>
              <c:strCache/>
            </c:strRef>
          </c:cat>
          <c:val>
            <c:numRef>
              <c:f>'PTO RO'!$C$60:$I$60</c:f>
              <c:numCache/>
            </c:numRef>
          </c:val>
          <c:shape val="box"/>
        </c:ser>
        <c:shape val="box"/>
        <c:axId val="4937616"/>
        <c:axId val="13008657"/>
      </c:bar3DChart>
      <c:catAx>
        <c:axId val="493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08657"/>
        <c:crosses val="autoZero"/>
        <c:auto val="1"/>
        <c:lblOffset val="100"/>
        <c:tickLblSkip val="1"/>
        <c:noMultiLvlLbl val="0"/>
      </c:catAx>
      <c:valAx>
        <c:axId val="13008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7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75"/>
          <c:y val="0.405"/>
          <c:w val="0.036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4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RDR'!$C$60:$H$60</c:f>
              <c:strCache/>
            </c:strRef>
          </c:cat>
          <c:val>
            <c:numRef>
              <c:f>'PTO RDR'!$C$61:$H$61</c:f>
              <c:numCache/>
            </c:numRef>
          </c:val>
          <c:shape val="box"/>
        </c:ser>
        <c:shape val="box"/>
        <c:axId val="3295946"/>
        <c:axId val="53651195"/>
      </c:bar3DChart>
      <c:catAx>
        <c:axId val="3295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51195"/>
        <c:crosses val="autoZero"/>
        <c:auto val="1"/>
        <c:lblOffset val="100"/>
        <c:tickLblSkip val="1"/>
        <c:noMultiLvlLbl val="0"/>
      </c:catAx>
      <c:valAx>
        <c:axId val="53651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5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5"/>
          <c:y val="0.43275"/>
          <c:w val="0.039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27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DONA'!$B$58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DONA'!$C$57:$H$57</c:f>
              <c:strCache/>
            </c:strRef>
          </c:cat>
          <c:val>
            <c:numRef>
              <c:f>'PTO DONA'!$C$58:$H$58</c:f>
              <c:numCache/>
            </c:numRef>
          </c:val>
          <c:shape val="box"/>
        </c:ser>
        <c:shape val="box"/>
        <c:axId val="38219236"/>
        <c:axId val="31012805"/>
      </c:bar3DChart>
      <c:catAx>
        <c:axId val="3821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805"/>
        <c:crosses val="autoZero"/>
        <c:auto val="1"/>
        <c:lblOffset val="100"/>
        <c:tickLblSkip val="1"/>
        <c:noMultiLvlLbl val="0"/>
      </c:catAx>
      <c:valAx>
        <c:axId val="31012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19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28"/>
          <c:w val="0.043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133350</xdr:rowOff>
    </xdr:from>
    <xdr:to>
      <xdr:col>8</xdr:col>
      <xdr:colOff>57150</xdr:colOff>
      <xdr:row>78</xdr:row>
      <xdr:rowOff>114300</xdr:rowOff>
    </xdr:to>
    <xdr:graphicFrame>
      <xdr:nvGraphicFramePr>
        <xdr:cNvPr id="1" name="12 Gráfico"/>
        <xdr:cNvGraphicFramePr/>
      </xdr:nvGraphicFramePr>
      <xdr:xfrm>
        <a:off x="38100" y="9886950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152400</xdr:rowOff>
    </xdr:from>
    <xdr:to>
      <xdr:col>9</xdr:col>
      <xdr:colOff>771525</xdr:colOff>
      <xdr:row>81</xdr:row>
      <xdr:rowOff>142875</xdr:rowOff>
    </xdr:to>
    <xdr:graphicFrame>
      <xdr:nvGraphicFramePr>
        <xdr:cNvPr id="1" name="1 Gráfico"/>
        <xdr:cNvGraphicFramePr/>
      </xdr:nvGraphicFramePr>
      <xdr:xfrm>
        <a:off x="38100" y="102965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55</xdr:row>
      <xdr:rowOff>114300</xdr:rowOff>
    </xdr:from>
    <xdr:to>
      <xdr:col>8</xdr:col>
      <xdr:colOff>704850</xdr:colOff>
      <xdr:row>82</xdr:row>
      <xdr:rowOff>142875</xdr:rowOff>
    </xdr:to>
    <xdr:graphicFrame>
      <xdr:nvGraphicFramePr>
        <xdr:cNvPr id="1" name="5 Gráfico"/>
        <xdr:cNvGraphicFramePr/>
      </xdr:nvGraphicFramePr>
      <xdr:xfrm>
        <a:off x="66675" y="1033462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8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0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19050</xdr:rowOff>
    </xdr:from>
    <xdr:to>
      <xdr:col>8</xdr:col>
      <xdr:colOff>676275</xdr:colOff>
      <xdr:row>80</xdr:row>
      <xdr:rowOff>152400</xdr:rowOff>
    </xdr:to>
    <xdr:graphicFrame>
      <xdr:nvGraphicFramePr>
        <xdr:cNvPr id="1" name="2 Gráfico"/>
        <xdr:cNvGraphicFramePr/>
      </xdr:nvGraphicFramePr>
      <xdr:xfrm>
        <a:off x="47625" y="10210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="130" zoomScaleNormal="13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59" t="s">
        <v>2</v>
      </c>
      <c r="B10" s="64" t="s">
        <v>24</v>
      </c>
      <c r="C10" s="61" t="s">
        <v>4</v>
      </c>
      <c r="D10" s="65"/>
      <c r="E10" s="65"/>
      <c r="F10" s="65"/>
      <c r="G10" s="62"/>
      <c r="H10" s="59" t="s">
        <v>112</v>
      </c>
      <c r="I10" s="13"/>
      <c r="J10" s="13"/>
      <c r="K10" s="13"/>
      <c r="L10" s="13"/>
      <c r="M10" s="13"/>
    </row>
    <row r="11" spans="1:13" ht="33.75" customHeight="1">
      <c r="A11" s="63"/>
      <c r="B11" s="60"/>
      <c r="C11" s="58" t="s">
        <v>117</v>
      </c>
      <c r="D11" s="58" t="s">
        <v>118</v>
      </c>
      <c r="E11" s="58" t="s">
        <v>119</v>
      </c>
      <c r="F11" s="58" t="s">
        <v>120</v>
      </c>
      <c r="G11" s="58" t="s">
        <v>121</v>
      </c>
      <c r="H11" s="60"/>
      <c r="I11" s="13"/>
      <c r="J11" s="13"/>
      <c r="K11" s="13"/>
      <c r="L11" s="13"/>
      <c r="M11" s="13"/>
    </row>
    <row r="12" spans="1:13" ht="15" customHeight="1">
      <c r="A12" s="49" t="s">
        <v>5</v>
      </c>
      <c r="B12" s="31" t="s">
        <v>6</v>
      </c>
      <c r="C12" s="38">
        <v>1842686055</v>
      </c>
      <c r="D12" s="38">
        <v>68055105</v>
      </c>
      <c r="E12" s="38">
        <v>5605042</v>
      </c>
      <c r="F12" s="38">
        <v>5359415</v>
      </c>
      <c r="G12" s="38">
        <v>0</v>
      </c>
      <c r="H12" s="39">
        <f>SUM(C12:G12)</f>
        <v>1921705617</v>
      </c>
      <c r="I12" s="9"/>
      <c r="J12" s="5"/>
      <c r="K12" s="5"/>
      <c r="L12" s="4"/>
      <c r="M12" s="5"/>
    </row>
    <row r="13" spans="1:13" ht="15" customHeight="1">
      <c r="A13" s="50" t="s">
        <v>26</v>
      </c>
      <c r="B13" s="33" t="s">
        <v>57</v>
      </c>
      <c r="C13" s="40">
        <v>37655990</v>
      </c>
      <c r="D13" s="40">
        <v>2450447</v>
      </c>
      <c r="E13" s="40">
        <v>0</v>
      </c>
      <c r="F13" s="40">
        <v>6742978</v>
      </c>
      <c r="G13" s="40">
        <v>0</v>
      </c>
      <c r="H13" s="41">
        <f aca="true" t="shared" si="0" ref="H13:H43">SUM(C13:G13)</f>
        <v>46849415</v>
      </c>
      <c r="I13" s="9"/>
      <c r="J13" s="5"/>
      <c r="K13" s="5"/>
      <c r="L13" s="4"/>
      <c r="M13" s="5"/>
    </row>
    <row r="14" spans="1:13" ht="15" customHeight="1">
      <c r="A14" s="50" t="s">
        <v>27</v>
      </c>
      <c r="B14" s="33" t="s">
        <v>58</v>
      </c>
      <c r="C14" s="40">
        <v>49113934</v>
      </c>
      <c r="D14" s="40">
        <v>5244909</v>
      </c>
      <c r="E14" s="40">
        <v>279196</v>
      </c>
      <c r="F14" s="40">
        <v>10836036</v>
      </c>
      <c r="G14" s="40">
        <v>0</v>
      </c>
      <c r="H14" s="41">
        <f t="shared" si="0"/>
        <v>65474075</v>
      </c>
      <c r="I14" s="9"/>
      <c r="J14" s="5"/>
      <c r="K14" s="5"/>
      <c r="L14" s="4"/>
      <c r="M14" s="5"/>
    </row>
    <row r="15" spans="1:13" ht="15" customHeight="1">
      <c r="A15" s="50" t="s">
        <v>28</v>
      </c>
      <c r="B15" s="33" t="s">
        <v>59</v>
      </c>
      <c r="C15" s="40">
        <v>30037569</v>
      </c>
      <c r="D15" s="40">
        <v>28045295</v>
      </c>
      <c r="E15" s="40">
        <v>0</v>
      </c>
      <c r="F15" s="40">
        <v>10330075</v>
      </c>
      <c r="G15" s="40">
        <v>0</v>
      </c>
      <c r="H15" s="41">
        <f t="shared" si="0"/>
        <v>68412939</v>
      </c>
      <c r="I15" s="9"/>
      <c r="J15" s="5"/>
      <c r="K15" s="5"/>
      <c r="L15" s="4"/>
      <c r="M15" s="5"/>
    </row>
    <row r="16" spans="1:13" ht="15" customHeight="1">
      <c r="A16" s="50" t="s">
        <v>29</v>
      </c>
      <c r="B16" s="33" t="s">
        <v>60</v>
      </c>
      <c r="C16" s="40">
        <v>43095743</v>
      </c>
      <c r="D16" s="40">
        <v>4906769</v>
      </c>
      <c r="E16" s="40">
        <v>0</v>
      </c>
      <c r="F16" s="40">
        <v>2353818</v>
      </c>
      <c r="G16" s="40">
        <v>0</v>
      </c>
      <c r="H16" s="41">
        <f t="shared" si="0"/>
        <v>50356330</v>
      </c>
      <c r="I16" s="9"/>
      <c r="J16" s="5"/>
      <c r="K16" s="5"/>
      <c r="L16" s="4"/>
      <c r="M16" s="5"/>
    </row>
    <row r="17" spans="1:13" ht="15" customHeight="1">
      <c r="A17" s="50" t="s">
        <v>30</v>
      </c>
      <c r="B17" s="33" t="s">
        <v>61</v>
      </c>
      <c r="C17" s="40">
        <v>172221956</v>
      </c>
      <c r="D17" s="40">
        <v>14689425</v>
      </c>
      <c r="E17" s="40">
        <v>0</v>
      </c>
      <c r="F17" s="40">
        <v>28037840</v>
      </c>
      <c r="G17" s="40">
        <v>0</v>
      </c>
      <c r="H17" s="41">
        <f t="shared" si="0"/>
        <v>214949221</v>
      </c>
      <c r="I17" s="9"/>
      <c r="J17" s="5"/>
      <c r="K17" s="5"/>
      <c r="L17" s="4"/>
      <c r="M17" s="5"/>
    </row>
    <row r="18" spans="1:13" ht="15" customHeight="1">
      <c r="A18" s="50" t="s">
        <v>31</v>
      </c>
      <c r="B18" s="33" t="s">
        <v>62</v>
      </c>
      <c r="C18" s="40">
        <v>121207438</v>
      </c>
      <c r="D18" s="40">
        <v>9208162</v>
      </c>
      <c r="E18" s="40">
        <v>0</v>
      </c>
      <c r="F18" s="40">
        <v>21329293</v>
      </c>
      <c r="G18" s="40">
        <v>0</v>
      </c>
      <c r="H18" s="41">
        <f t="shared" si="0"/>
        <v>151744893</v>
      </c>
      <c r="I18" s="9"/>
      <c r="J18" s="5"/>
      <c r="K18" s="5"/>
      <c r="L18" s="4"/>
      <c r="M18" s="5"/>
    </row>
    <row r="19" spans="1:13" ht="15" customHeight="1">
      <c r="A19" s="50" t="s">
        <v>32</v>
      </c>
      <c r="B19" s="33" t="s">
        <v>63</v>
      </c>
      <c r="C19" s="40">
        <v>152543148</v>
      </c>
      <c r="D19" s="40">
        <v>9056258</v>
      </c>
      <c r="E19" s="40">
        <v>323118</v>
      </c>
      <c r="F19" s="40">
        <v>32132080</v>
      </c>
      <c r="G19" s="40">
        <v>0</v>
      </c>
      <c r="H19" s="41">
        <f t="shared" si="0"/>
        <v>194054604</v>
      </c>
      <c r="I19" s="9"/>
      <c r="J19" s="5"/>
      <c r="K19" s="5"/>
      <c r="L19" s="4"/>
      <c r="M19" s="5"/>
    </row>
    <row r="20" spans="1:13" ht="15" customHeight="1">
      <c r="A20" s="50" t="s">
        <v>33</v>
      </c>
      <c r="B20" s="33" t="s">
        <v>64</v>
      </c>
      <c r="C20" s="40">
        <v>35352014</v>
      </c>
      <c r="D20" s="40">
        <v>3701539</v>
      </c>
      <c r="E20" s="40">
        <v>0</v>
      </c>
      <c r="F20" s="40">
        <v>8172016</v>
      </c>
      <c r="G20" s="40">
        <v>0</v>
      </c>
      <c r="H20" s="41">
        <f t="shared" si="0"/>
        <v>47225569</v>
      </c>
      <c r="I20" s="9"/>
      <c r="J20" s="5"/>
      <c r="K20" s="5"/>
      <c r="L20" s="4"/>
      <c r="M20" s="5"/>
    </row>
    <row r="21" spans="1:13" ht="15" customHeight="1">
      <c r="A21" s="50" t="s">
        <v>34</v>
      </c>
      <c r="B21" s="33" t="s">
        <v>65</v>
      </c>
      <c r="C21" s="40">
        <v>81918403</v>
      </c>
      <c r="D21" s="40">
        <v>3577190</v>
      </c>
      <c r="E21" s="40">
        <v>0</v>
      </c>
      <c r="F21" s="40">
        <v>12975935</v>
      </c>
      <c r="G21" s="40">
        <v>0</v>
      </c>
      <c r="H21" s="41">
        <f t="shared" si="0"/>
        <v>98471528</v>
      </c>
      <c r="I21" s="9"/>
      <c r="J21" s="5"/>
      <c r="K21" s="5"/>
      <c r="L21" s="4"/>
      <c r="M21" s="5"/>
    </row>
    <row r="22" spans="1:13" ht="15" customHeight="1">
      <c r="A22" s="50" t="s">
        <v>35</v>
      </c>
      <c r="B22" s="33" t="s">
        <v>66</v>
      </c>
      <c r="C22" s="40">
        <v>145944511</v>
      </c>
      <c r="D22" s="40">
        <v>8902854</v>
      </c>
      <c r="E22" s="40">
        <v>0</v>
      </c>
      <c r="F22" s="40">
        <v>31590892</v>
      </c>
      <c r="G22" s="40">
        <v>0</v>
      </c>
      <c r="H22" s="41">
        <f t="shared" si="0"/>
        <v>186438257</v>
      </c>
      <c r="I22" s="9"/>
      <c r="J22" s="5"/>
      <c r="K22" s="5"/>
      <c r="L22" s="4"/>
      <c r="M22" s="5"/>
    </row>
    <row r="23" spans="1:13" ht="15" customHeight="1">
      <c r="A23" s="50" t="s">
        <v>36</v>
      </c>
      <c r="B23" s="33" t="s">
        <v>67</v>
      </c>
      <c r="C23" s="40">
        <v>130113651</v>
      </c>
      <c r="D23" s="40">
        <v>5424805</v>
      </c>
      <c r="E23" s="40">
        <v>0</v>
      </c>
      <c r="F23" s="40">
        <v>36260715</v>
      </c>
      <c r="G23" s="40">
        <v>0</v>
      </c>
      <c r="H23" s="41">
        <f t="shared" si="0"/>
        <v>171799171</v>
      </c>
      <c r="I23" s="9"/>
      <c r="J23" s="5"/>
      <c r="K23" s="5"/>
      <c r="L23" s="4"/>
      <c r="M23" s="5"/>
    </row>
    <row r="24" spans="1:13" ht="15" customHeight="1">
      <c r="A24" s="50" t="s">
        <v>37</v>
      </c>
      <c r="B24" s="33" t="s">
        <v>68</v>
      </c>
      <c r="C24" s="40">
        <v>201770742</v>
      </c>
      <c r="D24" s="40">
        <v>19964105</v>
      </c>
      <c r="E24" s="40">
        <v>0</v>
      </c>
      <c r="F24" s="40">
        <v>37854361</v>
      </c>
      <c r="G24" s="40">
        <v>0</v>
      </c>
      <c r="H24" s="41">
        <f t="shared" si="0"/>
        <v>259589208</v>
      </c>
      <c r="I24" s="9"/>
      <c r="J24" s="5"/>
      <c r="K24" s="5"/>
      <c r="L24" s="4"/>
      <c r="M24" s="5"/>
    </row>
    <row r="25" spans="1:13" ht="15" customHeight="1">
      <c r="A25" s="50" t="s">
        <v>38</v>
      </c>
      <c r="B25" s="33" t="s">
        <v>69</v>
      </c>
      <c r="C25" s="40">
        <v>182275660</v>
      </c>
      <c r="D25" s="40">
        <v>8478341</v>
      </c>
      <c r="E25" s="40">
        <v>0</v>
      </c>
      <c r="F25" s="40">
        <v>30757622</v>
      </c>
      <c r="G25" s="40">
        <v>0</v>
      </c>
      <c r="H25" s="41">
        <f t="shared" si="0"/>
        <v>221511623</v>
      </c>
      <c r="I25" s="9"/>
      <c r="J25" s="5"/>
      <c r="K25" s="5"/>
      <c r="L25" s="4"/>
      <c r="M25" s="5"/>
    </row>
    <row r="26" spans="1:13" ht="15" customHeight="1">
      <c r="A26" s="50" t="s">
        <v>39</v>
      </c>
      <c r="B26" s="33" t="s">
        <v>69</v>
      </c>
      <c r="C26" s="40">
        <v>85517997</v>
      </c>
      <c r="D26" s="40">
        <v>6375760</v>
      </c>
      <c r="E26" s="40">
        <v>0</v>
      </c>
      <c r="F26" s="40">
        <v>7266972</v>
      </c>
      <c r="G26" s="40">
        <v>0</v>
      </c>
      <c r="H26" s="41">
        <f t="shared" si="0"/>
        <v>99160729</v>
      </c>
      <c r="I26" s="9"/>
      <c r="J26" s="5"/>
      <c r="K26" s="5"/>
      <c r="L26" s="4"/>
      <c r="M26" s="5"/>
    </row>
    <row r="27" spans="1:13" ht="15" customHeight="1">
      <c r="A27" s="50" t="s">
        <v>40</v>
      </c>
      <c r="B27" s="33" t="s">
        <v>71</v>
      </c>
      <c r="C27" s="40">
        <v>64130455</v>
      </c>
      <c r="D27" s="40">
        <v>8633865</v>
      </c>
      <c r="E27" s="40">
        <v>145070</v>
      </c>
      <c r="F27" s="40">
        <v>6065601</v>
      </c>
      <c r="G27" s="40">
        <v>0</v>
      </c>
      <c r="H27" s="41">
        <f t="shared" si="0"/>
        <v>78974991</v>
      </c>
      <c r="I27" s="9"/>
      <c r="J27" s="5"/>
      <c r="K27" s="5"/>
      <c r="L27" s="4"/>
      <c r="M27" s="5"/>
    </row>
    <row r="28" spans="1:13" ht="15" customHeight="1">
      <c r="A28" s="50" t="s">
        <v>41</v>
      </c>
      <c r="B28" s="33" t="s">
        <v>72</v>
      </c>
      <c r="C28" s="40">
        <v>45932190</v>
      </c>
      <c r="D28" s="40">
        <v>1716292</v>
      </c>
      <c r="E28" s="40">
        <v>0</v>
      </c>
      <c r="F28" s="40">
        <v>4874645</v>
      </c>
      <c r="G28" s="40">
        <v>0</v>
      </c>
      <c r="H28" s="41">
        <f t="shared" si="0"/>
        <v>52523127</v>
      </c>
      <c r="I28" s="9"/>
      <c r="J28" s="5"/>
      <c r="K28" s="5"/>
      <c r="L28" s="4"/>
      <c r="M28" s="5"/>
    </row>
    <row r="29" spans="1:13" ht="15" customHeight="1">
      <c r="A29" s="50" t="s">
        <v>42</v>
      </c>
      <c r="B29" s="33" t="s">
        <v>73</v>
      </c>
      <c r="C29" s="40">
        <v>53817702</v>
      </c>
      <c r="D29" s="40">
        <v>4767040</v>
      </c>
      <c r="E29" s="40">
        <v>0</v>
      </c>
      <c r="F29" s="40">
        <v>6638700</v>
      </c>
      <c r="G29" s="40">
        <v>0</v>
      </c>
      <c r="H29" s="41">
        <f t="shared" si="0"/>
        <v>65223442</v>
      </c>
      <c r="I29" s="9"/>
      <c r="J29" s="5"/>
      <c r="K29" s="5"/>
      <c r="L29" s="4"/>
      <c r="M29" s="5"/>
    </row>
    <row r="30" spans="1:13" ht="15" customHeight="1">
      <c r="A30" s="50" t="s">
        <v>43</v>
      </c>
      <c r="B30" s="33" t="s">
        <v>74</v>
      </c>
      <c r="C30" s="40">
        <v>94979843</v>
      </c>
      <c r="D30" s="40">
        <v>6176870</v>
      </c>
      <c r="E30" s="40">
        <v>0</v>
      </c>
      <c r="F30" s="40">
        <v>17019784</v>
      </c>
      <c r="G30" s="40">
        <v>0</v>
      </c>
      <c r="H30" s="41">
        <f t="shared" si="0"/>
        <v>118176497</v>
      </c>
      <c r="I30" s="9"/>
      <c r="J30" s="5"/>
      <c r="K30" s="5"/>
      <c r="L30" s="4"/>
      <c r="M30" s="5"/>
    </row>
    <row r="31" spans="1:13" ht="15" customHeight="1">
      <c r="A31" s="50" t="s">
        <v>44</v>
      </c>
      <c r="B31" s="33" t="s">
        <v>75</v>
      </c>
      <c r="C31" s="40">
        <v>46252020</v>
      </c>
      <c r="D31" s="40">
        <v>4062766</v>
      </c>
      <c r="E31" s="40">
        <v>0</v>
      </c>
      <c r="F31" s="40">
        <v>5859674</v>
      </c>
      <c r="G31" s="40">
        <v>0</v>
      </c>
      <c r="H31" s="41">
        <f t="shared" si="0"/>
        <v>56174460</v>
      </c>
      <c r="I31" s="9"/>
      <c r="J31" s="5"/>
      <c r="K31" s="5"/>
      <c r="L31" s="4"/>
      <c r="M31" s="5"/>
    </row>
    <row r="32" spans="1:13" ht="15" customHeight="1">
      <c r="A32" s="50" t="s">
        <v>45</v>
      </c>
      <c r="B32" s="33" t="s">
        <v>76</v>
      </c>
      <c r="C32" s="40">
        <v>27327829</v>
      </c>
      <c r="D32" s="40">
        <v>2327214</v>
      </c>
      <c r="E32" s="40">
        <v>0</v>
      </c>
      <c r="F32" s="40">
        <v>3401228</v>
      </c>
      <c r="G32" s="40">
        <v>0</v>
      </c>
      <c r="H32" s="41">
        <f t="shared" si="0"/>
        <v>33056271</v>
      </c>
      <c r="I32" s="9"/>
      <c r="J32" s="5"/>
      <c r="K32" s="5"/>
      <c r="L32" s="4"/>
      <c r="M32" s="5"/>
    </row>
    <row r="33" spans="1:13" ht="15" customHeight="1">
      <c r="A33" s="50" t="s">
        <v>46</v>
      </c>
      <c r="B33" s="33" t="s">
        <v>77</v>
      </c>
      <c r="C33" s="40">
        <v>60334585</v>
      </c>
      <c r="D33" s="40">
        <v>2058009</v>
      </c>
      <c r="E33" s="40">
        <v>0</v>
      </c>
      <c r="F33" s="40">
        <v>12093036</v>
      </c>
      <c r="G33" s="40">
        <v>0</v>
      </c>
      <c r="H33" s="41">
        <f t="shared" si="0"/>
        <v>74485630</v>
      </c>
      <c r="I33" s="9"/>
      <c r="J33" s="5"/>
      <c r="K33" s="5"/>
      <c r="L33" s="4"/>
      <c r="M33" s="5"/>
    </row>
    <row r="34" spans="1:13" ht="15" customHeight="1">
      <c r="A34" s="50" t="s">
        <v>47</v>
      </c>
      <c r="B34" s="33" t="s">
        <v>78</v>
      </c>
      <c r="C34" s="40">
        <v>55217924</v>
      </c>
      <c r="D34" s="40">
        <v>5327153</v>
      </c>
      <c r="E34" s="40">
        <v>0</v>
      </c>
      <c r="F34" s="40">
        <v>6385386</v>
      </c>
      <c r="G34" s="40">
        <v>0</v>
      </c>
      <c r="H34" s="41">
        <f t="shared" si="0"/>
        <v>66930463</v>
      </c>
      <c r="I34" s="9"/>
      <c r="J34" s="5"/>
      <c r="K34" s="5"/>
      <c r="L34" s="4"/>
      <c r="M34" s="5"/>
    </row>
    <row r="35" spans="1:13" ht="15" customHeight="1">
      <c r="A35" s="50" t="s">
        <v>48</v>
      </c>
      <c r="B35" s="33" t="s">
        <v>79</v>
      </c>
      <c r="C35" s="40">
        <v>808272108</v>
      </c>
      <c r="D35" s="40">
        <v>19300620</v>
      </c>
      <c r="E35" s="40">
        <v>0</v>
      </c>
      <c r="F35" s="40">
        <v>99045</v>
      </c>
      <c r="G35" s="40">
        <v>0</v>
      </c>
      <c r="H35" s="41">
        <f t="shared" si="0"/>
        <v>827671773</v>
      </c>
      <c r="I35" s="9"/>
      <c r="L35" s="4"/>
      <c r="M35" s="5"/>
    </row>
    <row r="36" spans="1:13" ht="15" customHeight="1">
      <c r="A36" s="50" t="s">
        <v>49</v>
      </c>
      <c r="B36" s="33" t="s">
        <v>80</v>
      </c>
      <c r="C36" s="40">
        <v>369434012</v>
      </c>
      <c r="D36" s="40">
        <v>1018415</v>
      </c>
      <c r="E36" s="40">
        <v>197430800</v>
      </c>
      <c r="F36" s="40">
        <v>0</v>
      </c>
      <c r="G36" s="40">
        <v>0</v>
      </c>
      <c r="H36" s="41">
        <f t="shared" si="0"/>
        <v>567883227</v>
      </c>
      <c r="I36" s="9"/>
      <c r="L36" s="4"/>
      <c r="M36" s="5"/>
    </row>
    <row r="37" spans="1:13" ht="15" customHeight="1">
      <c r="A37" s="50" t="s">
        <v>50</v>
      </c>
      <c r="B37" s="33" t="s">
        <v>81</v>
      </c>
      <c r="C37" s="40">
        <v>108573067</v>
      </c>
      <c r="D37" s="40">
        <v>7576020</v>
      </c>
      <c r="E37" s="40">
        <v>0</v>
      </c>
      <c r="F37" s="40">
        <v>51509840</v>
      </c>
      <c r="G37" s="40">
        <v>0</v>
      </c>
      <c r="H37" s="41">
        <f t="shared" si="0"/>
        <v>167658927</v>
      </c>
      <c r="I37" s="9"/>
      <c r="J37" s="5"/>
      <c r="K37" s="5"/>
      <c r="L37" s="4"/>
      <c r="M37" s="5"/>
    </row>
    <row r="38" spans="1:13" ht="15" customHeight="1">
      <c r="A38" s="50" t="s">
        <v>51</v>
      </c>
      <c r="B38" s="33" t="s">
        <v>82</v>
      </c>
      <c r="C38" s="40">
        <v>25729929</v>
      </c>
      <c r="D38" s="40">
        <v>865232</v>
      </c>
      <c r="E38" s="40">
        <v>0</v>
      </c>
      <c r="F38" s="40">
        <v>2863323</v>
      </c>
      <c r="G38" s="40">
        <v>0</v>
      </c>
      <c r="H38" s="41">
        <f t="shared" si="0"/>
        <v>29458484</v>
      </c>
      <c r="I38" s="9"/>
      <c r="J38" s="5"/>
      <c r="K38" s="5"/>
      <c r="L38" s="4"/>
      <c r="M38" s="5"/>
    </row>
    <row r="39" spans="1:13" ht="15" customHeight="1">
      <c r="A39" s="50" t="s">
        <v>52</v>
      </c>
      <c r="B39" s="33" t="s">
        <v>83</v>
      </c>
      <c r="C39" s="40">
        <v>86041583</v>
      </c>
      <c r="D39" s="40">
        <v>3699916</v>
      </c>
      <c r="E39" s="40">
        <v>0</v>
      </c>
      <c r="F39" s="40">
        <v>13113000</v>
      </c>
      <c r="G39" s="40">
        <v>0</v>
      </c>
      <c r="H39" s="41">
        <f t="shared" si="0"/>
        <v>102854499</v>
      </c>
      <c r="I39" s="9"/>
      <c r="J39" s="5"/>
      <c r="K39" s="5"/>
      <c r="L39" s="4"/>
      <c r="M39" s="5"/>
    </row>
    <row r="40" spans="1:13" ht="15" customHeight="1">
      <c r="A40" s="50" t="s">
        <v>53</v>
      </c>
      <c r="B40" s="33" t="s">
        <v>84</v>
      </c>
      <c r="C40" s="40">
        <v>191310905</v>
      </c>
      <c r="D40" s="40">
        <v>6943141</v>
      </c>
      <c r="E40" s="40">
        <v>25067</v>
      </c>
      <c r="F40" s="40">
        <v>19823258</v>
      </c>
      <c r="G40" s="40">
        <v>231290</v>
      </c>
      <c r="H40" s="41">
        <f t="shared" si="0"/>
        <v>218333661</v>
      </c>
      <c r="I40" s="9"/>
      <c r="J40" s="5"/>
      <c r="K40" s="5"/>
      <c r="L40" s="4"/>
      <c r="M40" s="5"/>
    </row>
    <row r="41" spans="1:13" ht="15" customHeight="1">
      <c r="A41" s="50" t="s">
        <v>54</v>
      </c>
      <c r="B41" s="33" t="s">
        <v>85</v>
      </c>
      <c r="C41" s="40">
        <v>243462774</v>
      </c>
      <c r="D41" s="40">
        <v>8280939</v>
      </c>
      <c r="E41" s="40">
        <v>79104</v>
      </c>
      <c r="F41" s="40">
        <v>24688071</v>
      </c>
      <c r="G41" s="40">
        <v>654102</v>
      </c>
      <c r="H41" s="41">
        <f t="shared" si="0"/>
        <v>277164990</v>
      </c>
      <c r="I41" s="9"/>
      <c r="J41" s="5"/>
      <c r="K41" s="5"/>
      <c r="L41" s="4"/>
      <c r="M41" s="5"/>
    </row>
    <row r="42" spans="1:13" ht="15" customHeight="1">
      <c r="A42" s="50" t="s">
        <v>55</v>
      </c>
      <c r="B42" s="33" t="s">
        <v>86</v>
      </c>
      <c r="C42" s="40">
        <v>281914575</v>
      </c>
      <c r="D42" s="40">
        <v>17019007</v>
      </c>
      <c r="E42" s="40">
        <v>0</v>
      </c>
      <c r="F42" s="40">
        <v>22498532</v>
      </c>
      <c r="G42" s="40">
        <v>739042</v>
      </c>
      <c r="H42" s="41">
        <f t="shared" si="0"/>
        <v>322171156</v>
      </c>
      <c r="I42" s="9"/>
      <c r="J42" s="5"/>
      <c r="K42" s="5"/>
      <c r="L42" s="4"/>
      <c r="M42" s="5"/>
    </row>
    <row r="43" spans="1:13" ht="15" customHeight="1">
      <c r="A43" s="51" t="s">
        <v>56</v>
      </c>
      <c r="B43" s="35" t="s">
        <v>87</v>
      </c>
      <c r="C43" s="42">
        <v>154942545</v>
      </c>
      <c r="D43" s="42">
        <v>8597977</v>
      </c>
      <c r="E43" s="42">
        <v>0</v>
      </c>
      <c r="F43" s="42">
        <v>12404749</v>
      </c>
      <c r="G43" s="42">
        <v>188799</v>
      </c>
      <c r="H43" s="43">
        <f t="shared" si="0"/>
        <v>176134070</v>
      </c>
      <c r="I43" s="9"/>
      <c r="J43" s="5"/>
      <c r="K43" s="5"/>
      <c r="L43" s="4"/>
      <c r="M43" s="5"/>
    </row>
    <row r="44" spans="1:13" ht="19.5" customHeight="1">
      <c r="A44" s="61" t="s">
        <v>7</v>
      </c>
      <c r="B44" s="62"/>
      <c r="C44" s="48">
        <f aca="true" t="shared" si="1" ref="C44:H44">SUM(C12:C43)</f>
        <v>6029128857</v>
      </c>
      <c r="D44" s="48">
        <f t="shared" si="1"/>
        <v>306451440</v>
      </c>
      <c r="E44" s="48">
        <f t="shared" si="1"/>
        <v>203887397</v>
      </c>
      <c r="F44" s="48">
        <f t="shared" si="1"/>
        <v>491337920</v>
      </c>
      <c r="G44" s="48">
        <f t="shared" si="1"/>
        <v>1813233</v>
      </c>
      <c r="H44" s="48">
        <f t="shared" si="1"/>
        <v>7032618847</v>
      </c>
      <c r="I44" s="4"/>
      <c r="J44" s="4"/>
      <c r="K44" s="4"/>
      <c r="L44" s="4"/>
      <c r="M44" s="4"/>
    </row>
    <row r="45" spans="1:8" ht="12.75">
      <c r="A45" s="6" t="s">
        <v>123</v>
      </c>
      <c r="C45" s="19"/>
      <c r="H45" s="19"/>
    </row>
    <row r="46" spans="2:13" ht="12.75">
      <c r="B46" s="4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</row>
    <row r="47" spans="1:13" ht="12.75">
      <c r="A47" s="54" t="s">
        <v>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20" t="s">
        <v>13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2.75">
      <c r="A52" s="18" t="s">
        <v>18</v>
      </c>
    </row>
    <row r="53" s="21" customFormat="1" ht="12.75">
      <c r="A53" s="21">
        <v>1000000</v>
      </c>
    </row>
    <row r="54" s="21" customFormat="1" ht="12.75"/>
    <row r="55" s="21" customFormat="1" ht="12.75"/>
    <row r="56" s="21" customFormat="1" ht="12.75"/>
    <row r="57" spans="2:7" s="21" customFormat="1" ht="12.75">
      <c r="B57" s="21" t="s">
        <v>88</v>
      </c>
      <c r="C57" s="21" t="s">
        <v>19</v>
      </c>
      <c r="D57" s="21" t="s">
        <v>20</v>
      </c>
      <c r="E57" s="21" t="s">
        <v>21</v>
      </c>
      <c r="F57" s="21" t="s">
        <v>22</v>
      </c>
      <c r="G57" s="21" t="s">
        <v>23</v>
      </c>
    </row>
    <row r="58" spans="2:7" s="21" customFormat="1" ht="12.75">
      <c r="B58" s="21" t="s">
        <v>89</v>
      </c>
      <c r="C58" s="52">
        <f>C44/$A$53</f>
        <v>6029.128857</v>
      </c>
      <c r="D58" s="52">
        <f>D44/$A$53</f>
        <v>306.45144</v>
      </c>
      <c r="E58" s="52">
        <f>E44/$A$53</f>
        <v>203.887397</v>
      </c>
      <c r="F58" s="52">
        <f>F44/$A$53</f>
        <v>491.33792</v>
      </c>
      <c r="G58" s="52">
        <f>G44/$A$53</f>
        <v>1.813233</v>
      </c>
    </row>
    <row r="59" spans="3:7" s="21" customFormat="1" ht="12.75">
      <c r="C59" s="22"/>
      <c r="D59" s="22"/>
      <c r="E59" s="22"/>
      <c r="F59" s="22"/>
      <c r="G59" s="22"/>
    </row>
    <row r="60" spans="3:7" s="21" customFormat="1" ht="12.75">
      <c r="C60" s="22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="21" customFormat="1" ht="12.75"/>
    <row r="63" s="28" customFormat="1" ht="12.75"/>
    <row r="64" s="28" customFormat="1" ht="12.75"/>
    <row r="65" s="28" customFormat="1" ht="12.75"/>
    <row r="66" s="28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</sheetData>
  <sheetProtection/>
  <mergeCells count="5">
    <mergeCell ref="H10:H11"/>
    <mergeCell ref="A44:B44"/>
    <mergeCell ref="A10:A11"/>
    <mergeCell ref="B10:B11"/>
    <mergeCell ref="C10:G10"/>
  </mergeCells>
  <conditionalFormatting sqref="C46:G46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zoomScale="130" zoomScaleNormal="130" zoomScalePageLayoutView="0" workbookViewId="0" topLeftCell="A1">
      <selection activeCell="H32" sqref="H32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65"/>
      <c r="I10" s="65"/>
      <c r="J10" s="59" t="s">
        <v>112</v>
      </c>
    </row>
    <row r="11" spans="1:10" ht="19.5" customHeight="1">
      <c r="A11" s="66"/>
      <c r="B11" s="67"/>
      <c r="C11" s="68" t="s">
        <v>114</v>
      </c>
      <c r="D11" s="68"/>
      <c r="E11" s="68"/>
      <c r="F11" s="68"/>
      <c r="G11" s="68"/>
      <c r="H11" s="68" t="s">
        <v>115</v>
      </c>
      <c r="I11" s="68"/>
      <c r="J11" s="66"/>
    </row>
    <row r="12" spans="1:17" ht="19.5" customHeight="1">
      <c r="A12" s="63"/>
      <c r="B12" s="60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0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6">
        <v>1007718807</v>
      </c>
      <c r="D13" s="36">
        <v>54011908</v>
      </c>
      <c r="E13" s="36">
        <v>397756507</v>
      </c>
      <c r="F13" s="36">
        <v>182696744</v>
      </c>
      <c r="G13" s="36">
        <v>14695019</v>
      </c>
      <c r="H13" s="36">
        <v>12805962</v>
      </c>
      <c r="I13" s="36">
        <v>173001108</v>
      </c>
      <c r="J13" s="37">
        <f>SUM(C13:I13)</f>
        <v>1842686055</v>
      </c>
    </row>
    <row r="14" spans="1:10" ht="15" customHeight="1">
      <c r="A14" s="1" t="s">
        <v>26</v>
      </c>
      <c r="B14" s="2" t="s">
        <v>57</v>
      </c>
      <c r="C14" s="36">
        <v>24935426</v>
      </c>
      <c r="D14" s="36">
        <v>1154937</v>
      </c>
      <c r="E14" s="36">
        <v>10840313</v>
      </c>
      <c r="F14" s="36">
        <v>0</v>
      </c>
      <c r="G14" s="36">
        <v>48324</v>
      </c>
      <c r="H14" s="36">
        <v>0</v>
      </c>
      <c r="I14" s="36">
        <v>676990</v>
      </c>
      <c r="J14" s="37">
        <f aca="true" t="shared" si="0" ref="J14:J44">SUM(C14:I14)</f>
        <v>37655990</v>
      </c>
    </row>
    <row r="15" spans="1:10" ht="15" customHeight="1">
      <c r="A15" s="1" t="s">
        <v>27</v>
      </c>
      <c r="B15" s="2" t="s">
        <v>58</v>
      </c>
      <c r="C15" s="36">
        <v>29102589</v>
      </c>
      <c r="D15" s="36">
        <v>2709779</v>
      </c>
      <c r="E15" s="36">
        <v>14554180</v>
      </c>
      <c r="F15" s="36">
        <v>0</v>
      </c>
      <c r="G15" s="36">
        <v>89649</v>
      </c>
      <c r="H15" s="36">
        <v>0</v>
      </c>
      <c r="I15" s="36">
        <v>2657737</v>
      </c>
      <c r="J15" s="37">
        <f t="shared" si="0"/>
        <v>49113934</v>
      </c>
    </row>
    <row r="16" spans="1:10" ht="15" customHeight="1">
      <c r="A16" s="1" t="s">
        <v>28</v>
      </c>
      <c r="B16" s="2" t="s">
        <v>59</v>
      </c>
      <c r="C16" s="36">
        <v>14697721</v>
      </c>
      <c r="D16" s="36">
        <v>624335</v>
      </c>
      <c r="E16" s="36">
        <v>13365253</v>
      </c>
      <c r="F16" s="36">
        <v>0</v>
      </c>
      <c r="G16" s="36">
        <v>77148</v>
      </c>
      <c r="H16" s="36">
        <v>0</v>
      </c>
      <c r="I16" s="36">
        <v>1273112</v>
      </c>
      <c r="J16" s="37">
        <f t="shared" si="0"/>
        <v>30037569</v>
      </c>
    </row>
    <row r="17" spans="1:10" ht="15" customHeight="1">
      <c r="A17" s="1" t="s">
        <v>29</v>
      </c>
      <c r="B17" s="2" t="s">
        <v>60</v>
      </c>
      <c r="C17" s="36">
        <v>21090526</v>
      </c>
      <c r="D17" s="36">
        <v>1520630</v>
      </c>
      <c r="E17" s="36">
        <v>13202838</v>
      </c>
      <c r="F17" s="36">
        <v>0</v>
      </c>
      <c r="G17" s="36">
        <v>1788</v>
      </c>
      <c r="H17" s="36">
        <v>0</v>
      </c>
      <c r="I17" s="36">
        <v>7279961</v>
      </c>
      <c r="J17" s="37">
        <f t="shared" si="0"/>
        <v>43095743</v>
      </c>
    </row>
    <row r="18" spans="1:10" ht="15" customHeight="1">
      <c r="A18" s="1" t="s">
        <v>30</v>
      </c>
      <c r="B18" s="2" t="s">
        <v>61</v>
      </c>
      <c r="C18" s="36">
        <v>111157362</v>
      </c>
      <c r="D18" s="36">
        <v>13145532</v>
      </c>
      <c r="E18" s="36">
        <v>45046713</v>
      </c>
      <c r="F18" s="36">
        <v>0</v>
      </c>
      <c r="G18" s="36">
        <v>232795</v>
      </c>
      <c r="H18" s="36">
        <v>0</v>
      </c>
      <c r="I18" s="36">
        <v>2639554</v>
      </c>
      <c r="J18" s="37">
        <f t="shared" si="0"/>
        <v>172221956</v>
      </c>
    </row>
    <row r="19" spans="1:10" ht="15" customHeight="1">
      <c r="A19" s="1" t="s">
        <v>31</v>
      </c>
      <c r="B19" s="2" t="s">
        <v>62</v>
      </c>
      <c r="C19" s="36">
        <v>83668168</v>
      </c>
      <c r="D19" s="36">
        <v>9099379</v>
      </c>
      <c r="E19" s="36">
        <v>25077901</v>
      </c>
      <c r="F19" s="36">
        <v>0</v>
      </c>
      <c r="G19" s="36">
        <v>61870</v>
      </c>
      <c r="H19" s="36">
        <v>0</v>
      </c>
      <c r="I19" s="36">
        <v>3300120</v>
      </c>
      <c r="J19" s="37">
        <f t="shared" si="0"/>
        <v>121207438</v>
      </c>
    </row>
    <row r="20" spans="1:10" ht="15" customHeight="1">
      <c r="A20" s="1" t="s">
        <v>32</v>
      </c>
      <c r="B20" s="2" t="s">
        <v>63</v>
      </c>
      <c r="C20" s="36">
        <v>87281201</v>
      </c>
      <c r="D20" s="36">
        <v>10157144</v>
      </c>
      <c r="E20" s="36">
        <v>50626040</v>
      </c>
      <c r="F20" s="36">
        <v>0</v>
      </c>
      <c r="G20" s="36">
        <v>61677</v>
      </c>
      <c r="H20" s="36">
        <v>0</v>
      </c>
      <c r="I20" s="36">
        <v>4417086</v>
      </c>
      <c r="J20" s="37">
        <f t="shared" si="0"/>
        <v>152543148</v>
      </c>
    </row>
    <row r="21" spans="1:10" ht="15" customHeight="1">
      <c r="A21" s="1" t="s">
        <v>33</v>
      </c>
      <c r="B21" s="2" t="s">
        <v>64</v>
      </c>
      <c r="C21" s="36">
        <v>24098726</v>
      </c>
      <c r="D21" s="36">
        <v>2817656</v>
      </c>
      <c r="E21" s="36">
        <v>8337842</v>
      </c>
      <c r="F21" s="36">
        <v>0</v>
      </c>
      <c r="G21" s="36">
        <v>52790</v>
      </c>
      <c r="H21" s="36">
        <v>0</v>
      </c>
      <c r="I21" s="36">
        <v>45000</v>
      </c>
      <c r="J21" s="37">
        <f t="shared" si="0"/>
        <v>35352014</v>
      </c>
    </row>
    <row r="22" spans="1:10" ht="15" customHeight="1">
      <c r="A22" s="1" t="s">
        <v>34</v>
      </c>
      <c r="B22" s="2" t="s">
        <v>65</v>
      </c>
      <c r="C22" s="36">
        <v>55307581</v>
      </c>
      <c r="D22" s="36">
        <v>5356271</v>
      </c>
      <c r="E22" s="36">
        <v>19408226</v>
      </c>
      <c r="F22" s="36">
        <v>0</v>
      </c>
      <c r="G22" s="36">
        <v>48325</v>
      </c>
      <c r="H22" s="36">
        <v>0</v>
      </c>
      <c r="I22" s="36">
        <v>1798000</v>
      </c>
      <c r="J22" s="37">
        <f t="shared" si="0"/>
        <v>81918403</v>
      </c>
    </row>
    <row r="23" spans="1:10" ht="15" customHeight="1">
      <c r="A23" s="1" t="s">
        <v>35</v>
      </c>
      <c r="B23" s="2" t="s">
        <v>66</v>
      </c>
      <c r="C23" s="36">
        <v>85654399</v>
      </c>
      <c r="D23" s="36">
        <v>8860620</v>
      </c>
      <c r="E23" s="36">
        <v>48138307</v>
      </c>
      <c r="F23" s="36">
        <v>0</v>
      </c>
      <c r="G23" s="36">
        <v>1107</v>
      </c>
      <c r="H23" s="36">
        <v>0</v>
      </c>
      <c r="I23" s="36">
        <v>3290078</v>
      </c>
      <c r="J23" s="37">
        <f t="shared" si="0"/>
        <v>145944511</v>
      </c>
    </row>
    <row r="24" spans="1:10" ht="15" customHeight="1">
      <c r="A24" s="1" t="s">
        <v>36</v>
      </c>
      <c r="B24" s="2" t="s">
        <v>67</v>
      </c>
      <c r="C24" s="36">
        <v>84877751</v>
      </c>
      <c r="D24" s="36">
        <v>4124568</v>
      </c>
      <c r="E24" s="36">
        <v>37528272</v>
      </c>
      <c r="F24" s="36">
        <v>0</v>
      </c>
      <c r="G24" s="36">
        <v>94785</v>
      </c>
      <c r="H24" s="36">
        <v>0</v>
      </c>
      <c r="I24" s="36">
        <v>3488275</v>
      </c>
      <c r="J24" s="37">
        <f t="shared" si="0"/>
        <v>130113651</v>
      </c>
    </row>
    <row r="25" spans="1:10" ht="15" customHeight="1">
      <c r="A25" s="1" t="s">
        <v>37</v>
      </c>
      <c r="B25" s="2" t="s">
        <v>68</v>
      </c>
      <c r="C25" s="36">
        <v>126556547</v>
      </c>
      <c r="D25" s="36">
        <v>16503047</v>
      </c>
      <c r="E25" s="36">
        <v>50606762</v>
      </c>
      <c r="F25" s="36">
        <v>0</v>
      </c>
      <c r="G25" s="36">
        <v>338925</v>
      </c>
      <c r="H25" s="36">
        <v>0</v>
      </c>
      <c r="I25" s="36">
        <v>7765461</v>
      </c>
      <c r="J25" s="37">
        <f t="shared" si="0"/>
        <v>201770742</v>
      </c>
    </row>
    <row r="26" spans="1:10" ht="15" customHeight="1">
      <c r="A26" s="1" t="s">
        <v>38</v>
      </c>
      <c r="B26" s="2" t="s">
        <v>69</v>
      </c>
      <c r="C26" s="36">
        <v>105251828</v>
      </c>
      <c r="D26" s="36">
        <v>14765809</v>
      </c>
      <c r="E26" s="36">
        <v>52293252</v>
      </c>
      <c r="F26" s="36">
        <v>0</v>
      </c>
      <c r="G26" s="36">
        <v>60934</v>
      </c>
      <c r="H26" s="36">
        <v>0</v>
      </c>
      <c r="I26" s="36">
        <v>9903837</v>
      </c>
      <c r="J26" s="37">
        <f t="shared" si="0"/>
        <v>182275660</v>
      </c>
    </row>
    <row r="27" spans="1:10" ht="15" customHeight="1">
      <c r="A27" s="1" t="s">
        <v>39</v>
      </c>
      <c r="B27" s="2" t="s">
        <v>70</v>
      </c>
      <c r="C27" s="36">
        <v>51531680</v>
      </c>
      <c r="D27" s="36">
        <v>11165529</v>
      </c>
      <c r="E27" s="36">
        <v>20720797</v>
      </c>
      <c r="F27" s="36">
        <v>0</v>
      </c>
      <c r="G27" s="36">
        <v>101043</v>
      </c>
      <c r="H27" s="36">
        <v>0</v>
      </c>
      <c r="I27" s="36">
        <v>1998948</v>
      </c>
      <c r="J27" s="37">
        <f t="shared" si="0"/>
        <v>85517997</v>
      </c>
    </row>
    <row r="28" spans="1:10" ht="15" customHeight="1">
      <c r="A28" s="1" t="s">
        <v>40</v>
      </c>
      <c r="B28" s="2" t="s">
        <v>71</v>
      </c>
      <c r="C28" s="36">
        <v>39759585</v>
      </c>
      <c r="D28" s="36">
        <v>2958203</v>
      </c>
      <c r="E28" s="36">
        <v>18464624</v>
      </c>
      <c r="F28" s="36">
        <v>0</v>
      </c>
      <c r="G28" s="36">
        <v>90682</v>
      </c>
      <c r="H28" s="36">
        <v>0</v>
      </c>
      <c r="I28" s="36">
        <v>2857361</v>
      </c>
      <c r="J28" s="37">
        <f t="shared" si="0"/>
        <v>64130455</v>
      </c>
    </row>
    <row r="29" spans="1:10" ht="15" customHeight="1">
      <c r="A29" s="1" t="s">
        <v>41</v>
      </c>
      <c r="B29" s="2" t="s">
        <v>72</v>
      </c>
      <c r="C29" s="36">
        <v>26951532</v>
      </c>
      <c r="D29" s="36">
        <v>159165</v>
      </c>
      <c r="E29" s="36">
        <v>15868224</v>
      </c>
      <c r="F29" s="36">
        <v>0</v>
      </c>
      <c r="G29" s="36">
        <v>45870</v>
      </c>
      <c r="H29" s="36">
        <v>0</v>
      </c>
      <c r="I29" s="36">
        <v>2907399</v>
      </c>
      <c r="J29" s="37">
        <f t="shared" si="0"/>
        <v>45932190</v>
      </c>
    </row>
    <row r="30" spans="1:10" ht="15" customHeight="1">
      <c r="A30" s="1" t="s">
        <v>42</v>
      </c>
      <c r="B30" s="2" t="s">
        <v>73</v>
      </c>
      <c r="C30" s="36">
        <v>36891666</v>
      </c>
      <c r="D30" s="36">
        <v>4542522</v>
      </c>
      <c r="E30" s="36">
        <v>12320067</v>
      </c>
      <c r="F30" s="36">
        <v>0</v>
      </c>
      <c r="G30" s="36">
        <v>1000</v>
      </c>
      <c r="H30" s="36">
        <v>0</v>
      </c>
      <c r="I30" s="36">
        <v>62447</v>
      </c>
      <c r="J30" s="37">
        <f t="shared" si="0"/>
        <v>53817702</v>
      </c>
    </row>
    <row r="31" spans="1:10" ht="15" customHeight="1">
      <c r="A31" s="1" t="s">
        <v>43</v>
      </c>
      <c r="B31" s="2" t="s">
        <v>74</v>
      </c>
      <c r="C31" s="36">
        <v>62199429</v>
      </c>
      <c r="D31" s="36">
        <v>6691533</v>
      </c>
      <c r="E31" s="36">
        <v>22153898</v>
      </c>
      <c r="F31" s="36">
        <v>0</v>
      </c>
      <c r="G31" s="36">
        <v>182928</v>
      </c>
      <c r="H31" s="36">
        <v>0</v>
      </c>
      <c r="I31" s="36">
        <v>3752055</v>
      </c>
      <c r="J31" s="37">
        <f t="shared" si="0"/>
        <v>94979843</v>
      </c>
    </row>
    <row r="32" spans="1:10" ht="15" customHeight="1">
      <c r="A32" s="1" t="s">
        <v>44</v>
      </c>
      <c r="B32" s="2" t="s">
        <v>75</v>
      </c>
      <c r="C32" s="36">
        <v>27192046</v>
      </c>
      <c r="D32" s="36">
        <v>703659</v>
      </c>
      <c r="E32" s="36">
        <v>18201226</v>
      </c>
      <c r="F32" s="36">
        <v>0</v>
      </c>
      <c r="G32" s="36">
        <v>0</v>
      </c>
      <c r="H32" s="36">
        <v>0</v>
      </c>
      <c r="I32" s="36">
        <v>155089</v>
      </c>
      <c r="J32" s="37">
        <f t="shared" si="0"/>
        <v>46252020</v>
      </c>
    </row>
    <row r="33" spans="1:10" ht="15" customHeight="1">
      <c r="A33" s="1" t="s">
        <v>45</v>
      </c>
      <c r="B33" s="2" t="s">
        <v>76</v>
      </c>
      <c r="C33" s="36">
        <v>15178133</v>
      </c>
      <c r="D33" s="36">
        <v>1231</v>
      </c>
      <c r="E33" s="36">
        <v>11655205</v>
      </c>
      <c r="F33" s="36">
        <v>0</v>
      </c>
      <c r="G33" s="36">
        <v>0</v>
      </c>
      <c r="H33" s="36">
        <v>0</v>
      </c>
      <c r="I33" s="36">
        <v>493260</v>
      </c>
      <c r="J33" s="37">
        <f t="shared" si="0"/>
        <v>27327829</v>
      </c>
    </row>
    <row r="34" spans="1:10" ht="15" customHeight="1">
      <c r="A34" s="1" t="s">
        <v>46</v>
      </c>
      <c r="B34" s="2" t="s">
        <v>77</v>
      </c>
      <c r="C34" s="36">
        <v>35359985</v>
      </c>
      <c r="D34" s="36">
        <v>122343</v>
      </c>
      <c r="E34" s="36">
        <v>23439257</v>
      </c>
      <c r="F34" s="36">
        <v>0</v>
      </c>
      <c r="G34" s="36">
        <v>0</v>
      </c>
      <c r="H34" s="36">
        <v>0</v>
      </c>
      <c r="I34" s="36">
        <v>1413000</v>
      </c>
      <c r="J34" s="37">
        <f t="shared" si="0"/>
        <v>60334585</v>
      </c>
    </row>
    <row r="35" spans="1:10" ht="15" customHeight="1">
      <c r="A35" s="1" t="s">
        <v>47</v>
      </c>
      <c r="B35" s="2" t="s">
        <v>78</v>
      </c>
      <c r="C35" s="36">
        <v>32015143</v>
      </c>
      <c r="D35" s="36">
        <v>5057</v>
      </c>
      <c r="E35" s="36">
        <v>23176552</v>
      </c>
      <c r="F35" s="36">
        <v>0</v>
      </c>
      <c r="G35" s="36">
        <v>0</v>
      </c>
      <c r="H35" s="36">
        <v>0</v>
      </c>
      <c r="I35" s="36">
        <v>21172</v>
      </c>
      <c r="J35" s="37">
        <f t="shared" si="0"/>
        <v>55217924</v>
      </c>
    </row>
    <row r="36" spans="1:10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332063025</v>
      </c>
      <c r="F36" s="36">
        <v>395538732</v>
      </c>
      <c r="G36" s="36">
        <v>80670351</v>
      </c>
      <c r="H36" s="36">
        <v>0</v>
      </c>
      <c r="I36" s="36">
        <v>0</v>
      </c>
      <c r="J36" s="37">
        <f t="shared" si="0"/>
        <v>808272108</v>
      </c>
    </row>
    <row r="37" spans="1:10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72085904</v>
      </c>
      <c r="F37" s="36">
        <v>0</v>
      </c>
      <c r="G37" s="36">
        <v>6812</v>
      </c>
      <c r="H37" s="36">
        <v>0</v>
      </c>
      <c r="I37" s="36">
        <v>297341296</v>
      </c>
      <c r="J37" s="37">
        <f t="shared" si="0"/>
        <v>369434012</v>
      </c>
    </row>
    <row r="38" spans="1:10" ht="15" customHeight="1">
      <c r="A38" s="1" t="s">
        <v>50</v>
      </c>
      <c r="B38" s="2" t="s">
        <v>81</v>
      </c>
      <c r="C38" s="36">
        <v>11893865</v>
      </c>
      <c r="D38" s="36">
        <v>0</v>
      </c>
      <c r="E38" s="36">
        <v>92780448</v>
      </c>
      <c r="F38" s="36">
        <v>0</v>
      </c>
      <c r="G38" s="36">
        <v>79677</v>
      </c>
      <c r="H38" s="36">
        <v>0</v>
      </c>
      <c r="I38" s="36">
        <v>3819077</v>
      </c>
      <c r="J38" s="37">
        <f t="shared" si="0"/>
        <v>108573067</v>
      </c>
    </row>
    <row r="39" spans="1:10" ht="15" customHeight="1">
      <c r="A39" s="1" t="s">
        <v>51</v>
      </c>
      <c r="B39" s="2" t="s">
        <v>82</v>
      </c>
      <c r="C39" s="36">
        <v>11245300</v>
      </c>
      <c r="D39" s="36">
        <v>18624</v>
      </c>
      <c r="E39" s="36">
        <v>14428205</v>
      </c>
      <c r="F39" s="36">
        <v>0</v>
      </c>
      <c r="G39" s="36">
        <v>10000</v>
      </c>
      <c r="H39" s="36">
        <v>0</v>
      </c>
      <c r="I39" s="36">
        <v>27800</v>
      </c>
      <c r="J39" s="37">
        <f t="shared" si="0"/>
        <v>25729929</v>
      </c>
    </row>
    <row r="40" spans="1:10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86012583</v>
      </c>
      <c r="F40" s="36">
        <v>0</v>
      </c>
      <c r="G40" s="36">
        <v>0</v>
      </c>
      <c r="H40" s="36">
        <v>0</v>
      </c>
      <c r="I40" s="36">
        <v>29000</v>
      </c>
      <c r="J40" s="37">
        <f t="shared" si="0"/>
        <v>86041583</v>
      </c>
    </row>
    <row r="41" spans="1:10" ht="15" customHeight="1">
      <c r="A41" s="1" t="s">
        <v>53</v>
      </c>
      <c r="B41" s="2" t="s">
        <v>84</v>
      </c>
      <c r="C41" s="36">
        <v>132296305</v>
      </c>
      <c r="D41" s="36">
        <v>6832261</v>
      </c>
      <c r="E41" s="36">
        <v>49667651</v>
      </c>
      <c r="F41" s="36">
        <v>0</v>
      </c>
      <c r="G41" s="36">
        <v>390698</v>
      </c>
      <c r="H41" s="36">
        <v>0</v>
      </c>
      <c r="I41" s="36">
        <v>2123990</v>
      </c>
      <c r="J41" s="37">
        <f t="shared" si="0"/>
        <v>191310905</v>
      </c>
    </row>
    <row r="42" spans="1:10" ht="15" customHeight="1">
      <c r="A42" s="1" t="s">
        <v>54</v>
      </c>
      <c r="B42" s="2" t="s">
        <v>85</v>
      </c>
      <c r="C42" s="36">
        <v>149337345</v>
      </c>
      <c r="D42" s="36">
        <v>2862788</v>
      </c>
      <c r="E42" s="36">
        <v>82490896</v>
      </c>
      <c r="F42" s="36">
        <v>0</v>
      </c>
      <c r="G42" s="36">
        <v>384675</v>
      </c>
      <c r="H42" s="36">
        <v>0</v>
      </c>
      <c r="I42" s="36">
        <v>8387070</v>
      </c>
      <c r="J42" s="37">
        <f t="shared" si="0"/>
        <v>243462774</v>
      </c>
    </row>
    <row r="43" spans="1:10" ht="15" customHeight="1">
      <c r="A43" s="1" t="s">
        <v>55</v>
      </c>
      <c r="B43" s="2" t="s">
        <v>86</v>
      </c>
      <c r="C43" s="36">
        <v>180850848</v>
      </c>
      <c r="D43" s="36">
        <v>8105324</v>
      </c>
      <c r="E43" s="36">
        <v>81654480</v>
      </c>
      <c r="F43" s="36">
        <v>0</v>
      </c>
      <c r="G43" s="36">
        <v>1336139</v>
      </c>
      <c r="H43" s="36">
        <v>0</v>
      </c>
      <c r="I43" s="36">
        <v>9967784</v>
      </c>
      <c r="J43" s="37">
        <f t="shared" si="0"/>
        <v>281914575</v>
      </c>
    </row>
    <row r="44" spans="1:10" ht="15" customHeight="1">
      <c r="A44" s="1" t="s">
        <v>56</v>
      </c>
      <c r="B44" s="2" t="s">
        <v>87</v>
      </c>
      <c r="C44" s="36">
        <v>99527865</v>
      </c>
      <c r="D44" s="36">
        <v>3262240</v>
      </c>
      <c r="E44" s="36">
        <v>46943491</v>
      </c>
      <c r="F44" s="36">
        <v>0</v>
      </c>
      <c r="G44" s="36">
        <v>39966</v>
      </c>
      <c r="H44" s="36">
        <v>0</v>
      </c>
      <c r="I44" s="36">
        <v>5168983</v>
      </c>
      <c r="J44" s="37">
        <f t="shared" si="0"/>
        <v>154942545</v>
      </c>
    </row>
    <row r="45" spans="1:10" ht="19.5" customHeight="1">
      <c r="A45" s="61" t="s">
        <v>7</v>
      </c>
      <c r="B45" s="62"/>
      <c r="C45" s="48">
        <f>SUM(C13:C44)</f>
        <v>2773629359</v>
      </c>
      <c r="D45" s="48">
        <f aca="true" t="shared" si="1" ref="D45:I45">SUM(D13:D44)</f>
        <v>192282094</v>
      </c>
      <c r="E45" s="48">
        <f t="shared" si="1"/>
        <v>1810908939</v>
      </c>
      <c r="F45" s="48">
        <f t="shared" si="1"/>
        <v>578235476</v>
      </c>
      <c r="G45" s="48">
        <f t="shared" si="1"/>
        <v>99204977</v>
      </c>
      <c r="H45" s="48">
        <f t="shared" si="1"/>
        <v>12805962</v>
      </c>
      <c r="I45" s="48">
        <f t="shared" si="1"/>
        <v>562062050</v>
      </c>
      <c r="J45" s="48">
        <f>SUM(J13:J44)</f>
        <v>6029128857</v>
      </c>
    </row>
    <row r="46" spans="1:10" ht="12.75">
      <c r="A46" s="6" t="s">
        <v>123</v>
      </c>
      <c r="J46" s="19"/>
    </row>
    <row r="47" spans="2:10" ht="12.75"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54" t="s">
        <v>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20" t="s">
        <v>105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106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107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108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20" t="s">
        <v>109</v>
      </c>
    </row>
    <row r="54" ht="12.75">
      <c r="A54" s="20" t="s">
        <v>110</v>
      </c>
    </row>
    <row r="55" ht="12.75">
      <c r="A55" s="20" t="s">
        <v>111</v>
      </c>
    </row>
    <row r="56" s="21" customFormat="1" ht="12.75">
      <c r="A56" s="21">
        <v>1000000</v>
      </c>
    </row>
    <row r="57" s="21" customFormat="1" ht="12.75">
      <c r="A57" s="23"/>
    </row>
    <row r="58" s="21" customFormat="1" ht="12.75"/>
    <row r="59" spans="2:9" s="21" customFormat="1" ht="12.75">
      <c r="B59" s="21" t="s">
        <v>88</v>
      </c>
      <c r="C59" s="10" t="s">
        <v>98</v>
      </c>
      <c r="D59" s="10" t="s">
        <v>99</v>
      </c>
      <c r="E59" s="10" t="s">
        <v>100</v>
      </c>
      <c r="F59" s="10" t="s">
        <v>101</v>
      </c>
      <c r="G59" s="10" t="s">
        <v>102</v>
      </c>
      <c r="H59" s="10" t="s">
        <v>103</v>
      </c>
      <c r="I59" s="10" t="s">
        <v>104</v>
      </c>
    </row>
    <row r="60" spans="2:9" s="21" customFormat="1" ht="12.75">
      <c r="B60" s="21" t="s">
        <v>89</v>
      </c>
      <c r="C60" s="53">
        <f aca="true" t="shared" si="2" ref="C60:I60">+C45/$A$56</f>
        <v>2773.629359</v>
      </c>
      <c r="D60" s="53">
        <f t="shared" si="2"/>
        <v>192.282094</v>
      </c>
      <c r="E60" s="53">
        <f t="shared" si="2"/>
        <v>1810.908939</v>
      </c>
      <c r="F60" s="53">
        <f t="shared" si="2"/>
        <v>578.235476</v>
      </c>
      <c r="G60" s="53">
        <f t="shared" si="2"/>
        <v>99.204977</v>
      </c>
      <c r="H60" s="53">
        <f t="shared" si="2"/>
        <v>12.805962</v>
      </c>
      <c r="I60" s="53">
        <f t="shared" si="2"/>
        <v>562.06205</v>
      </c>
    </row>
    <row r="61" spans="3:9" s="21" customFormat="1" ht="12.75">
      <c r="C61" s="26"/>
      <c r="D61" s="26"/>
      <c r="E61" s="26"/>
      <c r="F61" s="26"/>
      <c r="G61" s="26"/>
      <c r="H61" s="26"/>
      <c r="I61" s="26"/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21" customFormat="1" ht="12.75">
      <c r="C63" s="26"/>
      <c r="D63" s="26"/>
      <c r="E63" s="26"/>
      <c r="F63" s="26"/>
      <c r="G63" s="26"/>
      <c r="H63" s="26"/>
      <c r="I63" s="26"/>
    </row>
    <row r="64" s="28" customFormat="1" ht="12.75"/>
    <row r="65" s="28" customFormat="1" ht="12.75"/>
    <row r="66" s="21" customFormat="1" ht="12.75"/>
    <row r="67" s="21" customFormat="1" ht="12.75"/>
    <row r="68" s="28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sheetProtection/>
  <mergeCells count="7">
    <mergeCell ref="J10:J12"/>
    <mergeCell ref="A45:B45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30" zoomScaleNormal="130" zoomScalePageLayoutView="0" workbookViewId="0" topLeftCell="A1">
      <selection activeCell="I45" sqref="I45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65"/>
      <c r="I10" s="59" t="s">
        <v>112</v>
      </c>
    </row>
    <row r="11" spans="1:9" ht="25.5">
      <c r="A11" s="66"/>
      <c r="B11" s="67"/>
      <c r="C11" s="68" t="s">
        <v>114</v>
      </c>
      <c r="D11" s="68"/>
      <c r="E11" s="68"/>
      <c r="F11" s="68"/>
      <c r="G11" s="68"/>
      <c r="H11" s="57" t="s">
        <v>115</v>
      </c>
      <c r="I11" s="66"/>
    </row>
    <row r="12" spans="1:9" ht="19.5" customHeight="1">
      <c r="A12" s="63"/>
      <c r="B12" s="60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0"/>
    </row>
    <row r="13" spans="1:9" ht="15" customHeight="1">
      <c r="A13" s="1" t="s">
        <v>5</v>
      </c>
      <c r="B13" s="2" t="s">
        <v>6</v>
      </c>
      <c r="C13" s="36">
        <v>32402</v>
      </c>
      <c r="D13" s="36">
        <v>867000</v>
      </c>
      <c r="E13" s="36">
        <v>59927863</v>
      </c>
      <c r="F13" s="36">
        <v>0</v>
      </c>
      <c r="G13" s="36">
        <v>143056</v>
      </c>
      <c r="H13" s="36">
        <v>7084784</v>
      </c>
      <c r="I13" s="37">
        <f>SUM(C13:H13)</f>
        <v>68055105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36">
        <v>2397042</v>
      </c>
      <c r="F14" s="36">
        <v>0</v>
      </c>
      <c r="G14" s="36">
        <v>0</v>
      </c>
      <c r="H14" s="36">
        <v>53405</v>
      </c>
      <c r="I14" s="37">
        <f aca="true" t="shared" si="0" ref="I14:I44">SUM(C14:H14)</f>
        <v>2450447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36">
        <v>5241909</v>
      </c>
      <c r="F15" s="36">
        <v>0</v>
      </c>
      <c r="G15" s="36">
        <v>0</v>
      </c>
      <c r="H15" s="36">
        <v>3000</v>
      </c>
      <c r="I15" s="37">
        <f t="shared" si="0"/>
        <v>5244909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36">
        <v>22024255</v>
      </c>
      <c r="F16" s="36">
        <v>0</v>
      </c>
      <c r="G16" s="36">
        <v>0</v>
      </c>
      <c r="H16" s="36">
        <v>6021040</v>
      </c>
      <c r="I16" s="37">
        <f t="shared" si="0"/>
        <v>28045295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36">
        <v>4724389</v>
      </c>
      <c r="F17" s="36">
        <v>0</v>
      </c>
      <c r="G17" s="36">
        <v>127879</v>
      </c>
      <c r="H17" s="36">
        <v>54501</v>
      </c>
      <c r="I17" s="37">
        <f t="shared" si="0"/>
        <v>4906769</v>
      </c>
    </row>
    <row r="18" spans="1:9" ht="15" customHeight="1">
      <c r="A18" s="1" t="s">
        <v>30</v>
      </c>
      <c r="B18" s="2" t="s">
        <v>61</v>
      </c>
      <c r="C18" s="36">
        <v>353722</v>
      </c>
      <c r="D18" s="36">
        <v>0</v>
      </c>
      <c r="E18" s="36">
        <v>13616649</v>
      </c>
      <c r="F18" s="36">
        <v>0</v>
      </c>
      <c r="G18" s="36">
        <v>5000</v>
      </c>
      <c r="H18" s="36">
        <v>714054</v>
      </c>
      <c r="I18" s="37">
        <f t="shared" si="0"/>
        <v>14689425</v>
      </c>
    </row>
    <row r="19" spans="1:9" ht="15" customHeight="1">
      <c r="A19" s="1" t="s">
        <v>31</v>
      </c>
      <c r="B19" s="2" t="s">
        <v>62</v>
      </c>
      <c r="C19" s="36">
        <v>212598</v>
      </c>
      <c r="D19" s="36">
        <v>0</v>
      </c>
      <c r="E19" s="36">
        <v>8448304</v>
      </c>
      <c r="F19" s="36">
        <v>0</v>
      </c>
      <c r="G19" s="36">
        <v>146400</v>
      </c>
      <c r="H19" s="36">
        <v>400860</v>
      </c>
      <c r="I19" s="37">
        <f t="shared" si="0"/>
        <v>9208162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36">
        <v>9056258</v>
      </c>
      <c r="F20" s="36">
        <v>0</v>
      </c>
      <c r="G20" s="36">
        <v>0</v>
      </c>
      <c r="H20" s="36">
        <v>0</v>
      </c>
      <c r="I20" s="37">
        <f t="shared" si="0"/>
        <v>9056258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36">
        <v>3694539</v>
      </c>
      <c r="F21" s="36">
        <v>0</v>
      </c>
      <c r="G21" s="36">
        <v>0</v>
      </c>
      <c r="H21" s="36">
        <v>7000</v>
      </c>
      <c r="I21" s="37">
        <f t="shared" si="0"/>
        <v>3701539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36">
        <v>3454690</v>
      </c>
      <c r="F22" s="36">
        <v>0</v>
      </c>
      <c r="G22" s="36">
        <v>0</v>
      </c>
      <c r="H22" s="36">
        <v>122500</v>
      </c>
      <c r="I22" s="37">
        <f t="shared" si="0"/>
        <v>3577190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36">
        <v>8707466</v>
      </c>
      <c r="F23" s="36">
        <v>0</v>
      </c>
      <c r="G23" s="36">
        <v>100965</v>
      </c>
      <c r="H23" s="36">
        <v>94423</v>
      </c>
      <c r="I23" s="37">
        <f t="shared" si="0"/>
        <v>8902854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36">
        <v>5424805</v>
      </c>
      <c r="F24" s="36">
        <v>0</v>
      </c>
      <c r="G24" s="36">
        <v>0</v>
      </c>
      <c r="H24" s="36">
        <v>0</v>
      </c>
      <c r="I24" s="37">
        <f t="shared" si="0"/>
        <v>5424805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36">
        <v>19830377</v>
      </c>
      <c r="F25" s="36">
        <v>0</v>
      </c>
      <c r="G25" s="36">
        <v>0</v>
      </c>
      <c r="H25" s="36">
        <v>133728</v>
      </c>
      <c r="I25" s="37">
        <f t="shared" si="0"/>
        <v>19964105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36">
        <v>7852663</v>
      </c>
      <c r="F26" s="36">
        <v>0</v>
      </c>
      <c r="G26" s="36">
        <v>125678</v>
      </c>
      <c r="H26" s="36">
        <v>500000</v>
      </c>
      <c r="I26" s="37">
        <f t="shared" si="0"/>
        <v>8478341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36">
        <v>6334790</v>
      </c>
      <c r="F27" s="36">
        <v>0</v>
      </c>
      <c r="G27" s="36">
        <v>25370</v>
      </c>
      <c r="H27" s="36">
        <v>15600</v>
      </c>
      <c r="I27" s="37">
        <f t="shared" si="0"/>
        <v>6375760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36">
        <v>8573381</v>
      </c>
      <c r="F28" s="36">
        <v>0</v>
      </c>
      <c r="G28" s="36">
        <v>0</v>
      </c>
      <c r="H28" s="36">
        <v>60484</v>
      </c>
      <c r="I28" s="37">
        <f t="shared" si="0"/>
        <v>8633865</v>
      </c>
    </row>
    <row r="29" spans="1:9" ht="15" customHeight="1">
      <c r="A29" s="1" t="s">
        <v>41</v>
      </c>
      <c r="B29" s="2" t="s">
        <v>72</v>
      </c>
      <c r="C29" s="36">
        <v>585978</v>
      </c>
      <c r="D29" s="36">
        <v>0</v>
      </c>
      <c r="E29" s="36">
        <v>1022557</v>
      </c>
      <c r="F29" s="36">
        <v>0</v>
      </c>
      <c r="G29" s="36">
        <v>0</v>
      </c>
      <c r="H29" s="36">
        <v>107757</v>
      </c>
      <c r="I29" s="37">
        <f t="shared" si="0"/>
        <v>1716292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36">
        <v>4757730</v>
      </c>
      <c r="F30" s="36">
        <v>0</v>
      </c>
      <c r="G30" s="36">
        <v>6000</v>
      </c>
      <c r="H30" s="36">
        <v>3310</v>
      </c>
      <c r="I30" s="37">
        <f t="shared" si="0"/>
        <v>4767040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36">
        <v>4209120</v>
      </c>
      <c r="F31" s="36">
        <v>0</v>
      </c>
      <c r="G31" s="36">
        <v>0</v>
      </c>
      <c r="H31" s="36">
        <v>1967750</v>
      </c>
      <c r="I31" s="37">
        <f t="shared" si="0"/>
        <v>6176870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36">
        <v>4021206</v>
      </c>
      <c r="F32" s="36">
        <v>0</v>
      </c>
      <c r="G32" s="36">
        <v>14360</v>
      </c>
      <c r="H32" s="36">
        <v>27200</v>
      </c>
      <c r="I32" s="37">
        <f t="shared" si="0"/>
        <v>4062766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36">
        <v>2275919</v>
      </c>
      <c r="F33" s="36">
        <v>0</v>
      </c>
      <c r="G33" s="36">
        <v>0</v>
      </c>
      <c r="H33" s="36">
        <v>51295</v>
      </c>
      <c r="I33" s="37">
        <f t="shared" si="0"/>
        <v>2327214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36">
        <v>1862555</v>
      </c>
      <c r="F34" s="36">
        <v>0</v>
      </c>
      <c r="G34" s="36">
        <v>69654</v>
      </c>
      <c r="H34" s="36">
        <v>125800</v>
      </c>
      <c r="I34" s="37">
        <f t="shared" si="0"/>
        <v>2058009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36">
        <v>5290528</v>
      </c>
      <c r="F35" s="36">
        <v>0</v>
      </c>
      <c r="G35" s="36">
        <v>1875</v>
      </c>
      <c r="H35" s="36">
        <v>34750</v>
      </c>
      <c r="I35" s="37">
        <f t="shared" si="0"/>
        <v>5327153</v>
      </c>
    </row>
    <row r="36" spans="1:9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3309590</v>
      </c>
      <c r="F36" s="36">
        <v>15000000</v>
      </c>
      <c r="G36" s="36">
        <v>0</v>
      </c>
      <c r="H36" s="36">
        <v>991030</v>
      </c>
      <c r="I36" s="37">
        <f t="shared" si="0"/>
        <v>19300620</v>
      </c>
    </row>
    <row r="37" spans="1:9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1010934</v>
      </c>
      <c r="F37" s="36">
        <v>0</v>
      </c>
      <c r="G37" s="36">
        <v>7481</v>
      </c>
      <c r="H37" s="36">
        <v>0</v>
      </c>
      <c r="I37" s="37">
        <f t="shared" si="0"/>
        <v>1018415</v>
      </c>
    </row>
    <row r="38" spans="1:9" ht="15" customHeight="1">
      <c r="A38" s="1" t="s">
        <v>50</v>
      </c>
      <c r="B38" s="2" t="s">
        <v>81</v>
      </c>
      <c r="C38" s="36">
        <v>0</v>
      </c>
      <c r="D38" s="36">
        <v>0</v>
      </c>
      <c r="E38" s="36">
        <v>7534325</v>
      </c>
      <c r="F38" s="36">
        <v>0</v>
      </c>
      <c r="G38" s="36">
        <v>0</v>
      </c>
      <c r="H38" s="36">
        <v>41695</v>
      </c>
      <c r="I38" s="37">
        <f t="shared" si="0"/>
        <v>7576020</v>
      </c>
    </row>
    <row r="39" spans="1:9" ht="15" customHeight="1">
      <c r="A39" s="1" t="s">
        <v>51</v>
      </c>
      <c r="B39" s="2" t="s">
        <v>82</v>
      </c>
      <c r="C39" s="36">
        <v>0</v>
      </c>
      <c r="D39" s="36">
        <v>0</v>
      </c>
      <c r="E39" s="36">
        <v>851997</v>
      </c>
      <c r="F39" s="36">
        <v>0</v>
      </c>
      <c r="G39" s="36">
        <v>0</v>
      </c>
      <c r="H39" s="36">
        <v>13235</v>
      </c>
      <c r="I39" s="37">
        <f t="shared" si="0"/>
        <v>865232</v>
      </c>
    </row>
    <row r="40" spans="1:9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3099707</v>
      </c>
      <c r="F40" s="36">
        <v>0</v>
      </c>
      <c r="G40" s="36">
        <v>0</v>
      </c>
      <c r="H40" s="36">
        <v>600209</v>
      </c>
      <c r="I40" s="37">
        <f t="shared" si="0"/>
        <v>3699916</v>
      </c>
    </row>
    <row r="41" spans="1:9" ht="15" customHeight="1">
      <c r="A41" s="1" t="s">
        <v>53</v>
      </c>
      <c r="B41" s="2" t="s">
        <v>84</v>
      </c>
      <c r="C41" s="36">
        <v>0</v>
      </c>
      <c r="D41" s="36">
        <v>32554</v>
      </c>
      <c r="E41" s="36">
        <v>6910587</v>
      </c>
      <c r="F41" s="36">
        <v>0</v>
      </c>
      <c r="G41" s="36">
        <v>0</v>
      </c>
      <c r="H41" s="36">
        <v>0</v>
      </c>
      <c r="I41" s="37">
        <f t="shared" si="0"/>
        <v>6943141</v>
      </c>
    </row>
    <row r="42" spans="1:9" ht="15" customHeight="1">
      <c r="A42" s="1" t="s">
        <v>54</v>
      </c>
      <c r="B42" s="2" t="s">
        <v>85</v>
      </c>
      <c r="C42" s="36">
        <v>0</v>
      </c>
      <c r="D42" s="36">
        <v>0</v>
      </c>
      <c r="E42" s="36">
        <v>7876729</v>
      </c>
      <c r="F42" s="36">
        <v>0</v>
      </c>
      <c r="G42" s="36">
        <v>199850</v>
      </c>
      <c r="H42" s="36">
        <v>204360</v>
      </c>
      <c r="I42" s="37">
        <f t="shared" si="0"/>
        <v>8280939</v>
      </c>
    </row>
    <row r="43" spans="1:9" ht="15" customHeight="1">
      <c r="A43" s="1" t="s">
        <v>55</v>
      </c>
      <c r="B43" s="2" t="s">
        <v>86</v>
      </c>
      <c r="C43" s="36">
        <v>0</v>
      </c>
      <c r="D43" s="36">
        <v>0</v>
      </c>
      <c r="E43" s="36">
        <v>15954780</v>
      </c>
      <c r="F43" s="36">
        <v>0</v>
      </c>
      <c r="G43" s="36">
        <v>364227</v>
      </c>
      <c r="H43" s="36">
        <v>700000</v>
      </c>
      <c r="I43" s="37">
        <f t="shared" si="0"/>
        <v>17019007</v>
      </c>
    </row>
    <row r="44" spans="1:9" ht="15" customHeight="1">
      <c r="A44" s="1" t="s">
        <v>56</v>
      </c>
      <c r="B44" s="2" t="s">
        <v>87</v>
      </c>
      <c r="C44" s="36">
        <v>0</v>
      </c>
      <c r="D44" s="36">
        <v>0</v>
      </c>
      <c r="E44" s="36">
        <v>8414982</v>
      </c>
      <c r="F44" s="36">
        <v>0</v>
      </c>
      <c r="G44" s="36">
        <v>0</v>
      </c>
      <c r="H44" s="36">
        <v>182995</v>
      </c>
      <c r="I44" s="37">
        <f t="shared" si="0"/>
        <v>8597977</v>
      </c>
    </row>
    <row r="45" spans="1:9" ht="19.5" customHeight="1">
      <c r="A45" s="61" t="s">
        <v>7</v>
      </c>
      <c r="B45" s="62"/>
      <c r="C45" s="48">
        <f aca="true" t="shared" si="1" ref="C45:I45">SUM(C13:C44)</f>
        <v>1184700</v>
      </c>
      <c r="D45" s="48">
        <f t="shared" si="1"/>
        <v>899554</v>
      </c>
      <c r="E45" s="48">
        <f t="shared" si="1"/>
        <v>267712626</v>
      </c>
      <c r="F45" s="48">
        <f t="shared" si="1"/>
        <v>15000000</v>
      </c>
      <c r="G45" s="48">
        <f t="shared" si="1"/>
        <v>1337795</v>
      </c>
      <c r="H45" s="48">
        <f t="shared" si="1"/>
        <v>20316765</v>
      </c>
      <c r="I45" s="48">
        <f t="shared" si="1"/>
        <v>306451440</v>
      </c>
    </row>
    <row r="46" ht="12.75">
      <c r="A46" s="6" t="s">
        <v>123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4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20" t="s">
        <v>110</v>
      </c>
    </row>
    <row r="55" ht="12.75">
      <c r="A55" s="20" t="s">
        <v>111</v>
      </c>
    </row>
    <row r="56" s="21" customFormat="1" ht="12.75">
      <c r="A56" s="25"/>
    </row>
    <row r="57" s="21" customFormat="1" ht="12.75"/>
    <row r="58" s="21" customFormat="1" ht="12.75">
      <c r="A58" s="23"/>
    </row>
    <row r="59" s="21" customFormat="1" ht="12.75">
      <c r="C59" s="21">
        <v>1000000</v>
      </c>
    </row>
    <row r="60" spans="2:8" s="21" customFormat="1" ht="12.75">
      <c r="B60" s="21" t="s">
        <v>88</v>
      </c>
      <c r="C60" s="21" t="s">
        <v>98</v>
      </c>
      <c r="D60" s="21" t="s">
        <v>99</v>
      </c>
      <c r="E60" s="21" t="s">
        <v>100</v>
      </c>
      <c r="F60" s="21" t="s">
        <v>101</v>
      </c>
      <c r="G60" s="21" t="s">
        <v>102</v>
      </c>
      <c r="H60" s="21" t="s">
        <v>104</v>
      </c>
    </row>
    <row r="61" spans="2:8" s="21" customFormat="1" ht="12.75">
      <c r="B61" s="21" t="s">
        <v>89</v>
      </c>
      <c r="C61" s="26">
        <f aca="true" t="shared" si="2" ref="C61:H61">C45/$C$59</f>
        <v>1.1847</v>
      </c>
      <c r="D61" s="26">
        <f t="shared" si="2"/>
        <v>0.899554</v>
      </c>
      <c r="E61" s="26">
        <f t="shared" si="2"/>
        <v>267.712626</v>
      </c>
      <c r="F61" s="26">
        <f t="shared" si="2"/>
        <v>15</v>
      </c>
      <c r="G61" s="26">
        <f t="shared" si="2"/>
        <v>1.337795</v>
      </c>
      <c r="H61" s="26">
        <f t="shared" si="2"/>
        <v>20.316765</v>
      </c>
    </row>
    <row r="62" spans="3:8" s="21" customFormat="1" ht="12.75">
      <c r="C62" s="26"/>
      <c r="D62" s="26"/>
      <c r="E62" s="26"/>
      <c r="F62" s="26"/>
      <c r="G62" s="26"/>
      <c r="H62" s="26"/>
    </row>
    <row r="63" spans="3:8" s="28" customFormat="1" ht="12.75">
      <c r="C63" s="29"/>
      <c r="D63" s="29"/>
      <c r="E63" s="29"/>
      <c r="F63" s="29"/>
      <c r="G63" s="29"/>
      <c r="H63" s="29"/>
    </row>
    <row r="64" spans="3:8" s="28" customFormat="1" ht="12.75">
      <c r="C64" s="29"/>
      <c r="D64" s="29"/>
      <c r="E64" s="29"/>
      <c r="F64" s="29"/>
      <c r="G64" s="29"/>
      <c r="H64" s="29"/>
    </row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="130" zoomScaleNormal="130" zoomScalePageLayoutView="0" workbookViewId="0" topLeftCell="A1">
      <selection activeCell="G15" sqref="G15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12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25</v>
      </c>
    </row>
    <row r="10" spans="1:8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59" t="s">
        <v>112</v>
      </c>
    </row>
    <row r="11" spans="1:8" ht="25.5">
      <c r="A11" s="66"/>
      <c r="B11" s="67"/>
      <c r="C11" s="68" t="s">
        <v>114</v>
      </c>
      <c r="D11" s="68"/>
      <c r="E11" s="68"/>
      <c r="F11" s="68"/>
      <c r="G11" s="57" t="s">
        <v>115</v>
      </c>
      <c r="H11" s="66"/>
    </row>
    <row r="12" spans="1:8" ht="19.5" customHeight="1">
      <c r="A12" s="63"/>
      <c r="B12" s="60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0"/>
    </row>
    <row r="13" spans="1:8" ht="15" customHeight="1">
      <c r="A13" s="30" t="s">
        <v>5</v>
      </c>
      <c r="B13" s="31" t="s">
        <v>6</v>
      </c>
      <c r="C13" s="38">
        <v>0</v>
      </c>
      <c r="D13" s="38">
        <v>0</v>
      </c>
      <c r="E13" s="38">
        <v>0</v>
      </c>
      <c r="F13" s="38">
        <v>0</v>
      </c>
      <c r="G13" s="38">
        <v>5605042</v>
      </c>
      <c r="H13" s="39">
        <f aca="true" t="shared" si="0" ref="H13:H21">SUM(C13:G13)</f>
        <v>5605042</v>
      </c>
    </row>
    <row r="14" spans="1:8" ht="15" customHeight="1">
      <c r="A14" s="44" t="s">
        <v>27</v>
      </c>
      <c r="B14" s="45" t="s">
        <v>58</v>
      </c>
      <c r="C14" s="46">
        <v>0</v>
      </c>
      <c r="D14" s="46">
        <v>0</v>
      </c>
      <c r="E14" s="46">
        <v>0</v>
      </c>
      <c r="F14" s="46">
        <v>0</v>
      </c>
      <c r="G14" s="46">
        <v>279196</v>
      </c>
      <c r="H14" s="41">
        <f>SUM(C14:G14)</f>
        <v>279196</v>
      </c>
    </row>
    <row r="15" spans="1:8" ht="15" customHeight="1">
      <c r="A15" s="44" t="s">
        <v>32</v>
      </c>
      <c r="B15" s="45" t="s">
        <v>113</v>
      </c>
      <c r="C15" s="46">
        <v>0</v>
      </c>
      <c r="D15" s="46">
        <v>0</v>
      </c>
      <c r="E15" s="46">
        <v>0</v>
      </c>
      <c r="F15" s="46">
        <v>0</v>
      </c>
      <c r="G15" s="46">
        <v>323118</v>
      </c>
      <c r="H15" s="41">
        <f t="shared" si="0"/>
        <v>323118</v>
      </c>
    </row>
    <row r="16" spans="1:8" ht="15" customHeight="1">
      <c r="A16" s="44" t="s">
        <v>38</v>
      </c>
      <c r="B16" s="45" t="s">
        <v>69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1">
        <f t="shared" si="0"/>
        <v>0</v>
      </c>
    </row>
    <row r="17" spans="1:8" ht="15" customHeight="1">
      <c r="A17" s="44" t="s">
        <v>40</v>
      </c>
      <c r="B17" s="45" t="s">
        <v>71</v>
      </c>
      <c r="C17" s="46">
        <v>0</v>
      </c>
      <c r="D17" s="46">
        <v>0</v>
      </c>
      <c r="E17" s="46">
        <v>0</v>
      </c>
      <c r="F17" s="46">
        <v>0</v>
      </c>
      <c r="G17" s="46">
        <v>145070</v>
      </c>
      <c r="H17" s="41">
        <f t="shared" si="0"/>
        <v>145070</v>
      </c>
    </row>
    <row r="18" spans="1:8" ht="15" customHeight="1">
      <c r="A18" s="32" t="s">
        <v>43</v>
      </c>
      <c r="B18" s="33" t="s">
        <v>74</v>
      </c>
      <c r="C18" s="40">
        <v>0</v>
      </c>
      <c r="D18" s="40">
        <v>0</v>
      </c>
      <c r="E18" s="40">
        <v>0</v>
      </c>
      <c r="F18" s="46">
        <v>0</v>
      </c>
      <c r="G18" s="46">
        <v>0</v>
      </c>
      <c r="H18" s="41">
        <f t="shared" si="0"/>
        <v>0</v>
      </c>
    </row>
    <row r="19" spans="1:8" ht="15" customHeight="1">
      <c r="A19" s="32" t="s">
        <v>49</v>
      </c>
      <c r="B19" s="33" t="s">
        <v>80</v>
      </c>
      <c r="C19" s="40">
        <v>0</v>
      </c>
      <c r="D19" s="40">
        <v>0</v>
      </c>
      <c r="E19" s="40">
        <v>0</v>
      </c>
      <c r="F19" s="46">
        <v>0</v>
      </c>
      <c r="G19" s="46">
        <v>197430800</v>
      </c>
      <c r="H19" s="41">
        <f t="shared" si="0"/>
        <v>197430800</v>
      </c>
    </row>
    <row r="20" spans="1:8" ht="15" customHeight="1">
      <c r="A20" s="32" t="s">
        <v>53</v>
      </c>
      <c r="B20" s="33" t="s">
        <v>84</v>
      </c>
      <c r="C20" s="40">
        <v>0</v>
      </c>
      <c r="D20" s="40">
        <v>0</v>
      </c>
      <c r="E20" s="40">
        <v>0</v>
      </c>
      <c r="F20" s="40">
        <v>0</v>
      </c>
      <c r="G20" s="46">
        <v>25067</v>
      </c>
      <c r="H20" s="41">
        <f t="shared" si="0"/>
        <v>25067</v>
      </c>
    </row>
    <row r="21" spans="1:8" ht="15" customHeight="1">
      <c r="A21" s="34" t="s">
        <v>54</v>
      </c>
      <c r="B21" s="35" t="s">
        <v>85</v>
      </c>
      <c r="C21" s="42">
        <v>0</v>
      </c>
      <c r="D21" s="42">
        <v>0</v>
      </c>
      <c r="E21" s="42">
        <v>0</v>
      </c>
      <c r="F21" s="40">
        <v>0</v>
      </c>
      <c r="G21" s="46">
        <v>79104</v>
      </c>
      <c r="H21" s="43">
        <f t="shared" si="0"/>
        <v>79104</v>
      </c>
    </row>
    <row r="22" spans="1:8" ht="19.5" customHeight="1">
      <c r="A22" s="61" t="s">
        <v>7</v>
      </c>
      <c r="B22" s="62"/>
      <c r="C22" s="48">
        <f aca="true" t="shared" si="1" ref="C22:H22">SUM(C13:C21)</f>
        <v>0</v>
      </c>
      <c r="D22" s="48">
        <f t="shared" si="1"/>
        <v>0</v>
      </c>
      <c r="E22" s="48">
        <f t="shared" si="1"/>
        <v>0</v>
      </c>
      <c r="F22" s="48">
        <f t="shared" si="1"/>
        <v>0</v>
      </c>
      <c r="G22" s="48">
        <f t="shared" si="1"/>
        <v>203887397</v>
      </c>
      <c r="H22" s="48">
        <f t="shared" si="1"/>
        <v>203887397</v>
      </c>
    </row>
    <row r="23" ht="12.75">
      <c r="A23" s="6" t="s">
        <v>123</v>
      </c>
    </row>
    <row r="24" spans="2:8" ht="12.75">
      <c r="B24" s="4"/>
      <c r="C24" s="4"/>
      <c r="D24" s="4"/>
      <c r="E24" s="4"/>
      <c r="F24" s="4"/>
      <c r="G24" s="4"/>
      <c r="H24" s="4"/>
    </row>
    <row r="25" spans="1:8" ht="12.75">
      <c r="A25" s="54" t="s">
        <v>8</v>
      </c>
      <c r="B25" s="4"/>
      <c r="C25" s="4"/>
      <c r="D25" s="4"/>
      <c r="E25" s="4"/>
      <c r="F25" s="4"/>
      <c r="G25" s="4"/>
      <c r="H25" s="4"/>
    </row>
    <row r="26" spans="1:8" ht="12.75">
      <c r="A26" s="20" t="s">
        <v>105</v>
      </c>
      <c r="B26" s="4"/>
      <c r="C26" s="4"/>
      <c r="D26" s="4"/>
      <c r="E26" s="4"/>
      <c r="F26" s="4"/>
      <c r="G26" s="4"/>
      <c r="H26" s="4"/>
    </row>
    <row r="27" spans="1:8" ht="12.75">
      <c r="A27" s="20" t="s">
        <v>106</v>
      </c>
      <c r="B27" s="4"/>
      <c r="C27" s="4"/>
      <c r="D27" s="4"/>
      <c r="E27" s="4"/>
      <c r="F27" s="4"/>
      <c r="G27" s="4"/>
      <c r="H27" s="4"/>
    </row>
    <row r="28" spans="1:8" ht="12.75">
      <c r="A28" s="20" t="s">
        <v>107</v>
      </c>
      <c r="B28" s="4"/>
      <c r="C28" s="4"/>
      <c r="D28" s="4"/>
      <c r="E28" s="4"/>
      <c r="F28" s="4"/>
      <c r="G28" s="4"/>
      <c r="H28" s="4"/>
    </row>
    <row r="29" ht="12.75">
      <c r="A29" s="20" t="s">
        <v>108</v>
      </c>
    </row>
    <row r="30" ht="12.75">
      <c r="A30" s="20" t="s">
        <v>109</v>
      </c>
    </row>
    <row r="31" s="28" customFormat="1" ht="12.75">
      <c r="A31" s="20" t="s">
        <v>110</v>
      </c>
    </row>
    <row r="32" s="28" customFormat="1" ht="12.75">
      <c r="A32" s="20" t="s">
        <v>111</v>
      </c>
    </row>
    <row r="33" s="28" customFormat="1" ht="12.75">
      <c r="A33" s="20"/>
    </row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</sheetData>
  <sheetProtection/>
  <mergeCells count="6">
    <mergeCell ref="H10:H12"/>
    <mergeCell ref="A22:B22"/>
    <mergeCell ref="A10:A12"/>
    <mergeCell ref="B10:B12"/>
    <mergeCell ref="C10:G10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="130" zoomScaleNormal="130" zoomScalePageLayoutView="0" workbookViewId="0" topLeftCell="A4">
      <selection activeCell="I44" sqref="I44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59" t="s">
        <v>2</v>
      </c>
      <c r="B10" s="64" t="s">
        <v>24</v>
      </c>
      <c r="C10" s="61" t="s">
        <v>116</v>
      </c>
      <c r="D10" s="65"/>
      <c r="E10" s="65"/>
      <c r="F10" s="65"/>
      <c r="G10" s="65"/>
      <c r="H10" s="65"/>
      <c r="I10" s="59" t="s">
        <v>112</v>
      </c>
    </row>
    <row r="11" spans="1:9" ht="25.5">
      <c r="A11" s="66"/>
      <c r="B11" s="67"/>
      <c r="C11" s="68" t="s">
        <v>114</v>
      </c>
      <c r="D11" s="68"/>
      <c r="E11" s="68"/>
      <c r="F11" s="68"/>
      <c r="G11" s="68"/>
      <c r="H11" s="57" t="s">
        <v>115</v>
      </c>
      <c r="I11" s="66"/>
    </row>
    <row r="12" spans="1:13" ht="19.5" customHeight="1">
      <c r="A12" s="63"/>
      <c r="B12" s="60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0"/>
      <c r="K12" s="24"/>
      <c r="L12" s="24"/>
      <c r="M12" s="24"/>
    </row>
    <row r="13" spans="1:9" ht="15" customHeight="1">
      <c r="A13" s="1" t="s">
        <v>5</v>
      </c>
      <c r="B13" s="2" t="s">
        <v>6</v>
      </c>
      <c r="C13" s="36">
        <v>0</v>
      </c>
      <c r="D13" s="36">
        <v>0</v>
      </c>
      <c r="E13" s="47">
        <v>5359415</v>
      </c>
      <c r="F13" s="36">
        <v>0</v>
      </c>
      <c r="G13" s="36">
        <v>0</v>
      </c>
      <c r="H13" s="36">
        <v>0</v>
      </c>
      <c r="I13" s="37">
        <f>SUM(C13:H13)</f>
        <v>5359415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47">
        <v>6320478</v>
      </c>
      <c r="F14" s="36">
        <v>0</v>
      </c>
      <c r="G14" s="36">
        <v>0</v>
      </c>
      <c r="H14" s="36">
        <v>422500</v>
      </c>
      <c r="I14" s="37">
        <f aca="true" t="shared" si="0" ref="I14:I43">SUM(C14:H14)</f>
        <v>6742978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47">
        <v>10543618</v>
      </c>
      <c r="F15" s="36">
        <v>0</v>
      </c>
      <c r="G15" s="36">
        <v>0</v>
      </c>
      <c r="H15" s="36">
        <v>292418</v>
      </c>
      <c r="I15" s="37">
        <f t="shared" si="0"/>
        <v>10836036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47">
        <v>6684629</v>
      </c>
      <c r="F16" s="36">
        <v>0</v>
      </c>
      <c r="G16" s="36">
        <v>0</v>
      </c>
      <c r="H16" s="36">
        <v>3645446</v>
      </c>
      <c r="I16" s="37">
        <f t="shared" si="0"/>
        <v>10330075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47">
        <v>2353818</v>
      </c>
      <c r="F17" s="36">
        <v>0</v>
      </c>
      <c r="G17" s="36">
        <v>0</v>
      </c>
      <c r="H17" s="36">
        <v>0</v>
      </c>
      <c r="I17" s="37">
        <f t="shared" si="0"/>
        <v>2353818</v>
      </c>
    </row>
    <row r="18" spans="1:9" ht="15" customHeight="1">
      <c r="A18" s="1" t="s">
        <v>30</v>
      </c>
      <c r="B18" s="2" t="s">
        <v>61</v>
      </c>
      <c r="C18" s="36">
        <v>0</v>
      </c>
      <c r="D18" s="36">
        <v>0</v>
      </c>
      <c r="E18" s="47">
        <v>27868840</v>
      </c>
      <c r="F18" s="36">
        <v>0</v>
      </c>
      <c r="G18" s="36">
        <v>0</v>
      </c>
      <c r="H18" s="36">
        <v>169000</v>
      </c>
      <c r="I18" s="37">
        <f t="shared" si="0"/>
        <v>28037840</v>
      </c>
    </row>
    <row r="19" spans="1:9" ht="15" customHeight="1">
      <c r="A19" s="1" t="s">
        <v>31</v>
      </c>
      <c r="B19" s="2" t="s">
        <v>62</v>
      </c>
      <c r="C19" s="36">
        <v>0</v>
      </c>
      <c r="D19" s="36">
        <v>0</v>
      </c>
      <c r="E19" s="47">
        <v>20410259</v>
      </c>
      <c r="F19" s="36">
        <v>0</v>
      </c>
      <c r="G19" s="36">
        <v>0</v>
      </c>
      <c r="H19" s="36">
        <v>919034</v>
      </c>
      <c r="I19" s="37">
        <f t="shared" si="0"/>
        <v>21329293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47">
        <v>32132080</v>
      </c>
      <c r="F20" s="36">
        <v>0</v>
      </c>
      <c r="G20" s="36">
        <v>0</v>
      </c>
      <c r="H20" s="36">
        <v>0</v>
      </c>
      <c r="I20" s="37">
        <f t="shared" si="0"/>
        <v>32132080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47">
        <v>8144114</v>
      </c>
      <c r="F21" s="36">
        <v>0</v>
      </c>
      <c r="G21" s="36">
        <v>0</v>
      </c>
      <c r="H21" s="36">
        <v>27902</v>
      </c>
      <c r="I21" s="37">
        <f t="shared" si="0"/>
        <v>8172016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47">
        <v>12820935</v>
      </c>
      <c r="F22" s="36">
        <v>0</v>
      </c>
      <c r="G22" s="36">
        <v>0</v>
      </c>
      <c r="H22" s="36">
        <v>155000</v>
      </c>
      <c r="I22" s="37">
        <f t="shared" si="0"/>
        <v>12975935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47">
        <v>31590892</v>
      </c>
      <c r="F23" s="36">
        <v>0</v>
      </c>
      <c r="G23" s="36">
        <v>0</v>
      </c>
      <c r="H23" s="36">
        <v>0</v>
      </c>
      <c r="I23" s="37">
        <f t="shared" si="0"/>
        <v>31590892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47">
        <v>35760715</v>
      </c>
      <c r="F24" s="36">
        <v>0</v>
      </c>
      <c r="G24" s="36">
        <v>0</v>
      </c>
      <c r="H24" s="36">
        <v>500000</v>
      </c>
      <c r="I24" s="37">
        <f t="shared" si="0"/>
        <v>36260715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47">
        <v>37730961</v>
      </c>
      <c r="F25" s="36">
        <v>0</v>
      </c>
      <c r="G25" s="36">
        <v>0</v>
      </c>
      <c r="H25" s="36">
        <v>123400</v>
      </c>
      <c r="I25" s="37">
        <f t="shared" si="0"/>
        <v>37854361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47">
        <v>30757622</v>
      </c>
      <c r="F26" s="36">
        <v>0</v>
      </c>
      <c r="G26" s="36">
        <v>0</v>
      </c>
      <c r="H26" s="36">
        <v>0</v>
      </c>
      <c r="I26" s="37">
        <f t="shared" si="0"/>
        <v>30757622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47">
        <v>7266972</v>
      </c>
      <c r="F27" s="36">
        <v>0</v>
      </c>
      <c r="G27" s="36">
        <v>0</v>
      </c>
      <c r="H27" s="36">
        <v>0</v>
      </c>
      <c r="I27" s="37">
        <f t="shared" si="0"/>
        <v>7266972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47">
        <v>6029001</v>
      </c>
      <c r="F28" s="36">
        <v>0</v>
      </c>
      <c r="G28" s="36">
        <v>0</v>
      </c>
      <c r="H28" s="36">
        <v>36600</v>
      </c>
      <c r="I28" s="37">
        <f t="shared" si="0"/>
        <v>6065601</v>
      </c>
    </row>
    <row r="29" spans="1:9" ht="15" customHeight="1">
      <c r="A29" s="1" t="s">
        <v>41</v>
      </c>
      <c r="B29" s="2" t="s">
        <v>72</v>
      </c>
      <c r="C29" s="36">
        <v>0</v>
      </c>
      <c r="D29" s="36">
        <v>0</v>
      </c>
      <c r="E29" s="47">
        <v>4529565</v>
      </c>
      <c r="F29" s="36">
        <v>0</v>
      </c>
      <c r="G29" s="36">
        <v>0</v>
      </c>
      <c r="H29" s="36">
        <v>345080</v>
      </c>
      <c r="I29" s="37">
        <f t="shared" si="0"/>
        <v>4874645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47">
        <v>6344265</v>
      </c>
      <c r="F30" s="36">
        <v>0</v>
      </c>
      <c r="G30" s="36">
        <v>0</v>
      </c>
      <c r="H30" s="36">
        <v>294435</v>
      </c>
      <c r="I30" s="37">
        <f t="shared" si="0"/>
        <v>6638700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47">
        <v>16439784</v>
      </c>
      <c r="F31" s="36">
        <v>0</v>
      </c>
      <c r="G31" s="36">
        <v>0</v>
      </c>
      <c r="H31" s="36">
        <v>580000</v>
      </c>
      <c r="I31" s="37">
        <f t="shared" si="0"/>
        <v>17019784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47">
        <v>5819674</v>
      </c>
      <c r="F32" s="36">
        <v>0</v>
      </c>
      <c r="G32" s="36">
        <v>0</v>
      </c>
      <c r="H32" s="36">
        <v>40000</v>
      </c>
      <c r="I32" s="37">
        <f t="shared" si="0"/>
        <v>5859674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47">
        <v>3401228</v>
      </c>
      <c r="F33" s="36">
        <v>0</v>
      </c>
      <c r="G33" s="36">
        <v>0</v>
      </c>
      <c r="H33" s="36">
        <v>0</v>
      </c>
      <c r="I33" s="37">
        <f t="shared" si="0"/>
        <v>3401228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47">
        <v>11727456</v>
      </c>
      <c r="F34" s="36">
        <v>0</v>
      </c>
      <c r="G34" s="36">
        <v>0</v>
      </c>
      <c r="H34" s="36">
        <v>365580</v>
      </c>
      <c r="I34" s="37">
        <f t="shared" si="0"/>
        <v>12093036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47">
        <v>6350686</v>
      </c>
      <c r="F35" s="36">
        <v>0</v>
      </c>
      <c r="G35" s="36">
        <v>0</v>
      </c>
      <c r="H35" s="36">
        <v>34700</v>
      </c>
      <c r="I35" s="37">
        <f t="shared" si="0"/>
        <v>6385386</v>
      </c>
    </row>
    <row r="36" spans="1:9" ht="15" customHeight="1">
      <c r="A36" s="1" t="s">
        <v>49</v>
      </c>
      <c r="B36" s="2" t="s">
        <v>80</v>
      </c>
      <c r="C36" s="36">
        <v>0</v>
      </c>
      <c r="D36" s="36">
        <v>0</v>
      </c>
      <c r="E36" s="47">
        <v>99045</v>
      </c>
      <c r="F36" s="36">
        <v>0</v>
      </c>
      <c r="G36" s="36">
        <v>0</v>
      </c>
      <c r="H36" s="36">
        <v>0</v>
      </c>
      <c r="I36" s="37">
        <f t="shared" si="0"/>
        <v>99045</v>
      </c>
    </row>
    <row r="37" spans="1:9" ht="15" customHeight="1">
      <c r="A37" s="1" t="s">
        <v>50</v>
      </c>
      <c r="B37" s="2" t="s">
        <v>81</v>
      </c>
      <c r="C37" s="36">
        <v>0</v>
      </c>
      <c r="D37" s="36">
        <v>0</v>
      </c>
      <c r="E37" s="47">
        <v>51492895</v>
      </c>
      <c r="F37" s="36">
        <v>0</v>
      </c>
      <c r="G37" s="36">
        <v>0</v>
      </c>
      <c r="H37" s="36">
        <v>16945</v>
      </c>
      <c r="I37" s="37">
        <f t="shared" si="0"/>
        <v>51509840</v>
      </c>
    </row>
    <row r="38" spans="1:9" ht="15" customHeight="1">
      <c r="A38" s="1" t="s">
        <v>51</v>
      </c>
      <c r="B38" s="2" t="s">
        <v>82</v>
      </c>
      <c r="C38" s="36">
        <v>0</v>
      </c>
      <c r="D38" s="36">
        <v>0</v>
      </c>
      <c r="E38" s="47">
        <v>2835923</v>
      </c>
      <c r="F38" s="36">
        <v>0</v>
      </c>
      <c r="G38" s="36">
        <v>0</v>
      </c>
      <c r="H38" s="36">
        <v>27400</v>
      </c>
      <c r="I38" s="37">
        <f t="shared" si="0"/>
        <v>2863323</v>
      </c>
    </row>
    <row r="39" spans="1:9" ht="15" customHeight="1">
      <c r="A39" s="1" t="s">
        <v>52</v>
      </c>
      <c r="B39" s="2" t="s">
        <v>83</v>
      </c>
      <c r="C39" s="36">
        <v>0</v>
      </c>
      <c r="D39" s="36">
        <v>0</v>
      </c>
      <c r="E39" s="47">
        <v>13100353</v>
      </c>
      <c r="F39" s="36">
        <v>0</v>
      </c>
      <c r="G39" s="36">
        <v>0</v>
      </c>
      <c r="H39" s="36">
        <v>12647</v>
      </c>
      <c r="I39" s="37">
        <f t="shared" si="0"/>
        <v>13113000</v>
      </c>
    </row>
    <row r="40" spans="1:9" ht="15" customHeight="1">
      <c r="A40" s="1" t="s">
        <v>53</v>
      </c>
      <c r="B40" s="2" t="s">
        <v>84</v>
      </c>
      <c r="C40" s="36">
        <v>0</v>
      </c>
      <c r="D40" s="36">
        <v>0</v>
      </c>
      <c r="E40" s="47">
        <v>18338554</v>
      </c>
      <c r="F40" s="36">
        <v>0</v>
      </c>
      <c r="G40" s="36">
        <v>0</v>
      </c>
      <c r="H40" s="36">
        <v>1484704</v>
      </c>
      <c r="I40" s="37">
        <f t="shared" si="0"/>
        <v>19823258</v>
      </c>
    </row>
    <row r="41" spans="1:9" ht="15" customHeight="1">
      <c r="A41" s="1" t="s">
        <v>54</v>
      </c>
      <c r="B41" s="2" t="s">
        <v>85</v>
      </c>
      <c r="C41" s="36">
        <v>0</v>
      </c>
      <c r="D41" s="36">
        <v>0</v>
      </c>
      <c r="E41" s="47">
        <v>23364321</v>
      </c>
      <c r="F41" s="36">
        <v>0</v>
      </c>
      <c r="G41" s="36">
        <v>0</v>
      </c>
      <c r="H41" s="36">
        <v>1323750</v>
      </c>
      <c r="I41" s="37">
        <f t="shared" si="0"/>
        <v>24688071</v>
      </c>
    </row>
    <row r="42" spans="1:9" ht="15" customHeight="1">
      <c r="A42" s="1" t="s">
        <v>55</v>
      </c>
      <c r="B42" s="2" t="s">
        <v>86</v>
      </c>
      <c r="C42" s="36">
        <v>0</v>
      </c>
      <c r="D42" s="36">
        <v>0</v>
      </c>
      <c r="E42" s="47">
        <v>21398532</v>
      </c>
      <c r="F42" s="36">
        <v>0</v>
      </c>
      <c r="G42" s="36">
        <v>0</v>
      </c>
      <c r="H42" s="36">
        <v>1100000</v>
      </c>
      <c r="I42" s="37">
        <f t="shared" si="0"/>
        <v>22498532</v>
      </c>
    </row>
    <row r="43" spans="1:9" ht="15" customHeight="1">
      <c r="A43" s="1" t="s">
        <v>56</v>
      </c>
      <c r="B43" s="2" t="s">
        <v>87</v>
      </c>
      <c r="C43" s="36">
        <v>0</v>
      </c>
      <c r="D43" s="36">
        <v>0</v>
      </c>
      <c r="E43" s="47">
        <v>12404749</v>
      </c>
      <c r="F43" s="36">
        <v>0</v>
      </c>
      <c r="G43" s="36">
        <v>0</v>
      </c>
      <c r="H43" s="36">
        <v>0</v>
      </c>
      <c r="I43" s="37">
        <f t="shared" si="0"/>
        <v>12404749</v>
      </c>
    </row>
    <row r="44" spans="1:9" ht="19.5" customHeight="1">
      <c r="A44" s="61" t="s">
        <v>7</v>
      </c>
      <c r="B44" s="62"/>
      <c r="C44" s="48">
        <f aca="true" t="shared" si="1" ref="C44:I44">SUM(C13:C43)</f>
        <v>0</v>
      </c>
      <c r="D44" s="48">
        <f t="shared" si="1"/>
        <v>0</v>
      </c>
      <c r="E44" s="48">
        <f t="shared" si="1"/>
        <v>479421379</v>
      </c>
      <c r="F44" s="48">
        <f t="shared" si="1"/>
        <v>0</v>
      </c>
      <c r="G44" s="48">
        <f t="shared" si="1"/>
        <v>0</v>
      </c>
      <c r="H44" s="48">
        <f t="shared" si="1"/>
        <v>11916541</v>
      </c>
      <c r="I44" s="48">
        <f t="shared" si="1"/>
        <v>491337920</v>
      </c>
    </row>
    <row r="45" ht="12.75">
      <c r="A45" s="6" t="s">
        <v>123</v>
      </c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1:9" ht="12.75">
      <c r="A47" s="54" t="s">
        <v>8</v>
      </c>
      <c r="B47" s="4"/>
      <c r="C47" s="4"/>
      <c r="D47" s="4"/>
      <c r="E47" s="4"/>
      <c r="F47" s="4"/>
      <c r="G47" s="4"/>
      <c r="H47" s="4"/>
      <c r="I47" s="4"/>
    </row>
    <row r="48" spans="1:9" ht="12.75">
      <c r="A48" s="20" t="s">
        <v>105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106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107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108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109</v>
      </c>
      <c r="B52" s="4"/>
      <c r="C52" s="4"/>
      <c r="D52" s="4"/>
      <c r="E52" s="4"/>
      <c r="F52" s="4"/>
      <c r="G52" s="4"/>
      <c r="H52" s="4"/>
      <c r="I52" s="4"/>
    </row>
    <row r="53" ht="12.75">
      <c r="A53" s="20" t="s">
        <v>110</v>
      </c>
    </row>
    <row r="54" ht="12.75">
      <c r="A54" s="20" t="s">
        <v>111</v>
      </c>
    </row>
    <row r="55" s="21" customFormat="1" ht="12.75"/>
    <row r="56" spans="1:3" s="21" customFormat="1" ht="12.75">
      <c r="A56" s="25"/>
      <c r="C56" s="21">
        <v>1000000</v>
      </c>
    </row>
    <row r="57" spans="1:8" s="21" customFormat="1" ht="12.75">
      <c r="A57" s="23"/>
      <c r="B57" s="21" t="s">
        <v>88</v>
      </c>
      <c r="C57" s="10" t="s">
        <v>98</v>
      </c>
      <c r="D57" s="10" t="s">
        <v>99</v>
      </c>
      <c r="E57" s="21" t="s">
        <v>100</v>
      </c>
      <c r="F57" s="21" t="s">
        <v>101</v>
      </c>
      <c r="G57" s="21" t="s">
        <v>102</v>
      </c>
      <c r="H57" s="21" t="s">
        <v>104</v>
      </c>
    </row>
    <row r="58" spans="2:8" s="21" customFormat="1" ht="12.75">
      <c r="B58" s="21" t="s">
        <v>90</v>
      </c>
      <c r="C58" s="55">
        <f aca="true" t="shared" si="2" ref="C58:H58">+C44/$C$56</f>
        <v>0</v>
      </c>
      <c r="D58" s="55">
        <f t="shared" si="2"/>
        <v>0</v>
      </c>
      <c r="E58" s="55">
        <f t="shared" si="2"/>
        <v>479.421379</v>
      </c>
      <c r="F58" s="55">
        <f t="shared" si="2"/>
        <v>0</v>
      </c>
      <c r="G58" s="55">
        <f t="shared" si="2"/>
        <v>0</v>
      </c>
      <c r="H58" s="55">
        <f t="shared" si="2"/>
        <v>11.916541</v>
      </c>
    </row>
    <row r="59" spans="3:4" s="21" customFormat="1" ht="12.75">
      <c r="C59" s="11"/>
      <c r="D59" s="12"/>
    </row>
    <row r="60" spans="3:4" s="21" customFormat="1" ht="12.75">
      <c r="C60" s="11"/>
      <c r="D60" s="12"/>
    </row>
    <row r="61" s="21" customFormat="1" ht="12.75"/>
    <row r="62" s="21" customFormat="1" ht="12.75"/>
    <row r="63" s="21" customFormat="1" ht="12.75"/>
    <row r="64" s="28" customFormat="1" ht="12.75"/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4:B44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30" zoomScaleNormal="130" zoomScalePageLayoutView="0" workbookViewId="0" topLeftCell="A1">
      <selection activeCell="G17" sqref="G17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59" t="s">
        <v>2</v>
      </c>
      <c r="B10" s="64" t="s">
        <v>3</v>
      </c>
      <c r="C10" s="61" t="s">
        <v>116</v>
      </c>
      <c r="D10" s="65"/>
      <c r="E10" s="65"/>
      <c r="F10" s="65"/>
      <c r="G10" s="65"/>
      <c r="H10" s="59" t="s">
        <v>112</v>
      </c>
    </row>
    <row r="11" spans="1:8" ht="25.5">
      <c r="A11" s="66"/>
      <c r="B11" s="67"/>
      <c r="C11" s="68" t="s">
        <v>114</v>
      </c>
      <c r="D11" s="68"/>
      <c r="E11" s="68"/>
      <c r="F11" s="68"/>
      <c r="G11" s="57" t="s">
        <v>115</v>
      </c>
      <c r="H11" s="66"/>
    </row>
    <row r="12" spans="1:8" ht="12.75">
      <c r="A12" s="63"/>
      <c r="B12" s="60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3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204645</v>
      </c>
      <c r="F13" s="8">
        <v>0</v>
      </c>
      <c r="G13" s="8">
        <v>26645</v>
      </c>
      <c r="H13" s="3">
        <f>SUM(C13:G13)</f>
        <v>231290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654102</v>
      </c>
      <c r="F14" s="8">
        <v>0</v>
      </c>
      <c r="G14" s="8">
        <v>0</v>
      </c>
      <c r="H14" s="3">
        <f>SUM(C14:G14)</f>
        <v>654102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739042</v>
      </c>
      <c r="F15" s="8">
        <v>0</v>
      </c>
      <c r="G15" s="8">
        <v>0</v>
      </c>
      <c r="H15" s="3">
        <f>SUM(C15:G15)</f>
        <v>739042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188799</v>
      </c>
      <c r="F16" s="8">
        <v>0</v>
      </c>
      <c r="G16" s="8">
        <v>0</v>
      </c>
      <c r="H16" s="3">
        <f>SUM(C16:G16)</f>
        <v>188799</v>
      </c>
    </row>
    <row r="17" spans="1:8" ht="19.5" customHeight="1">
      <c r="A17" s="61" t="s">
        <v>7</v>
      </c>
      <c r="B17" s="62"/>
      <c r="C17" s="56">
        <f aca="true" t="shared" si="0" ref="C17:H17">SUM(C13:C16)</f>
        <v>0</v>
      </c>
      <c r="D17" s="56">
        <f t="shared" si="0"/>
        <v>0</v>
      </c>
      <c r="E17" s="56">
        <f t="shared" si="0"/>
        <v>1786588</v>
      </c>
      <c r="F17" s="56">
        <f t="shared" si="0"/>
        <v>0</v>
      </c>
      <c r="G17" s="56">
        <f t="shared" si="0"/>
        <v>26645</v>
      </c>
      <c r="H17" s="56">
        <f t="shared" si="0"/>
        <v>1813233</v>
      </c>
    </row>
    <row r="18" ht="12.75">
      <c r="A18" s="6" t="s">
        <v>123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4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2019-08-02T17:27:44Z</dcterms:modified>
  <cp:category/>
  <cp:version/>
  <cp:contentType/>
  <cp:contentStatus/>
</cp:coreProperties>
</file>