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5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<sst xmlns="http://schemas.openxmlformats.org/spreadsheetml/2006/main" count="457" uniqueCount="124">
  <si>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</si>
  <si>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</si>
  <si>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</si>
  <si>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</si>
  <si>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</si>
  <si>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</si>
  <si>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</si>
  <si>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</si>
  <si>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</si>
  <si>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</si>
  <si>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</si>
  <si>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</si>
  <si>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</si>
  <si>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</si>
  <si>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</si>
  <si>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</si>
  <si>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</si>
  <si>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</si>
  <si>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</si>
  <si>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</si>
  <si>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</si>
  <si>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</si>
  <si>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</si>
  <si>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</si>
  <si>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</si>
  <si>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</si>
  <si>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</si>
  <si>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</si>
  <si>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</si>
  <si>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</si>
  <si>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</si>
  <si>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</si>
  <si>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</si>
  <si>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</si>
  <si>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</si>
  <si>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</si>
  <si>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</si>
  <si>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</si>
  <si>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</si>
  <si>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</si>
  <si>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</si>
  <si>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</si>
  <si>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</si>
  <si>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</si>
  <si>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</si>
  <si>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</si>
  <si>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</si>
  <si>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</si>
  <si>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</si>
  <si>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</si>
  <si>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</si>
  <si>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</si>
  <si>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</si>
  <si>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</si>
  <si>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</si>
  <si>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</si>
  <si>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</si>
  <si>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</si>
  <si>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</si>
  <si>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</si>
  <si>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</si>
  <si>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</si>
  <si>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</si>
  <si>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</si>
  <si>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</si>
  <si>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</si>
  <si>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</si>
  <si>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</si>
  <si>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</si>
  <si>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</si>
  <si>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</si>
  <si>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</si>
  <si>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</si>
  <si>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</si>
  <si>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</si>
  <si>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</si>
  <si>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</si>
  <si>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</si>
  <si>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</si>
  <si>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</si>
  <si>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</si>
  <si>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</si>
  <si>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</si>
  <si>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</si>
  <si>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</si>
  <si>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</si>
  <si>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</si>
  <si>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</si>
  <si>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</si>
  <si>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</si>
  <si>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</si>
  <si>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</si>
  <si>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</si>
  <si>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</si>
  <si>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</si>
  <si>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</si>
  <si>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</si>
  <si>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</si>
  <si>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</si>
  <si>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</si>
  <si>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</si>
  <si>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</si>
  <si>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</si>
  <si>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</si>
  <si>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</si>
  <si>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</si>
  <si>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</si>
  <si>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</si>
  <si>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</si>
  <si>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</si>
  <si>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</si>
  <si>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</si>
  <si>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</si>
  <si>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HOSPITAL NACIONAL HIPÓLITO UNANUE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</si>
  <si>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</si>
  <si>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</si>
  <si>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</si>
  <si>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</si>
  <si>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</si>
  <si>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</si>
  <si>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</si>
  <si>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</si>
  <si>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PRESPUESTO INSTITUCIONAL MODIFICADO AÑO FISCAL 2019 - MES DE DICIEMBRE</t>
  </si>
  <si>
    <t>Fuente: SIAF, Consulta Amigable y Base de Datos al 31 de Diciembre del 2019</t>
  </si>
</sst>
</file>

<file path=xl/styles.xml><?xml version="1.0" encoding="utf-8"?>
<styleSheet xmlns="http://schemas.openxmlformats.org/spreadsheetml/2006/main">
  <numFmts count="5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  <numFmt numFmtId="208" formatCode="0.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56" fillId="34" borderId="0" xfId="0" applyNumberFormat="1" applyFont="1" applyFill="1" applyBorder="1" applyAlignment="1" applyProtection="1" quotePrefix="1">
      <alignment horizontal="center" vertical="center"/>
      <protection/>
    </xf>
    <xf numFmtId="171" fontId="56" fillId="34" borderId="0" xfId="0" applyNumberFormat="1" applyFont="1" applyFill="1" applyBorder="1" applyAlignment="1" applyProtection="1">
      <alignment vertical="center"/>
      <protection/>
    </xf>
    <xf numFmtId="200" fontId="56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7" fillId="0" borderId="0" xfId="0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56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197" fontId="5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57" fillId="0" borderId="0" xfId="49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56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58" fillId="0" borderId="0" xfId="0" applyFont="1" applyAlignment="1">
      <alignment vertical="center"/>
    </xf>
    <xf numFmtId="1" fontId="57" fillId="0" borderId="0" xfId="55" applyNumberFormat="1" applyFont="1" applyAlignment="1">
      <alignment vertical="center"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 wrapText="1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28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FTE'!$B$58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FTE'!$C$57:$G$57</c:f>
              <c:strCache/>
            </c:strRef>
          </c:cat>
          <c:val>
            <c:numRef>
              <c:f>'PIM FTE'!$C$58:$G$58</c:f>
              <c:numCache/>
            </c:numRef>
          </c:val>
          <c:shape val="box"/>
        </c:ser>
        <c:shape val="box"/>
        <c:axId val="19345664"/>
        <c:axId val="39893249"/>
      </c:bar3D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93249"/>
        <c:crosses val="autoZero"/>
        <c:auto val="1"/>
        <c:lblOffset val="100"/>
        <c:tickLblSkip val="1"/>
        <c:noMultiLvlLbl val="0"/>
      </c:catAx>
      <c:valAx>
        <c:axId val="39893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45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25"/>
          <c:y val="0.46175"/>
          <c:w val="0.04525"/>
          <c:h val="0.2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41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RO'!$C$59:$I$59</c:f>
              <c:strCache/>
            </c:strRef>
          </c:cat>
          <c:val>
            <c:numRef>
              <c:f>'PTO RO'!$C$60:$I$60</c:f>
              <c:numCache/>
            </c:numRef>
          </c:val>
          <c:shape val="box"/>
        </c:ser>
        <c:shape val="box"/>
        <c:axId val="23494922"/>
        <c:axId val="10127707"/>
      </c:bar3DChart>
      <c:catAx>
        <c:axId val="2349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27707"/>
        <c:crosses val="autoZero"/>
        <c:auto val="1"/>
        <c:lblOffset val="100"/>
        <c:tickLblSkip val="1"/>
        <c:noMultiLvlLbl val="0"/>
      </c:catAx>
      <c:valAx>
        <c:axId val="10127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4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225"/>
          <c:y val="0.41425"/>
          <c:w val="0.0335"/>
          <c:h val="0.3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372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RDR'!$C$60:$H$60</c:f>
              <c:strCache/>
            </c:strRef>
          </c:cat>
          <c:val>
            <c:numRef>
              <c:f>'PTO RDR'!$C$61:$H$61</c:f>
              <c:numCache/>
            </c:numRef>
          </c:val>
          <c:shape val="box"/>
        </c:ser>
        <c:shape val="box"/>
        <c:axId val="24040500"/>
        <c:axId val="15037909"/>
      </c:bar3DChart>
      <c:catAx>
        <c:axId val="24040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37909"/>
        <c:crosses val="autoZero"/>
        <c:auto val="1"/>
        <c:lblOffset val="100"/>
        <c:tickLblSkip val="1"/>
        <c:noMultiLvlLbl val="0"/>
      </c:catAx>
      <c:valAx>
        <c:axId val="15037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0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25"/>
          <c:y val="0.43925"/>
          <c:w val="0.03625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30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DONA'!$B$58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DONA'!$C$57:$H$57</c:f>
              <c:strCache/>
            </c:strRef>
          </c:cat>
          <c:val>
            <c:numRef>
              <c:f>'PTO DONA'!$C$58:$H$58</c:f>
              <c:numCache/>
            </c:numRef>
          </c:val>
          <c:shape val="box"/>
        </c:ser>
        <c:shape val="box"/>
        <c:axId val="1123454"/>
        <c:axId val="10111087"/>
      </c:bar3DChart>
      <c:catAx>
        <c:axId val="112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11087"/>
        <c:crosses val="autoZero"/>
        <c:auto val="1"/>
        <c:lblOffset val="100"/>
        <c:tickLblSkip val="1"/>
        <c:noMultiLvlLbl val="0"/>
      </c:catAx>
      <c:valAx>
        <c:axId val="10111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3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43725"/>
          <c:w val="0.04025"/>
          <c:h val="0.2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123825</xdr:rowOff>
    </xdr:from>
    <xdr:to>
      <xdr:col>8</xdr:col>
      <xdr:colOff>66675</xdr:colOff>
      <xdr:row>78</xdr:row>
      <xdr:rowOff>104775</xdr:rowOff>
    </xdr:to>
    <xdr:graphicFrame>
      <xdr:nvGraphicFramePr>
        <xdr:cNvPr id="1" name="12 Gráfico"/>
        <xdr:cNvGraphicFramePr/>
      </xdr:nvGraphicFramePr>
      <xdr:xfrm>
        <a:off x="47625" y="987742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152400</xdr:rowOff>
    </xdr:from>
    <xdr:to>
      <xdr:col>9</xdr:col>
      <xdr:colOff>771525</xdr:colOff>
      <xdr:row>81</xdr:row>
      <xdr:rowOff>142875</xdr:rowOff>
    </xdr:to>
    <xdr:graphicFrame>
      <xdr:nvGraphicFramePr>
        <xdr:cNvPr id="1" name="1 Gráfico"/>
        <xdr:cNvGraphicFramePr/>
      </xdr:nvGraphicFramePr>
      <xdr:xfrm>
        <a:off x="38100" y="10296525"/>
        <a:ext cx="114395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114300</xdr:rowOff>
    </xdr:from>
    <xdr:to>
      <xdr:col>8</xdr:col>
      <xdr:colOff>685800</xdr:colOff>
      <xdr:row>82</xdr:row>
      <xdr:rowOff>142875</xdr:rowOff>
    </xdr:to>
    <xdr:graphicFrame>
      <xdr:nvGraphicFramePr>
        <xdr:cNvPr id="1" name="5 Gráfico"/>
        <xdr:cNvGraphicFramePr/>
      </xdr:nvGraphicFramePr>
      <xdr:xfrm>
        <a:off x="47625" y="10334625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19050</xdr:rowOff>
    </xdr:from>
    <xdr:to>
      <xdr:col>8</xdr:col>
      <xdr:colOff>676275</xdr:colOff>
      <xdr:row>80</xdr:row>
      <xdr:rowOff>152400</xdr:rowOff>
    </xdr:to>
    <xdr:graphicFrame>
      <xdr:nvGraphicFramePr>
        <xdr:cNvPr id="1" name="2 Gráfico"/>
        <xdr:cNvGraphicFramePr/>
      </xdr:nvGraphicFramePr>
      <xdr:xfrm>
        <a:off x="47625" y="10210800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="160" zoomScaleNormal="160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68.28125" style="14" customWidth="1"/>
    <col min="3" max="3" width="14.421875" style="14" bestFit="1" customWidth="1"/>
    <col min="4" max="4" width="12.140625" style="14" bestFit="1" customWidth="1"/>
    <col min="5" max="6" width="12.140625" style="14" customWidth="1"/>
    <col min="7" max="7" width="11.8515625" style="14" bestFit="1" customWidth="1"/>
    <col min="8" max="8" width="13.421875" style="14" bestFit="1" customWidth="1"/>
    <col min="9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5" t="s">
        <v>122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5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6"/>
      <c r="B9" s="4"/>
      <c r="C9" s="4"/>
      <c r="D9" s="4"/>
      <c r="E9" s="4"/>
      <c r="F9" s="4"/>
      <c r="G9" s="4"/>
      <c r="H9" s="17" t="s">
        <v>25</v>
      </c>
      <c r="I9" s="4"/>
      <c r="J9" s="4"/>
      <c r="K9" s="4"/>
      <c r="L9" s="4"/>
      <c r="M9" s="4"/>
    </row>
    <row r="10" spans="1:13" ht="19.5" customHeight="1">
      <c r="A10" s="61" t="s">
        <v>2</v>
      </c>
      <c r="B10" s="66" t="s">
        <v>24</v>
      </c>
      <c r="C10" s="63" t="s">
        <v>4</v>
      </c>
      <c r="D10" s="67"/>
      <c r="E10" s="67"/>
      <c r="F10" s="67"/>
      <c r="G10" s="64"/>
      <c r="H10" s="61" t="s">
        <v>112</v>
      </c>
      <c r="I10" s="13"/>
      <c r="J10" s="13"/>
      <c r="K10" s="13"/>
      <c r="L10" s="13"/>
      <c r="M10" s="13"/>
    </row>
    <row r="11" spans="1:13" ht="33.75" customHeight="1">
      <c r="A11" s="65"/>
      <c r="B11" s="62"/>
      <c r="C11" s="58" t="s">
        <v>117</v>
      </c>
      <c r="D11" s="58" t="s">
        <v>118</v>
      </c>
      <c r="E11" s="58" t="s">
        <v>119</v>
      </c>
      <c r="F11" s="58" t="s">
        <v>120</v>
      </c>
      <c r="G11" s="58" t="s">
        <v>121</v>
      </c>
      <c r="H11" s="62"/>
      <c r="I11" s="13"/>
      <c r="J11" s="13"/>
      <c r="K11" s="13"/>
      <c r="L11" s="13"/>
      <c r="M11" s="13"/>
    </row>
    <row r="12" spans="1:13" ht="15" customHeight="1">
      <c r="A12" s="49" t="s">
        <v>5</v>
      </c>
      <c r="B12" s="31" t="s">
        <v>6</v>
      </c>
      <c r="C12" s="38">
        <v>1186557887</v>
      </c>
      <c r="D12" s="38">
        <v>77322372</v>
      </c>
      <c r="E12" s="38">
        <v>8378018</v>
      </c>
      <c r="F12" s="38">
        <v>5260607</v>
      </c>
      <c r="G12" s="38">
        <v>0</v>
      </c>
      <c r="H12" s="39">
        <f>SUM(C12:G12)</f>
        <v>1277518884</v>
      </c>
      <c r="I12" s="9"/>
      <c r="J12" s="5"/>
      <c r="K12" s="5"/>
      <c r="L12" s="4"/>
      <c r="M12" s="5"/>
    </row>
    <row r="13" spans="1:13" ht="15" customHeight="1">
      <c r="A13" s="50" t="s">
        <v>26</v>
      </c>
      <c r="B13" s="33" t="s">
        <v>57</v>
      </c>
      <c r="C13" s="40">
        <v>42379843</v>
      </c>
      <c r="D13" s="40">
        <v>2450447</v>
      </c>
      <c r="E13" s="40">
        <v>0</v>
      </c>
      <c r="F13" s="40">
        <v>6755268</v>
      </c>
      <c r="G13" s="40">
        <v>0</v>
      </c>
      <c r="H13" s="41">
        <f aca="true" t="shared" si="0" ref="H13:H43">SUM(C13:G13)</f>
        <v>51585558</v>
      </c>
      <c r="I13" s="9"/>
      <c r="J13" s="5"/>
      <c r="K13" s="5"/>
      <c r="L13" s="4"/>
      <c r="M13" s="5"/>
    </row>
    <row r="14" spans="1:13" ht="15" customHeight="1">
      <c r="A14" s="50" t="s">
        <v>27</v>
      </c>
      <c r="B14" s="33" t="s">
        <v>58</v>
      </c>
      <c r="C14" s="40">
        <v>53780735</v>
      </c>
      <c r="D14" s="40">
        <v>6030562</v>
      </c>
      <c r="E14" s="40">
        <v>279196</v>
      </c>
      <c r="F14" s="40">
        <v>12892184</v>
      </c>
      <c r="G14" s="40">
        <v>0</v>
      </c>
      <c r="H14" s="41">
        <f t="shared" si="0"/>
        <v>72982677</v>
      </c>
      <c r="I14" s="9"/>
      <c r="J14" s="5"/>
      <c r="K14" s="5"/>
      <c r="L14" s="4"/>
      <c r="M14" s="5"/>
    </row>
    <row r="15" spans="1:13" ht="15" customHeight="1">
      <c r="A15" s="50" t="s">
        <v>28</v>
      </c>
      <c r="B15" s="33" t="s">
        <v>59</v>
      </c>
      <c r="C15" s="40">
        <v>29621151</v>
      </c>
      <c r="D15" s="40">
        <v>29605295</v>
      </c>
      <c r="E15" s="40">
        <v>0</v>
      </c>
      <c r="F15" s="40">
        <v>12506954</v>
      </c>
      <c r="G15" s="40">
        <v>0</v>
      </c>
      <c r="H15" s="41">
        <f t="shared" si="0"/>
        <v>71733400</v>
      </c>
      <c r="I15" s="9"/>
      <c r="J15" s="5"/>
      <c r="K15" s="5"/>
      <c r="L15" s="4"/>
      <c r="M15" s="5"/>
    </row>
    <row r="16" spans="1:13" ht="15" customHeight="1">
      <c r="A16" s="50" t="s">
        <v>29</v>
      </c>
      <c r="B16" s="33" t="s">
        <v>60</v>
      </c>
      <c r="C16" s="40">
        <v>42024050</v>
      </c>
      <c r="D16" s="40">
        <v>5766769</v>
      </c>
      <c r="E16" s="40">
        <v>0</v>
      </c>
      <c r="F16" s="40">
        <v>2592062</v>
      </c>
      <c r="G16" s="40">
        <v>0</v>
      </c>
      <c r="H16" s="41">
        <f t="shared" si="0"/>
        <v>50382881</v>
      </c>
      <c r="I16" s="9"/>
      <c r="J16" s="5"/>
      <c r="K16" s="5"/>
      <c r="L16" s="4"/>
      <c r="M16" s="5"/>
    </row>
    <row r="17" spans="1:13" ht="15" customHeight="1">
      <c r="A17" s="50" t="s">
        <v>30</v>
      </c>
      <c r="B17" s="33" t="s">
        <v>61</v>
      </c>
      <c r="C17" s="40">
        <v>193189656</v>
      </c>
      <c r="D17" s="40">
        <v>19008712</v>
      </c>
      <c r="E17" s="40">
        <v>0</v>
      </c>
      <c r="F17" s="40">
        <v>35812345</v>
      </c>
      <c r="G17" s="40">
        <v>0</v>
      </c>
      <c r="H17" s="41">
        <f t="shared" si="0"/>
        <v>248010713</v>
      </c>
      <c r="I17" s="9"/>
      <c r="J17" s="5"/>
      <c r="K17" s="5"/>
      <c r="L17" s="4"/>
      <c r="M17" s="5"/>
    </row>
    <row r="18" spans="1:13" ht="15" customHeight="1">
      <c r="A18" s="50" t="s">
        <v>31</v>
      </c>
      <c r="B18" s="33" t="s">
        <v>62</v>
      </c>
      <c r="C18" s="40">
        <v>128907818</v>
      </c>
      <c r="D18" s="40">
        <v>10392690</v>
      </c>
      <c r="E18" s="40">
        <v>0</v>
      </c>
      <c r="F18" s="40">
        <v>23436904</v>
      </c>
      <c r="G18" s="40">
        <v>0</v>
      </c>
      <c r="H18" s="41">
        <f t="shared" si="0"/>
        <v>162737412</v>
      </c>
      <c r="I18" s="9"/>
      <c r="J18" s="5"/>
      <c r="K18" s="5"/>
      <c r="L18" s="4"/>
      <c r="M18" s="5"/>
    </row>
    <row r="19" spans="1:13" ht="15" customHeight="1">
      <c r="A19" s="50" t="s">
        <v>32</v>
      </c>
      <c r="B19" s="33" t="s">
        <v>63</v>
      </c>
      <c r="C19" s="40">
        <v>163519718</v>
      </c>
      <c r="D19" s="40">
        <v>16037324</v>
      </c>
      <c r="E19" s="40">
        <v>323118</v>
      </c>
      <c r="F19" s="40">
        <v>36774561</v>
      </c>
      <c r="G19" s="40">
        <v>0</v>
      </c>
      <c r="H19" s="41">
        <f t="shared" si="0"/>
        <v>216654721</v>
      </c>
      <c r="I19" s="9"/>
      <c r="J19" s="5"/>
      <c r="K19" s="5"/>
      <c r="L19" s="4"/>
      <c r="M19" s="5"/>
    </row>
    <row r="20" spans="1:13" ht="15" customHeight="1">
      <c r="A20" s="50" t="s">
        <v>33</v>
      </c>
      <c r="B20" s="33" t="s">
        <v>64</v>
      </c>
      <c r="C20" s="40">
        <v>38953122</v>
      </c>
      <c r="D20" s="40">
        <v>5593899</v>
      </c>
      <c r="E20" s="40">
        <v>0</v>
      </c>
      <c r="F20" s="40">
        <v>8650334</v>
      </c>
      <c r="G20" s="40">
        <v>0</v>
      </c>
      <c r="H20" s="41">
        <f t="shared" si="0"/>
        <v>53197355</v>
      </c>
      <c r="I20" s="9"/>
      <c r="J20" s="5"/>
      <c r="K20" s="5"/>
      <c r="L20" s="4"/>
      <c r="M20" s="5"/>
    </row>
    <row r="21" spans="1:13" ht="15" customHeight="1">
      <c r="A21" s="50" t="s">
        <v>34</v>
      </c>
      <c r="B21" s="33" t="s">
        <v>65</v>
      </c>
      <c r="C21" s="40">
        <v>87464289</v>
      </c>
      <c r="D21" s="40">
        <v>4390205</v>
      </c>
      <c r="E21" s="40">
        <v>0</v>
      </c>
      <c r="F21" s="40">
        <v>15109354</v>
      </c>
      <c r="G21" s="40">
        <v>0</v>
      </c>
      <c r="H21" s="41">
        <f t="shared" si="0"/>
        <v>106963848</v>
      </c>
      <c r="I21" s="9"/>
      <c r="J21" s="5"/>
      <c r="K21" s="5"/>
      <c r="L21" s="4"/>
      <c r="M21" s="5"/>
    </row>
    <row r="22" spans="1:13" ht="15" customHeight="1">
      <c r="A22" s="50" t="s">
        <v>35</v>
      </c>
      <c r="B22" s="33" t="s">
        <v>66</v>
      </c>
      <c r="C22" s="40">
        <v>168266633</v>
      </c>
      <c r="D22" s="40">
        <v>16721248</v>
      </c>
      <c r="E22" s="40">
        <v>0</v>
      </c>
      <c r="F22" s="40">
        <v>39415822</v>
      </c>
      <c r="G22" s="40">
        <v>0</v>
      </c>
      <c r="H22" s="41">
        <f t="shared" si="0"/>
        <v>224403703</v>
      </c>
      <c r="I22" s="9"/>
      <c r="J22" s="5"/>
      <c r="K22" s="5"/>
      <c r="L22" s="4"/>
      <c r="M22" s="5"/>
    </row>
    <row r="23" spans="1:13" ht="15" customHeight="1">
      <c r="A23" s="50" t="s">
        <v>36</v>
      </c>
      <c r="B23" s="33" t="s">
        <v>67</v>
      </c>
      <c r="C23" s="40">
        <v>141095827</v>
      </c>
      <c r="D23" s="40">
        <v>6424805</v>
      </c>
      <c r="E23" s="40">
        <v>0</v>
      </c>
      <c r="F23" s="40">
        <v>37282493</v>
      </c>
      <c r="G23" s="40">
        <v>0</v>
      </c>
      <c r="H23" s="41">
        <f t="shared" si="0"/>
        <v>184803125</v>
      </c>
      <c r="I23" s="9"/>
      <c r="J23" s="5"/>
      <c r="K23" s="5"/>
      <c r="L23" s="4"/>
      <c r="M23" s="5"/>
    </row>
    <row r="24" spans="1:13" ht="15" customHeight="1">
      <c r="A24" s="50" t="s">
        <v>37</v>
      </c>
      <c r="B24" s="33" t="s">
        <v>68</v>
      </c>
      <c r="C24" s="40">
        <v>216200789</v>
      </c>
      <c r="D24" s="40">
        <v>28663636</v>
      </c>
      <c r="E24" s="40">
        <v>0</v>
      </c>
      <c r="F24" s="40">
        <v>44116316</v>
      </c>
      <c r="G24" s="40">
        <v>0</v>
      </c>
      <c r="H24" s="41">
        <f t="shared" si="0"/>
        <v>288980741</v>
      </c>
      <c r="I24" s="9"/>
      <c r="J24" s="5"/>
      <c r="K24" s="5"/>
      <c r="L24" s="4"/>
      <c r="M24" s="5"/>
    </row>
    <row r="25" spans="1:13" ht="15" customHeight="1">
      <c r="A25" s="50" t="s">
        <v>38</v>
      </c>
      <c r="B25" s="33" t="s">
        <v>69</v>
      </c>
      <c r="C25" s="40">
        <v>202459386</v>
      </c>
      <c r="D25" s="40">
        <v>14953288</v>
      </c>
      <c r="E25" s="40">
        <v>0</v>
      </c>
      <c r="F25" s="40">
        <v>36458999</v>
      </c>
      <c r="G25" s="40">
        <v>0</v>
      </c>
      <c r="H25" s="41">
        <f t="shared" si="0"/>
        <v>253871673</v>
      </c>
      <c r="I25" s="9"/>
      <c r="J25" s="5"/>
      <c r="K25" s="5"/>
      <c r="L25" s="4"/>
      <c r="M25" s="5"/>
    </row>
    <row r="26" spans="1:13" ht="15" customHeight="1">
      <c r="A26" s="50" t="s">
        <v>39</v>
      </c>
      <c r="B26" s="33" t="s">
        <v>69</v>
      </c>
      <c r="C26" s="40">
        <v>100540653</v>
      </c>
      <c r="D26" s="40">
        <v>11392891</v>
      </c>
      <c r="E26" s="40">
        <v>0</v>
      </c>
      <c r="F26" s="40">
        <v>10201919</v>
      </c>
      <c r="G26" s="40">
        <v>0</v>
      </c>
      <c r="H26" s="41">
        <f t="shared" si="0"/>
        <v>122135463</v>
      </c>
      <c r="I26" s="9"/>
      <c r="J26" s="5"/>
      <c r="K26" s="5"/>
      <c r="L26" s="4"/>
      <c r="M26" s="5"/>
    </row>
    <row r="27" spans="1:13" ht="15" customHeight="1">
      <c r="A27" s="50" t="s">
        <v>40</v>
      </c>
      <c r="B27" s="33" t="s">
        <v>71</v>
      </c>
      <c r="C27" s="40">
        <v>71094936</v>
      </c>
      <c r="D27" s="40">
        <v>11475020</v>
      </c>
      <c r="E27" s="40">
        <v>145070</v>
      </c>
      <c r="F27" s="40">
        <v>7003361</v>
      </c>
      <c r="G27" s="40">
        <v>0</v>
      </c>
      <c r="H27" s="41">
        <f t="shared" si="0"/>
        <v>89718387</v>
      </c>
      <c r="I27" s="9"/>
      <c r="J27" s="5"/>
      <c r="K27" s="5"/>
      <c r="L27" s="4"/>
      <c r="M27" s="5"/>
    </row>
    <row r="28" spans="1:13" ht="15" customHeight="1">
      <c r="A28" s="50" t="s">
        <v>41</v>
      </c>
      <c r="B28" s="33" t="s">
        <v>72</v>
      </c>
      <c r="C28" s="40">
        <v>47899857</v>
      </c>
      <c r="D28" s="40">
        <v>2131419</v>
      </c>
      <c r="E28" s="40">
        <v>0</v>
      </c>
      <c r="F28" s="40">
        <v>5561617</v>
      </c>
      <c r="G28" s="40">
        <v>0</v>
      </c>
      <c r="H28" s="41">
        <f t="shared" si="0"/>
        <v>55592893</v>
      </c>
      <c r="I28" s="9"/>
      <c r="J28" s="5"/>
      <c r="K28" s="5"/>
      <c r="L28" s="4"/>
      <c r="M28" s="5"/>
    </row>
    <row r="29" spans="1:13" ht="15" customHeight="1">
      <c r="A29" s="50" t="s">
        <v>42</v>
      </c>
      <c r="B29" s="33" t="s">
        <v>73</v>
      </c>
      <c r="C29" s="40">
        <v>54994388</v>
      </c>
      <c r="D29" s="40">
        <v>4849986</v>
      </c>
      <c r="E29" s="40">
        <v>0</v>
      </c>
      <c r="F29" s="40">
        <v>6647782</v>
      </c>
      <c r="G29" s="40">
        <v>0</v>
      </c>
      <c r="H29" s="41">
        <f t="shared" si="0"/>
        <v>66492156</v>
      </c>
      <c r="I29" s="9"/>
      <c r="J29" s="5"/>
      <c r="K29" s="5"/>
      <c r="L29" s="4"/>
      <c r="M29" s="5"/>
    </row>
    <row r="30" spans="1:13" ht="15" customHeight="1">
      <c r="A30" s="50" t="s">
        <v>43</v>
      </c>
      <c r="B30" s="33" t="s">
        <v>74</v>
      </c>
      <c r="C30" s="40">
        <v>106678694</v>
      </c>
      <c r="D30" s="40">
        <v>7576870</v>
      </c>
      <c r="E30" s="40">
        <v>0</v>
      </c>
      <c r="F30" s="40">
        <v>19315507</v>
      </c>
      <c r="G30" s="40">
        <v>0</v>
      </c>
      <c r="H30" s="41">
        <f t="shared" si="0"/>
        <v>133571071</v>
      </c>
      <c r="I30" s="9"/>
      <c r="J30" s="5"/>
      <c r="K30" s="5"/>
      <c r="L30" s="4"/>
      <c r="M30" s="5"/>
    </row>
    <row r="31" spans="1:13" ht="15" customHeight="1">
      <c r="A31" s="50" t="s">
        <v>44</v>
      </c>
      <c r="B31" s="33" t="s">
        <v>75</v>
      </c>
      <c r="C31" s="40">
        <v>52237143</v>
      </c>
      <c r="D31" s="40">
        <v>4564123</v>
      </c>
      <c r="E31" s="40">
        <v>0</v>
      </c>
      <c r="F31" s="40">
        <v>7157439</v>
      </c>
      <c r="G31" s="40">
        <v>0</v>
      </c>
      <c r="H31" s="41">
        <f t="shared" si="0"/>
        <v>63958705</v>
      </c>
      <c r="I31" s="9"/>
      <c r="J31" s="5"/>
      <c r="K31" s="5"/>
      <c r="L31" s="4"/>
      <c r="M31" s="5"/>
    </row>
    <row r="32" spans="1:13" ht="15" customHeight="1">
      <c r="A32" s="50" t="s">
        <v>45</v>
      </c>
      <c r="B32" s="33" t="s">
        <v>76</v>
      </c>
      <c r="C32" s="40">
        <v>33244954</v>
      </c>
      <c r="D32" s="40">
        <v>3624852</v>
      </c>
      <c r="E32" s="40">
        <v>0</v>
      </c>
      <c r="F32" s="40">
        <v>4217006</v>
      </c>
      <c r="G32" s="40">
        <v>0</v>
      </c>
      <c r="H32" s="41">
        <f t="shared" si="0"/>
        <v>41086812</v>
      </c>
      <c r="I32" s="9"/>
      <c r="J32" s="5"/>
      <c r="K32" s="5"/>
      <c r="L32" s="4"/>
      <c r="M32" s="5"/>
    </row>
    <row r="33" spans="1:13" ht="15" customHeight="1">
      <c r="A33" s="50" t="s">
        <v>46</v>
      </c>
      <c r="B33" s="33" t="s">
        <v>77</v>
      </c>
      <c r="C33" s="40">
        <v>67867801</v>
      </c>
      <c r="D33" s="40">
        <v>3734135</v>
      </c>
      <c r="E33" s="40">
        <v>0</v>
      </c>
      <c r="F33" s="40">
        <v>12348663</v>
      </c>
      <c r="G33" s="40">
        <v>0</v>
      </c>
      <c r="H33" s="41">
        <f t="shared" si="0"/>
        <v>83950599</v>
      </c>
      <c r="I33" s="9"/>
      <c r="J33" s="5"/>
      <c r="K33" s="5"/>
      <c r="L33" s="4"/>
      <c r="M33" s="5"/>
    </row>
    <row r="34" spans="1:13" ht="15" customHeight="1">
      <c r="A34" s="50" t="s">
        <v>47</v>
      </c>
      <c r="B34" s="33" t="s">
        <v>78</v>
      </c>
      <c r="C34" s="40">
        <v>58036557</v>
      </c>
      <c r="D34" s="40">
        <v>6020934</v>
      </c>
      <c r="E34" s="40">
        <v>0</v>
      </c>
      <c r="F34" s="40">
        <v>7001593</v>
      </c>
      <c r="G34" s="40">
        <v>0</v>
      </c>
      <c r="H34" s="41">
        <f t="shared" si="0"/>
        <v>71059084</v>
      </c>
      <c r="I34" s="9"/>
      <c r="J34" s="5"/>
      <c r="K34" s="5"/>
      <c r="L34" s="4"/>
      <c r="M34" s="5"/>
    </row>
    <row r="35" spans="1:13" ht="15" customHeight="1">
      <c r="A35" s="50" t="s">
        <v>48</v>
      </c>
      <c r="B35" s="33" t="s">
        <v>79</v>
      </c>
      <c r="C35" s="40">
        <v>806030890</v>
      </c>
      <c r="D35" s="40">
        <v>19300620</v>
      </c>
      <c r="E35" s="40">
        <v>0</v>
      </c>
      <c r="F35" s="40">
        <v>99045</v>
      </c>
      <c r="G35" s="40">
        <v>0</v>
      </c>
      <c r="H35" s="41">
        <f t="shared" si="0"/>
        <v>825430555</v>
      </c>
      <c r="I35" s="9"/>
      <c r="L35" s="4"/>
      <c r="M35" s="5"/>
    </row>
    <row r="36" spans="1:13" ht="15" customHeight="1">
      <c r="A36" s="50" t="s">
        <v>49</v>
      </c>
      <c r="B36" s="33" t="s">
        <v>80</v>
      </c>
      <c r="C36" s="40">
        <v>302244550</v>
      </c>
      <c r="D36" s="40">
        <v>1018415</v>
      </c>
      <c r="E36" s="40">
        <v>55860617</v>
      </c>
      <c r="F36" s="40">
        <v>0</v>
      </c>
      <c r="G36" s="40">
        <v>0</v>
      </c>
      <c r="H36" s="41">
        <f t="shared" si="0"/>
        <v>359123582</v>
      </c>
      <c r="I36" s="9"/>
      <c r="L36" s="4"/>
      <c r="M36" s="5"/>
    </row>
    <row r="37" spans="1:13" ht="15" customHeight="1">
      <c r="A37" s="50" t="s">
        <v>50</v>
      </c>
      <c r="B37" s="33" t="s">
        <v>81</v>
      </c>
      <c r="C37" s="40">
        <v>118259717</v>
      </c>
      <c r="D37" s="40">
        <v>9576020</v>
      </c>
      <c r="E37" s="40">
        <v>0</v>
      </c>
      <c r="F37" s="40">
        <v>61326684</v>
      </c>
      <c r="G37" s="40">
        <v>0</v>
      </c>
      <c r="H37" s="41">
        <f t="shared" si="0"/>
        <v>189162421</v>
      </c>
      <c r="I37" s="9"/>
      <c r="J37" s="5"/>
      <c r="K37" s="5"/>
      <c r="L37" s="4"/>
      <c r="M37" s="5"/>
    </row>
    <row r="38" spans="1:13" ht="15" customHeight="1">
      <c r="A38" s="50" t="s">
        <v>51</v>
      </c>
      <c r="B38" s="33" t="s">
        <v>82</v>
      </c>
      <c r="C38" s="40">
        <v>29980689</v>
      </c>
      <c r="D38" s="40">
        <v>865232</v>
      </c>
      <c r="E38" s="40">
        <v>0</v>
      </c>
      <c r="F38" s="40">
        <v>3940237</v>
      </c>
      <c r="G38" s="40">
        <v>0</v>
      </c>
      <c r="H38" s="41">
        <f t="shared" si="0"/>
        <v>34786158</v>
      </c>
      <c r="I38" s="9"/>
      <c r="J38" s="5"/>
      <c r="K38" s="5"/>
      <c r="L38" s="4"/>
      <c r="M38" s="5"/>
    </row>
    <row r="39" spans="1:13" ht="15" customHeight="1">
      <c r="A39" s="50" t="s">
        <v>52</v>
      </c>
      <c r="B39" s="33" t="s">
        <v>83</v>
      </c>
      <c r="C39" s="40">
        <v>91511371</v>
      </c>
      <c r="D39" s="40">
        <v>8980743</v>
      </c>
      <c r="E39" s="40">
        <v>0</v>
      </c>
      <c r="F39" s="40">
        <v>15969610</v>
      </c>
      <c r="G39" s="40">
        <v>0</v>
      </c>
      <c r="H39" s="41">
        <f t="shared" si="0"/>
        <v>116461724</v>
      </c>
      <c r="I39" s="9"/>
      <c r="J39" s="5"/>
      <c r="K39" s="5"/>
      <c r="L39" s="4"/>
      <c r="M39" s="5"/>
    </row>
    <row r="40" spans="1:13" ht="15" customHeight="1">
      <c r="A40" s="50" t="s">
        <v>53</v>
      </c>
      <c r="B40" s="33" t="s">
        <v>84</v>
      </c>
      <c r="C40" s="40">
        <v>203773611</v>
      </c>
      <c r="D40" s="40">
        <v>12146737</v>
      </c>
      <c r="E40" s="40">
        <v>25067</v>
      </c>
      <c r="F40" s="40">
        <v>19896206</v>
      </c>
      <c r="G40" s="40">
        <v>1030682</v>
      </c>
      <c r="H40" s="41">
        <f t="shared" si="0"/>
        <v>236872303</v>
      </c>
      <c r="I40" s="9"/>
      <c r="J40" s="5"/>
      <c r="K40" s="5"/>
      <c r="L40" s="4"/>
      <c r="M40" s="5"/>
    </row>
    <row r="41" spans="1:13" ht="15" customHeight="1">
      <c r="A41" s="50" t="s">
        <v>54</v>
      </c>
      <c r="B41" s="33" t="s">
        <v>85</v>
      </c>
      <c r="C41" s="40">
        <v>258644984</v>
      </c>
      <c r="D41" s="40">
        <v>13132847</v>
      </c>
      <c r="E41" s="40">
        <v>79104</v>
      </c>
      <c r="F41" s="40">
        <v>26167854</v>
      </c>
      <c r="G41" s="40">
        <v>1435511</v>
      </c>
      <c r="H41" s="41">
        <f t="shared" si="0"/>
        <v>299460300</v>
      </c>
      <c r="I41" s="9"/>
      <c r="J41" s="5"/>
      <c r="K41" s="5"/>
      <c r="L41" s="4"/>
      <c r="M41" s="5"/>
    </row>
    <row r="42" spans="1:13" ht="15" customHeight="1">
      <c r="A42" s="50" t="s">
        <v>55</v>
      </c>
      <c r="B42" s="33" t="s">
        <v>86</v>
      </c>
      <c r="C42" s="40">
        <v>280417577</v>
      </c>
      <c r="D42" s="40">
        <v>20922904</v>
      </c>
      <c r="E42" s="40">
        <v>0</v>
      </c>
      <c r="F42" s="40">
        <v>23320152</v>
      </c>
      <c r="G42" s="40">
        <v>1675429</v>
      </c>
      <c r="H42" s="41">
        <f t="shared" si="0"/>
        <v>326336062</v>
      </c>
      <c r="I42" s="9"/>
      <c r="J42" s="5"/>
      <c r="K42" s="5"/>
      <c r="L42" s="4"/>
      <c r="M42" s="5"/>
    </row>
    <row r="43" spans="1:13" ht="15" customHeight="1">
      <c r="A43" s="51" t="s">
        <v>56</v>
      </c>
      <c r="B43" s="35" t="s">
        <v>87</v>
      </c>
      <c r="C43" s="42">
        <v>144839438</v>
      </c>
      <c r="D43" s="42">
        <v>12910248</v>
      </c>
      <c r="E43" s="42">
        <v>0</v>
      </c>
      <c r="F43" s="42">
        <v>12418355</v>
      </c>
      <c r="G43" s="42">
        <v>916305</v>
      </c>
      <c r="H43" s="43">
        <f t="shared" si="0"/>
        <v>171084346</v>
      </c>
      <c r="I43" s="9"/>
      <c r="J43" s="5"/>
      <c r="K43" s="5"/>
      <c r="L43" s="4"/>
      <c r="M43" s="5"/>
    </row>
    <row r="44" spans="1:13" ht="19.5" customHeight="1">
      <c r="A44" s="63" t="s">
        <v>7</v>
      </c>
      <c r="B44" s="64"/>
      <c r="C44" s="48">
        <f aca="true" t="shared" si="1" ref="C44:H44">SUM(C12:C43)</f>
        <v>5522718714</v>
      </c>
      <c r="D44" s="48">
        <f t="shared" si="1"/>
        <v>397585248</v>
      </c>
      <c r="E44" s="48">
        <f t="shared" si="1"/>
        <v>65090190</v>
      </c>
      <c r="F44" s="48">
        <f t="shared" si="1"/>
        <v>559657233</v>
      </c>
      <c r="G44" s="48">
        <f t="shared" si="1"/>
        <v>5057927</v>
      </c>
      <c r="H44" s="48">
        <f t="shared" si="1"/>
        <v>6550109312</v>
      </c>
      <c r="I44" s="4"/>
      <c r="J44" s="4"/>
      <c r="K44" s="4"/>
      <c r="L44" s="4"/>
      <c r="M44" s="4"/>
    </row>
    <row r="45" spans="1:8" ht="12.75">
      <c r="A45" s="6" t="s">
        <v>123</v>
      </c>
      <c r="C45" s="19"/>
      <c r="H45" s="19"/>
    </row>
    <row r="46" spans="2:13" ht="12.75">
      <c r="B46" s="4"/>
      <c r="C46" s="5"/>
      <c r="D46" s="5"/>
      <c r="E46" s="5"/>
      <c r="F46" s="5"/>
      <c r="G46" s="5"/>
      <c r="H46" s="5"/>
      <c r="I46" s="4"/>
      <c r="J46" s="4"/>
      <c r="K46" s="4"/>
      <c r="L46" s="4"/>
      <c r="M46" s="4"/>
    </row>
    <row r="47" spans="1:13" ht="12.75">
      <c r="A47" s="54" t="s">
        <v>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20" t="s">
        <v>13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20" t="s">
        <v>14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20" t="s">
        <v>16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20" t="s">
        <v>15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2.75">
      <c r="A52" s="18" t="s">
        <v>18</v>
      </c>
    </row>
    <row r="53" s="21" customFormat="1" ht="12.75">
      <c r="A53" s="21">
        <v>1000000</v>
      </c>
    </row>
    <row r="54" s="21" customFormat="1" ht="12.75"/>
    <row r="55" s="21" customFormat="1" ht="12.75"/>
    <row r="56" s="21" customFormat="1" ht="12.75"/>
    <row r="57" spans="2:7" s="21" customFormat="1" ht="12.75">
      <c r="B57" s="21" t="s">
        <v>88</v>
      </c>
      <c r="C57" s="21" t="s">
        <v>19</v>
      </c>
      <c r="D57" s="21" t="s">
        <v>20</v>
      </c>
      <c r="E57" s="21" t="s">
        <v>21</v>
      </c>
      <c r="F57" s="21" t="s">
        <v>22</v>
      </c>
      <c r="G57" s="21" t="s">
        <v>23</v>
      </c>
    </row>
    <row r="58" spans="2:7" s="21" customFormat="1" ht="12.75">
      <c r="B58" s="21" t="s">
        <v>89</v>
      </c>
      <c r="C58" s="52">
        <f>C44/$A$53</f>
        <v>5522.718714</v>
      </c>
      <c r="D58" s="52">
        <f>D44/$A$53</f>
        <v>397.585248</v>
      </c>
      <c r="E58" s="52">
        <f>E44/$A$53</f>
        <v>65.09019</v>
      </c>
      <c r="F58" s="52">
        <f>F44/$A$53</f>
        <v>559.657233</v>
      </c>
      <c r="G58" s="52">
        <f>G44/$A$53</f>
        <v>5.057927</v>
      </c>
    </row>
    <row r="59" spans="3:7" s="21" customFormat="1" ht="12.75">
      <c r="C59" s="60"/>
      <c r="D59" s="22"/>
      <c r="E59" s="22"/>
      <c r="F59" s="22"/>
      <c r="G59" s="22"/>
    </row>
    <row r="60" spans="3:7" s="21" customFormat="1" ht="12.75">
      <c r="C60" s="22"/>
      <c r="D60" s="22"/>
      <c r="E60" s="22"/>
      <c r="F60" s="22"/>
      <c r="G60" s="22"/>
    </row>
    <row r="61" spans="3:7" s="21" customFormat="1" ht="12.75">
      <c r="C61" s="22"/>
      <c r="D61" s="22"/>
      <c r="E61" s="22"/>
      <c r="F61" s="22"/>
      <c r="G61" s="22"/>
    </row>
    <row r="62" s="21" customFormat="1" ht="12.75"/>
    <row r="63" s="21" customFormat="1" ht="12.75"/>
    <row r="64" s="59" customFormat="1" ht="12.75"/>
    <row r="65" s="28" customFormat="1" ht="12.75"/>
    <row r="66" s="28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</sheetData>
  <sheetProtection/>
  <mergeCells count="5">
    <mergeCell ref="H10:H11"/>
    <mergeCell ref="A44:B44"/>
    <mergeCell ref="A10:A11"/>
    <mergeCell ref="B10:B11"/>
    <mergeCell ref="C10:G10"/>
  </mergeCells>
  <conditionalFormatting sqref="C46:G46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67.421875" style="14" customWidth="1"/>
    <col min="3" max="3" width="12.00390625" style="14" bestFit="1" customWidth="1"/>
    <col min="4" max="4" width="11.57421875" style="14" bestFit="1" customWidth="1"/>
    <col min="5" max="5" width="12.00390625" style="14" bestFit="1" customWidth="1"/>
    <col min="6" max="6" width="11.421875" style="14" customWidth="1"/>
    <col min="7" max="7" width="11.57421875" style="14" bestFit="1" customWidth="1"/>
    <col min="8" max="8" width="11.57421875" style="14" customWidth="1"/>
    <col min="9" max="9" width="11.57421875" style="14" bestFit="1" customWidth="1"/>
    <col min="10" max="10" width="12.00390625" style="14" bestFit="1" customWidth="1"/>
    <col min="11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5" t="s">
        <v>122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5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6"/>
      <c r="B9" s="4"/>
      <c r="C9" s="4"/>
      <c r="D9" s="4"/>
      <c r="E9" s="4"/>
      <c r="F9" s="4"/>
      <c r="G9" s="4"/>
      <c r="H9" s="4"/>
      <c r="I9" s="4"/>
      <c r="J9" s="17" t="s">
        <v>25</v>
      </c>
    </row>
    <row r="10" spans="1:10" ht="19.5" customHeight="1">
      <c r="A10" s="61" t="s">
        <v>2</v>
      </c>
      <c r="B10" s="66" t="s">
        <v>24</v>
      </c>
      <c r="C10" s="63" t="s">
        <v>116</v>
      </c>
      <c r="D10" s="67"/>
      <c r="E10" s="67"/>
      <c r="F10" s="67"/>
      <c r="G10" s="67"/>
      <c r="H10" s="67"/>
      <c r="I10" s="67"/>
      <c r="J10" s="61" t="s">
        <v>112</v>
      </c>
    </row>
    <row r="11" spans="1:10" ht="19.5" customHeight="1">
      <c r="A11" s="68"/>
      <c r="B11" s="69"/>
      <c r="C11" s="70" t="s">
        <v>114</v>
      </c>
      <c r="D11" s="70"/>
      <c r="E11" s="70"/>
      <c r="F11" s="70"/>
      <c r="G11" s="70"/>
      <c r="H11" s="70" t="s">
        <v>115</v>
      </c>
      <c r="I11" s="70"/>
      <c r="J11" s="68"/>
    </row>
    <row r="12" spans="1:17" ht="19.5" customHeight="1">
      <c r="A12" s="65"/>
      <c r="B12" s="62"/>
      <c r="C12" s="7" t="s">
        <v>91</v>
      </c>
      <c r="D12" s="7" t="s">
        <v>92</v>
      </c>
      <c r="E12" s="7" t="s">
        <v>93</v>
      </c>
      <c r="F12" s="7" t="s">
        <v>94</v>
      </c>
      <c r="G12" s="7" t="s">
        <v>95</v>
      </c>
      <c r="H12" s="7">
        <v>6.24</v>
      </c>
      <c r="I12" s="7" t="s">
        <v>96</v>
      </c>
      <c r="J12" s="62"/>
      <c r="L12" s="27"/>
      <c r="M12" s="27"/>
      <c r="N12" s="27"/>
      <c r="O12" s="27"/>
      <c r="P12" s="27"/>
      <c r="Q12" s="27"/>
    </row>
    <row r="13" spans="1:10" ht="15" customHeight="1">
      <c r="A13" s="1" t="s">
        <v>5</v>
      </c>
      <c r="B13" s="2" t="s">
        <v>6</v>
      </c>
      <c r="C13" s="36">
        <v>701488384</v>
      </c>
      <c r="D13" s="36">
        <v>30057054</v>
      </c>
      <c r="E13" s="36">
        <v>314763366</v>
      </c>
      <c r="F13" s="36">
        <v>5681411</v>
      </c>
      <c r="G13" s="36">
        <v>20753264</v>
      </c>
      <c r="H13" s="36">
        <v>12</v>
      </c>
      <c r="I13" s="36">
        <v>113814396</v>
      </c>
      <c r="J13" s="37">
        <f>SUM(C13:I13)</f>
        <v>1186557887</v>
      </c>
    </row>
    <row r="14" spans="1:10" ht="15" customHeight="1">
      <c r="A14" s="1" t="s">
        <v>26</v>
      </c>
      <c r="B14" s="2" t="s">
        <v>57</v>
      </c>
      <c r="C14" s="36">
        <v>25713960</v>
      </c>
      <c r="D14" s="36">
        <v>1208782</v>
      </c>
      <c r="E14" s="36">
        <v>11858396</v>
      </c>
      <c r="F14" s="36">
        <v>0</v>
      </c>
      <c r="G14" s="36">
        <v>1201370</v>
      </c>
      <c r="H14" s="36">
        <v>0</v>
      </c>
      <c r="I14" s="36">
        <v>2397335</v>
      </c>
      <c r="J14" s="37">
        <f aca="true" t="shared" si="0" ref="J14:J44">SUM(C14:I14)</f>
        <v>42379843</v>
      </c>
    </row>
    <row r="15" spans="1:10" ht="15" customHeight="1">
      <c r="A15" s="1" t="s">
        <v>27</v>
      </c>
      <c r="B15" s="2" t="s">
        <v>58</v>
      </c>
      <c r="C15" s="36">
        <v>29667481</v>
      </c>
      <c r="D15" s="36">
        <v>2279098</v>
      </c>
      <c r="E15" s="36">
        <v>17743307</v>
      </c>
      <c r="F15" s="36">
        <v>0</v>
      </c>
      <c r="G15" s="36">
        <v>94044</v>
      </c>
      <c r="H15" s="36">
        <v>0</v>
      </c>
      <c r="I15" s="36">
        <v>3996805</v>
      </c>
      <c r="J15" s="37">
        <f t="shared" si="0"/>
        <v>53780735</v>
      </c>
    </row>
    <row r="16" spans="1:10" ht="15" customHeight="1">
      <c r="A16" s="1" t="s">
        <v>28</v>
      </c>
      <c r="B16" s="2" t="s">
        <v>59</v>
      </c>
      <c r="C16" s="36">
        <v>14525561</v>
      </c>
      <c r="D16" s="36">
        <v>764095</v>
      </c>
      <c r="E16" s="36">
        <v>12530811</v>
      </c>
      <c r="F16" s="36">
        <v>0</v>
      </c>
      <c r="G16" s="36">
        <v>73940</v>
      </c>
      <c r="H16" s="36">
        <v>0</v>
      </c>
      <c r="I16" s="36">
        <v>1726744</v>
      </c>
      <c r="J16" s="37">
        <f t="shared" si="0"/>
        <v>29621151</v>
      </c>
    </row>
    <row r="17" spans="1:10" ht="15" customHeight="1">
      <c r="A17" s="1" t="s">
        <v>29</v>
      </c>
      <c r="B17" s="2" t="s">
        <v>60</v>
      </c>
      <c r="C17" s="36">
        <v>20140995</v>
      </c>
      <c r="D17" s="36">
        <v>1603699</v>
      </c>
      <c r="E17" s="36">
        <v>14488463</v>
      </c>
      <c r="F17" s="36">
        <v>0</v>
      </c>
      <c r="G17" s="36">
        <v>3723</v>
      </c>
      <c r="H17" s="36">
        <v>0</v>
      </c>
      <c r="I17" s="36">
        <v>5787170</v>
      </c>
      <c r="J17" s="37">
        <f t="shared" si="0"/>
        <v>42024050</v>
      </c>
    </row>
    <row r="18" spans="1:10" ht="15" customHeight="1">
      <c r="A18" s="1" t="s">
        <v>30</v>
      </c>
      <c r="B18" s="2" t="s">
        <v>61</v>
      </c>
      <c r="C18" s="36">
        <v>118670999</v>
      </c>
      <c r="D18" s="36">
        <v>14216439</v>
      </c>
      <c r="E18" s="36">
        <v>54737015</v>
      </c>
      <c r="F18" s="36">
        <v>0</v>
      </c>
      <c r="G18" s="36">
        <v>832893</v>
      </c>
      <c r="H18" s="36">
        <v>0</v>
      </c>
      <c r="I18" s="36">
        <v>4732310</v>
      </c>
      <c r="J18" s="37">
        <f t="shared" si="0"/>
        <v>193189656</v>
      </c>
    </row>
    <row r="19" spans="1:10" ht="15" customHeight="1">
      <c r="A19" s="1" t="s">
        <v>31</v>
      </c>
      <c r="B19" s="2" t="s">
        <v>62</v>
      </c>
      <c r="C19" s="36">
        <v>86733033</v>
      </c>
      <c r="D19" s="36">
        <v>9751245</v>
      </c>
      <c r="E19" s="36">
        <v>28442503</v>
      </c>
      <c r="F19" s="36">
        <v>0</v>
      </c>
      <c r="G19" s="36">
        <v>248985</v>
      </c>
      <c r="H19" s="36">
        <v>0</v>
      </c>
      <c r="I19" s="36">
        <v>3732052</v>
      </c>
      <c r="J19" s="37">
        <f t="shared" si="0"/>
        <v>128907818</v>
      </c>
    </row>
    <row r="20" spans="1:10" ht="15" customHeight="1">
      <c r="A20" s="1" t="s">
        <v>32</v>
      </c>
      <c r="B20" s="2" t="s">
        <v>63</v>
      </c>
      <c r="C20" s="36">
        <v>92730139</v>
      </c>
      <c r="D20" s="36">
        <v>9986285</v>
      </c>
      <c r="E20" s="36">
        <v>55875205</v>
      </c>
      <c r="F20" s="36">
        <v>0</v>
      </c>
      <c r="G20" s="36">
        <v>177437</v>
      </c>
      <c r="H20" s="36">
        <v>0</v>
      </c>
      <c r="I20" s="36">
        <v>4750652</v>
      </c>
      <c r="J20" s="37">
        <f t="shared" si="0"/>
        <v>163519718</v>
      </c>
    </row>
    <row r="21" spans="1:10" ht="15" customHeight="1">
      <c r="A21" s="1" t="s">
        <v>33</v>
      </c>
      <c r="B21" s="2" t="s">
        <v>64</v>
      </c>
      <c r="C21" s="36">
        <v>26096025</v>
      </c>
      <c r="D21" s="36">
        <v>2672144</v>
      </c>
      <c r="E21" s="36">
        <v>10004485</v>
      </c>
      <c r="F21" s="36">
        <v>0</v>
      </c>
      <c r="G21" s="36">
        <v>93968</v>
      </c>
      <c r="H21" s="36">
        <v>0</v>
      </c>
      <c r="I21" s="36">
        <v>86500</v>
      </c>
      <c r="J21" s="37">
        <f t="shared" si="0"/>
        <v>38953122</v>
      </c>
    </row>
    <row r="22" spans="1:10" ht="15" customHeight="1">
      <c r="A22" s="1" t="s">
        <v>34</v>
      </c>
      <c r="B22" s="2" t="s">
        <v>65</v>
      </c>
      <c r="C22" s="36">
        <v>58754287</v>
      </c>
      <c r="D22" s="36">
        <v>5574112</v>
      </c>
      <c r="E22" s="36">
        <v>21179565</v>
      </c>
      <c r="F22" s="36">
        <v>0</v>
      </c>
      <c r="G22" s="36">
        <v>48325</v>
      </c>
      <c r="H22" s="36">
        <v>0</v>
      </c>
      <c r="I22" s="36">
        <v>1908000</v>
      </c>
      <c r="J22" s="37">
        <f t="shared" si="0"/>
        <v>87464289</v>
      </c>
    </row>
    <row r="23" spans="1:10" ht="15" customHeight="1">
      <c r="A23" s="1" t="s">
        <v>35</v>
      </c>
      <c r="B23" s="2" t="s">
        <v>66</v>
      </c>
      <c r="C23" s="36">
        <v>91580946</v>
      </c>
      <c r="D23" s="36">
        <v>9198608</v>
      </c>
      <c r="E23" s="36">
        <v>59716592</v>
      </c>
      <c r="F23" s="36">
        <v>0</v>
      </c>
      <c r="G23" s="36">
        <v>2418774</v>
      </c>
      <c r="H23" s="36">
        <v>0</v>
      </c>
      <c r="I23" s="36">
        <v>5351713</v>
      </c>
      <c r="J23" s="37">
        <f t="shared" si="0"/>
        <v>168266633</v>
      </c>
    </row>
    <row r="24" spans="1:10" ht="15" customHeight="1">
      <c r="A24" s="1" t="s">
        <v>36</v>
      </c>
      <c r="B24" s="2" t="s">
        <v>67</v>
      </c>
      <c r="C24" s="36">
        <v>88755798</v>
      </c>
      <c r="D24" s="36">
        <v>4790971</v>
      </c>
      <c r="E24" s="36">
        <v>43799116</v>
      </c>
      <c r="F24" s="36">
        <v>0</v>
      </c>
      <c r="G24" s="36">
        <v>261667</v>
      </c>
      <c r="H24" s="36">
        <v>0</v>
      </c>
      <c r="I24" s="36">
        <v>3488275</v>
      </c>
      <c r="J24" s="37">
        <f t="shared" si="0"/>
        <v>141095827</v>
      </c>
    </row>
    <row r="25" spans="1:10" ht="15" customHeight="1">
      <c r="A25" s="1" t="s">
        <v>37</v>
      </c>
      <c r="B25" s="2" t="s">
        <v>68</v>
      </c>
      <c r="C25" s="36">
        <v>136300062</v>
      </c>
      <c r="D25" s="36">
        <v>16533046</v>
      </c>
      <c r="E25" s="36">
        <v>50172866</v>
      </c>
      <c r="F25" s="36">
        <v>0</v>
      </c>
      <c r="G25" s="36">
        <v>1552820</v>
      </c>
      <c r="H25" s="36">
        <v>0</v>
      </c>
      <c r="I25" s="36">
        <v>11641995</v>
      </c>
      <c r="J25" s="37">
        <f t="shared" si="0"/>
        <v>216200789</v>
      </c>
    </row>
    <row r="26" spans="1:10" ht="15" customHeight="1">
      <c r="A26" s="1" t="s">
        <v>38</v>
      </c>
      <c r="B26" s="2" t="s">
        <v>69</v>
      </c>
      <c r="C26" s="36">
        <v>111260776</v>
      </c>
      <c r="D26" s="36">
        <v>14702090</v>
      </c>
      <c r="E26" s="36">
        <v>65972418</v>
      </c>
      <c r="F26" s="36">
        <v>0</v>
      </c>
      <c r="G26" s="36">
        <v>138951</v>
      </c>
      <c r="H26" s="36">
        <v>0</v>
      </c>
      <c r="I26" s="36">
        <v>10385151</v>
      </c>
      <c r="J26" s="37">
        <f t="shared" si="0"/>
        <v>202459386</v>
      </c>
    </row>
    <row r="27" spans="1:10" ht="15" customHeight="1">
      <c r="A27" s="1" t="s">
        <v>39</v>
      </c>
      <c r="B27" s="2" t="s">
        <v>70</v>
      </c>
      <c r="C27" s="36">
        <v>56761331</v>
      </c>
      <c r="D27" s="36">
        <v>11180474</v>
      </c>
      <c r="E27" s="36">
        <v>29888312</v>
      </c>
      <c r="F27" s="36">
        <v>0</v>
      </c>
      <c r="G27" s="36">
        <v>133221</v>
      </c>
      <c r="H27" s="36">
        <v>0</v>
      </c>
      <c r="I27" s="36">
        <v>2577315</v>
      </c>
      <c r="J27" s="37">
        <f t="shared" si="0"/>
        <v>100540653</v>
      </c>
    </row>
    <row r="28" spans="1:10" ht="15" customHeight="1">
      <c r="A28" s="1" t="s">
        <v>40</v>
      </c>
      <c r="B28" s="2" t="s">
        <v>71</v>
      </c>
      <c r="C28" s="36">
        <v>42007939</v>
      </c>
      <c r="D28" s="36">
        <v>2830970</v>
      </c>
      <c r="E28" s="36">
        <v>23190598</v>
      </c>
      <c r="F28" s="36">
        <v>0</v>
      </c>
      <c r="G28" s="36">
        <v>167124</v>
      </c>
      <c r="H28" s="36">
        <v>0</v>
      </c>
      <c r="I28" s="36">
        <v>2898305</v>
      </c>
      <c r="J28" s="37">
        <f t="shared" si="0"/>
        <v>71094936</v>
      </c>
    </row>
    <row r="29" spans="1:10" ht="15" customHeight="1">
      <c r="A29" s="1" t="s">
        <v>41</v>
      </c>
      <c r="B29" s="2" t="s">
        <v>72</v>
      </c>
      <c r="C29" s="36">
        <v>27933338</v>
      </c>
      <c r="D29" s="36">
        <v>163804</v>
      </c>
      <c r="E29" s="36">
        <v>17046915</v>
      </c>
      <c r="F29" s="36">
        <v>0</v>
      </c>
      <c r="G29" s="36">
        <v>46686</v>
      </c>
      <c r="H29" s="36">
        <v>0</v>
      </c>
      <c r="I29" s="36">
        <v>2709114</v>
      </c>
      <c r="J29" s="37">
        <f t="shared" si="0"/>
        <v>47899857</v>
      </c>
    </row>
    <row r="30" spans="1:10" ht="15" customHeight="1">
      <c r="A30" s="1" t="s">
        <v>42</v>
      </c>
      <c r="B30" s="2" t="s">
        <v>73</v>
      </c>
      <c r="C30" s="36">
        <v>39054404</v>
      </c>
      <c r="D30" s="36">
        <v>4211759</v>
      </c>
      <c r="E30" s="36">
        <v>11353781</v>
      </c>
      <c r="F30" s="36">
        <v>0</v>
      </c>
      <c r="G30" s="36">
        <v>267636</v>
      </c>
      <c r="H30" s="36">
        <v>0</v>
      </c>
      <c r="I30" s="36">
        <v>106808</v>
      </c>
      <c r="J30" s="37">
        <f t="shared" si="0"/>
        <v>54994388</v>
      </c>
    </row>
    <row r="31" spans="1:10" ht="15" customHeight="1">
      <c r="A31" s="1" t="s">
        <v>43</v>
      </c>
      <c r="B31" s="2" t="s">
        <v>74</v>
      </c>
      <c r="C31" s="36">
        <v>67377952</v>
      </c>
      <c r="D31" s="36">
        <v>6600049</v>
      </c>
      <c r="E31" s="36">
        <v>26069792</v>
      </c>
      <c r="F31" s="36">
        <v>0</v>
      </c>
      <c r="G31" s="36">
        <v>1204120</v>
      </c>
      <c r="H31" s="36">
        <v>0</v>
      </c>
      <c r="I31" s="36">
        <v>5426781</v>
      </c>
      <c r="J31" s="37">
        <f t="shared" si="0"/>
        <v>106678694</v>
      </c>
    </row>
    <row r="32" spans="1:10" ht="15" customHeight="1">
      <c r="A32" s="1" t="s">
        <v>44</v>
      </c>
      <c r="B32" s="2" t="s">
        <v>75</v>
      </c>
      <c r="C32" s="36">
        <v>29120746</v>
      </c>
      <c r="D32" s="36">
        <v>928865</v>
      </c>
      <c r="E32" s="36">
        <v>21962354</v>
      </c>
      <c r="F32" s="36">
        <v>0</v>
      </c>
      <c r="G32" s="36">
        <v>7611</v>
      </c>
      <c r="H32" s="36">
        <v>0</v>
      </c>
      <c r="I32" s="36">
        <v>217567</v>
      </c>
      <c r="J32" s="37">
        <f t="shared" si="0"/>
        <v>52237143</v>
      </c>
    </row>
    <row r="33" spans="1:10" ht="15" customHeight="1">
      <c r="A33" s="1" t="s">
        <v>45</v>
      </c>
      <c r="B33" s="2" t="s">
        <v>76</v>
      </c>
      <c r="C33" s="36">
        <v>16819253</v>
      </c>
      <c r="D33" s="36">
        <v>55480</v>
      </c>
      <c r="E33" s="36">
        <v>15851471</v>
      </c>
      <c r="F33" s="36">
        <v>0</v>
      </c>
      <c r="G33" s="36">
        <v>0</v>
      </c>
      <c r="H33" s="36">
        <v>0</v>
      </c>
      <c r="I33" s="36">
        <v>518750</v>
      </c>
      <c r="J33" s="37">
        <f t="shared" si="0"/>
        <v>33244954</v>
      </c>
    </row>
    <row r="34" spans="1:10" ht="15" customHeight="1">
      <c r="A34" s="1" t="s">
        <v>46</v>
      </c>
      <c r="B34" s="2" t="s">
        <v>77</v>
      </c>
      <c r="C34" s="36">
        <v>36051251</v>
      </c>
      <c r="D34" s="36">
        <v>145588</v>
      </c>
      <c r="E34" s="36">
        <v>29223078</v>
      </c>
      <c r="F34" s="36">
        <v>0</v>
      </c>
      <c r="G34" s="36">
        <v>65241</v>
      </c>
      <c r="H34" s="36">
        <v>0</v>
      </c>
      <c r="I34" s="36">
        <v>2382643</v>
      </c>
      <c r="J34" s="37">
        <f t="shared" si="0"/>
        <v>67867801</v>
      </c>
    </row>
    <row r="35" spans="1:10" ht="15" customHeight="1">
      <c r="A35" s="1" t="s">
        <v>47</v>
      </c>
      <c r="B35" s="2" t="s">
        <v>78</v>
      </c>
      <c r="C35" s="36">
        <v>34275691</v>
      </c>
      <c r="D35" s="36">
        <v>694</v>
      </c>
      <c r="E35" s="36">
        <v>23651225</v>
      </c>
      <c r="F35" s="36">
        <v>0</v>
      </c>
      <c r="G35" s="36">
        <v>78325</v>
      </c>
      <c r="H35" s="36">
        <v>0</v>
      </c>
      <c r="I35" s="36">
        <v>30622</v>
      </c>
      <c r="J35" s="37">
        <f t="shared" si="0"/>
        <v>58036557</v>
      </c>
    </row>
    <row r="36" spans="1:10" ht="15" customHeight="1">
      <c r="A36" s="1" t="s">
        <v>48</v>
      </c>
      <c r="B36" s="2" t="s">
        <v>79</v>
      </c>
      <c r="C36" s="36">
        <v>0</v>
      </c>
      <c r="D36" s="36">
        <v>0</v>
      </c>
      <c r="E36" s="36">
        <v>246003026</v>
      </c>
      <c r="F36" s="36">
        <v>466640556</v>
      </c>
      <c r="G36" s="36">
        <v>93387308</v>
      </c>
      <c r="H36" s="36">
        <v>0</v>
      </c>
      <c r="I36" s="36">
        <v>0</v>
      </c>
      <c r="J36" s="37">
        <f t="shared" si="0"/>
        <v>806030890</v>
      </c>
    </row>
    <row r="37" spans="1:10" ht="15" customHeight="1">
      <c r="A37" s="1" t="s">
        <v>49</v>
      </c>
      <c r="B37" s="2" t="s">
        <v>80</v>
      </c>
      <c r="C37" s="36">
        <v>0</v>
      </c>
      <c r="D37" s="36">
        <v>0</v>
      </c>
      <c r="E37" s="36">
        <v>75573428</v>
      </c>
      <c r="F37" s="36">
        <v>0</v>
      </c>
      <c r="G37" s="36">
        <v>14977</v>
      </c>
      <c r="H37" s="36">
        <v>0</v>
      </c>
      <c r="I37" s="36">
        <v>226656145</v>
      </c>
      <c r="J37" s="37">
        <f t="shared" si="0"/>
        <v>302244550</v>
      </c>
    </row>
    <row r="38" spans="1:10" ht="15" customHeight="1">
      <c r="A38" s="1" t="s">
        <v>50</v>
      </c>
      <c r="B38" s="2" t="s">
        <v>81</v>
      </c>
      <c r="C38" s="36">
        <v>12671469</v>
      </c>
      <c r="D38" s="36">
        <v>0</v>
      </c>
      <c r="E38" s="36">
        <v>103594374</v>
      </c>
      <c r="F38" s="36">
        <v>0</v>
      </c>
      <c r="G38" s="36">
        <v>79677</v>
      </c>
      <c r="H38" s="36">
        <v>0</v>
      </c>
      <c r="I38" s="36">
        <v>1914197</v>
      </c>
      <c r="J38" s="37">
        <f t="shared" si="0"/>
        <v>118259717</v>
      </c>
    </row>
    <row r="39" spans="1:10" ht="15" customHeight="1">
      <c r="A39" s="1" t="s">
        <v>51</v>
      </c>
      <c r="B39" s="2" t="s">
        <v>82</v>
      </c>
      <c r="C39" s="36">
        <v>11656805</v>
      </c>
      <c r="D39" s="36">
        <v>24852</v>
      </c>
      <c r="E39" s="36">
        <v>18150313</v>
      </c>
      <c r="F39" s="36">
        <v>0</v>
      </c>
      <c r="G39" s="36">
        <v>10000</v>
      </c>
      <c r="H39" s="36">
        <v>0</v>
      </c>
      <c r="I39" s="36">
        <v>138719</v>
      </c>
      <c r="J39" s="37">
        <f t="shared" si="0"/>
        <v>29980689</v>
      </c>
    </row>
    <row r="40" spans="1:10" ht="15" customHeight="1">
      <c r="A40" s="1" t="s">
        <v>52</v>
      </c>
      <c r="B40" s="2" t="s">
        <v>83</v>
      </c>
      <c r="C40" s="36">
        <v>2700</v>
      </c>
      <c r="D40" s="36">
        <v>0</v>
      </c>
      <c r="E40" s="36">
        <v>91425953</v>
      </c>
      <c r="F40" s="36">
        <v>0</v>
      </c>
      <c r="G40" s="36">
        <v>0</v>
      </c>
      <c r="H40" s="36">
        <v>0</v>
      </c>
      <c r="I40" s="36">
        <v>82718</v>
      </c>
      <c r="J40" s="37">
        <f t="shared" si="0"/>
        <v>91511371</v>
      </c>
    </row>
    <row r="41" spans="1:10" ht="15" customHeight="1">
      <c r="A41" s="1" t="s">
        <v>53</v>
      </c>
      <c r="B41" s="2" t="s">
        <v>84</v>
      </c>
      <c r="C41" s="36">
        <v>135973601</v>
      </c>
      <c r="D41" s="36">
        <v>7031704</v>
      </c>
      <c r="E41" s="36">
        <v>57172362</v>
      </c>
      <c r="F41" s="36">
        <v>0</v>
      </c>
      <c r="G41" s="36">
        <v>480979</v>
      </c>
      <c r="H41" s="36">
        <v>0</v>
      </c>
      <c r="I41" s="36">
        <v>3114965</v>
      </c>
      <c r="J41" s="37">
        <f t="shared" si="0"/>
        <v>203773611</v>
      </c>
    </row>
    <row r="42" spans="1:10" ht="15" customHeight="1">
      <c r="A42" s="1" t="s">
        <v>54</v>
      </c>
      <c r="B42" s="2" t="s">
        <v>85</v>
      </c>
      <c r="C42" s="36">
        <v>148103663</v>
      </c>
      <c r="D42" s="36">
        <v>3138787</v>
      </c>
      <c r="E42" s="36">
        <v>97007113</v>
      </c>
      <c r="F42" s="36">
        <v>0</v>
      </c>
      <c r="G42" s="36">
        <v>4620117</v>
      </c>
      <c r="H42" s="36">
        <v>0</v>
      </c>
      <c r="I42" s="36">
        <v>5775304</v>
      </c>
      <c r="J42" s="37">
        <f t="shared" si="0"/>
        <v>258644984</v>
      </c>
    </row>
    <row r="43" spans="1:10" ht="15" customHeight="1">
      <c r="A43" s="1" t="s">
        <v>55</v>
      </c>
      <c r="B43" s="2" t="s">
        <v>86</v>
      </c>
      <c r="C43" s="36">
        <v>184889720</v>
      </c>
      <c r="D43" s="36">
        <v>9814995</v>
      </c>
      <c r="E43" s="36">
        <v>79278069</v>
      </c>
      <c r="F43" s="36">
        <v>0</v>
      </c>
      <c r="G43" s="36">
        <v>2318955</v>
      </c>
      <c r="H43" s="36">
        <v>0</v>
      </c>
      <c r="I43" s="36">
        <v>4115838</v>
      </c>
      <c r="J43" s="37">
        <f t="shared" si="0"/>
        <v>280417577</v>
      </c>
    </row>
    <row r="44" spans="1:10" ht="15" customHeight="1">
      <c r="A44" s="1" t="s">
        <v>56</v>
      </c>
      <c r="B44" s="2" t="s">
        <v>87</v>
      </c>
      <c r="C44" s="36">
        <v>84479792</v>
      </c>
      <c r="D44" s="36">
        <v>3295240</v>
      </c>
      <c r="E44" s="36">
        <v>50443836</v>
      </c>
      <c r="F44" s="36">
        <v>0</v>
      </c>
      <c r="G44" s="36">
        <v>93522</v>
      </c>
      <c r="H44" s="36">
        <v>0</v>
      </c>
      <c r="I44" s="36">
        <v>6527048</v>
      </c>
      <c r="J44" s="37">
        <f t="shared" si="0"/>
        <v>144839438</v>
      </c>
    </row>
    <row r="45" spans="1:10" ht="19.5" customHeight="1">
      <c r="A45" s="63" t="s">
        <v>7</v>
      </c>
      <c r="B45" s="64"/>
      <c r="C45" s="48">
        <f>SUM(C13:C44)</f>
        <v>2529598101</v>
      </c>
      <c r="D45" s="48">
        <f aca="true" t="shared" si="1" ref="D45:I45">SUM(D13:D44)</f>
        <v>172760929</v>
      </c>
      <c r="E45" s="48">
        <f t="shared" si="1"/>
        <v>1778170108</v>
      </c>
      <c r="F45" s="48">
        <f t="shared" si="1"/>
        <v>472321967</v>
      </c>
      <c r="G45" s="48">
        <f t="shared" si="1"/>
        <v>130875660</v>
      </c>
      <c r="H45" s="48">
        <f t="shared" si="1"/>
        <v>12</v>
      </c>
      <c r="I45" s="48">
        <f t="shared" si="1"/>
        <v>438991937</v>
      </c>
      <c r="J45" s="48">
        <f>SUM(J13:J44)</f>
        <v>5522718714</v>
      </c>
    </row>
    <row r="46" spans="1:10" ht="12.75">
      <c r="A46" s="6" t="s">
        <v>123</v>
      </c>
      <c r="J46" s="19"/>
    </row>
    <row r="47" spans="2:10" ht="12.75">
      <c r="B47" s="4"/>
      <c r="C47" s="4"/>
      <c r="D47" s="4"/>
      <c r="E47" s="4"/>
      <c r="F47" s="4"/>
      <c r="G47" s="4"/>
      <c r="H47" s="4"/>
      <c r="I47" s="4"/>
      <c r="J47" s="5"/>
    </row>
    <row r="48" spans="1:10" ht="12.75">
      <c r="A48" s="54" t="s">
        <v>8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20" t="s">
        <v>105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20" t="s">
        <v>106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20" t="s">
        <v>107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20" t="s">
        <v>108</v>
      </c>
      <c r="B52" s="4"/>
      <c r="C52" s="4"/>
      <c r="D52" s="4"/>
      <c r="E52" s="4"/>
      <c r="F52" s="4"/>
      <c r="G52" s="4"/>
      <c r="H52" s="4"/>
      <c r="I52" s="4"/>
      <c r="J52" s="4"/>
    </row>
    <row r="53" ht="12.75">
      <c r="A53" s="20" t="s">
        <v>109</v>
      </c>
    </row>
    <row r="54" ht="12.75">
      <c r="A54" s="20" t="s">
        <v>110</v>
      </c>
    </row>
    <row r="55" ht="12.75">
      <c r="A55" s="20" t="s">
        <v>111</v>
      </c>
    </row>
    <row r="56" s="21" customFormat="1" ht="12.75">
      <c r="A56" s="21">
        <v>1000000</v>
      </c>
    </row>
    <row r="57" s="21" customFormat="1" ht="12.75">
      <c r="A57" s="23"/>
    </row>
    <row r="58" s="21" customFormat="1" ht="12.75"/>
    <row r="59" spans="2:9" s="21" customFormat="1" ht="12.75">
      <c r="B59" s="21" t="s">
        <v>88</v>
      </c>
      <c r="C59" s="10" t="s">
        <v>98</v>
      </c>
      <c r="D59" s="10" t="s">
        <v>99</v>
      </c>
      <c r="E59" s="10" t="s">
        <v>100</v>
      </c>
      <c r="F59" s="10" t="s">
        <v>101</v>
      </c>
      <c r="G59" s="10" t="s">
        <v>102</v>
      </c>
      <c r="H59" s="10" t="s">
        <v>103</v>
      </c>
      <c r="I59" s="10" t="s">
        <v>104</v>
      </c>
    </row>
    <row r="60" spans="2:9" s="21" customFormat="1" ht="12.75">
      <c r="B60" s="21" t="s">
        <v>89</v>
      </c>
      <c r="C60" s="53">
        <f aca="true" t="shared" si="2" ref="C60:I60">+C45/$A$56</f>
        <v>2529.598101</v>
      </c>
      <c r="D60" s="53">
        <f t="shared" si="2"/>
        <v>172.760929</v>
      </c>
      <c r="E60" s="53">
        <f t="shared" si="2"/>
        <v>1778.170108</v>
      </c>
      <c r="F60" s="53">
        <f t="shared" si="2"/>
        <v>472.321967</v>
      </c>
      <c r="G60" s="53">
        <f t="shared" si="2"/>
        <v>130.87566</v>
      </c>
      <c r="H60" s="53">
        <f t="shared" si="2"/>
        <v>1.2E-05</v>
      </c>
      <c r="I60" s="53">
        <f t="shared" si="2"/>
        <v>438.991937</v>
      </c>
    </row>
    <row r="61" spans="3:9" s="21" customFormat="1" ht="12.75">
      <c r="C61" s="26"/>
      <c r="D61" s="26"/>
      <c r="E61" s="26"/>
      <c r="F61" s="26"/>
      <c r="G61" s="26"/>
      <c r="H61" s="26"/>
      <c r="I61" s="26"/>
    </row>
    <row r="62" spans="3:9" s="21" customFormat="1" ht="12.75">
      <c r="C62" s="26"/>
      <c r="D62" s="26"/>
      <c r="E62" s="26"/>
      <c r="F62" s="26"/>
      <c r="G62" s="26"/>
      <c r="H62" s="26"/>
      <c r="I62" s="26"/>
    </row>
    <row r="63" spans="3:9" s="21" customFormat="1" ht="12.75">
      <c r="C63" s="26"/>
      <c r="D63" s="26"/>
      <c r="E63" s="26"/>
      <c r="F63" s="26"/>
      <c r="G63" s="26"/>
      <c r="H63" s="26"/>
      <c r="I63" s="26"/>
    </row>
    <row r="64" s="28" customFormat="1" ht="12.75"/>
    <row r="65" s="28" customFormat="1" ht="12.75"/>
    <row r="66" s="21" customFormat="1" ht="12.75"/>
    <row r="67" s="21" customFormat="1" ht="12.75"/>
    <row r="68" s="28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</sheetData>
  <sheetProtection/>
  <mergeCells count="7">
    <mergeCell ref="J10:J12"/>
    <mergeCell ref="A45:B45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69.710937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1" t="s">
        <v>2</v>
      </c>
      <c r="B10" s="66" t="s">
        <v>24</v>
      </c>
      <c r="C10" s="63" t="s">
        <v>116</v>
      </c>
      <c r="D10" s="67"/>
      <c r="E10" s="67"/>
      <c r="F10" s="67"/>
      <c r="G10" s="67"/>
      <c r="H10" s="67"/>
      <c r="I10" s="61" t="s">
        <v>112</v>
      </c>
    </row>
    <row r="11" spans="1:9" ht="25.5">
      <c r="A11" s="68"/>
      <c r="B11" s="69"/>
      <c r="C11" s="70" t="s">
        <v>114</v>
      </c>
      <c r="D11" s="70"/>
      <c r="E11" s="70"/>
      <c r="F11" s="70"/>
      <c r="G11" s="70"/>
      <c r="H11" s="57" t="s">
        <v>115</v>
      </c>
      <c r="I11" s="68"/>
    </row>
    <row r="12" spans="1:9" ht="19.5" customHeight="1">
      <c r="A12" s="65"/>
      <c r="B12" s="62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2"/>
    </row>
    <row r="13" spans="1:9" ht="15" customHeight="1">
      <c r="A13" s="1" t="s">
        <v>5</v>
      </c>
      <c r="B13" s="2" t="s">
        <v>6</v>
      </c>
      <c r="C13" s="36">
        <v>32402</v>
      </c>
      <c r="D13" s="36">
        <v>867000</v>
      </c>
      <c r="E13" s="36">
        <v>63052043</v>
      </c>
      <c r="F13" s="36">
        <v>6143060</v>
      </c>
      <c r="G13" s="36">
        <v>143083</v>
      </c>
      <c r="H13" s="36">
        <v>7084784</v>
      </c>
      <c r="I13" s="37">
        <f>SUM(C13:H13)</f>
        <v>77322372</v>
      </c>
    </row>
    <row r="14" spans="1:9" ht="15" customHeight="1">
      <c r="A14" s="1" t="s">
        <v>26</v>
      </c>
      <c r="B14" s="2" t="s">
        <v>57</v>
      </c>
      <c r="C14" s="36">
        <v>0</v>
      </c>
      <c r="D14" s="36">
        <v>0</v>
      </c>
      <c r="E14" s="36">
        <v>2357690</v>
      </c>
      <c r="F14" s="36">
        <v>0</v>
      </c>
      <c r="G14" s="36">
        <v>0</v>
      </c>
      <c r="H14" s="36">
        <v>92757</v>
      </c>
      <c r="I14" s="37">
        <f aca="true" t="shared" si="0" ref="I14:I44">SUM(C14:H14)</f>
        <v>2450447</v>
      </c>
    </row>
    <row r="15" spans="1:9" ht="15" customHeight="1">
      <c r="A15" s="1" t="s">
        <v>27</v>
      </c>
      <c r="B15" s="2" t="s">
        <v>58</v>
      </c>
      <c r="C15" s="36">
        <v>0</v>
      </c>
      <c r="D15" s="36">
        <v>0</v>
      </c>
      <c r="E15" s="36">
        <v>5823277</v>
      </c>
      <c r="F15" s="36">
        <v>0</v>
      </c>
      <c r="G15" s="36">
        <v>77555</v>
      </c>
      <c r="H15" s="36">
        <v>129730</v>
      </c>
      <c r="I15" s="37">
        <f t="shared" si="0"/>
        <v>6030562</v>
      </c>
    </row>
    <row r="16" spans="1:9" ht="15" customHeight="1">
      <c r="A16" s="1" t="s">
        <v>28</v>
      </c>
      <c r="B16" s="2" t="s">
        <v>59</v>
      </c>
      <c r="C16" s="36">
        <v>0</v>
      </c>
      <c r="D16" s="36">
        <v>0</v>
      </c>
      <c r="E16" s="36">
        <v>22635894</v>
      </c>
      <c r="F16" s="36">
        <v>0</v>
      </c>
      <c r="G16" s="36">
        <v>0</v>
      </c>
      <c r="H16" s="36">
        <v>6969401</v>
      </c>
      <c r="I16" s="37">
        <f t="shared" si="0"/>
        <v>29605295</v>
      </c>
    </row>
    <row r="17" spans="1:9" ht="15" customHeight="1">
      <c r="A17" s="1" t="s">
        <v>29</v>
      </c>
      <c r="B17" s="2" t="s">
        <v>60</v>
      </c>
      <c r="C17" s="36">
        <v>0</v>
      </c>
      <c r="D17" s="36">
        <v>0</v>
      </c>
      <c r="E17" s="36">
        <v>5584389</v>
      </c>
      <c r="F17" s="36">
        <v>0</v>
      </c>
      <c r="G17" s="36">
        <v>127879</v>
      </c>
      <c r="H17" s="36">
        <v>54501</v>
      </c>
      <c r="I17" s="37">
        <f t="shared" si="0"/>
        <v>5766769</v>
      </c>
    </row>
    <row r="18" spans="1:9" ht="15" customHeight="1">
      <c r="A18" s="1" t="s">
        <v>30</v>
      </c>
      <c r="B18" s="2" t="s">
        <v>61</v>
      </c>
      <c r="C18" s="36">
        <v>353722</v>
      </c>
      <c r="D18" s="36">
        <v>0</v>
      </c>
      <c r="E18" s="36">
        <v>17935936</v>
      </c>
      <c r="F18" s="36">
        <v>0</v>
      </c>
      <c r="G18" s="36">
        <v>5000</v>
      </c>
      <c r="H18" s="36">
        <v>714054</v>
      </c>
      <c r="I18" s="37">
        <f t="shared" si="0"/>
        <v>19008712</v>
      </c>
    </row>
    <row r="19" spans="1:9" ht="15" customHeight="1">
      <c r="A19" s="1" t="s">
        <v>31</v>
      </c>
      <c r="B19" s="2" t="s">
        <v>62</v>
      </c>
      <c r="C19" s="36">
        <v>203054</v>
      </c>
      <c r="D19" s="36">
        <v>0</v>
      </c>
      <c r="E19" s="36">
        <v>9628303</v>
      </c>
      <c r="F19" s="36">
        <v>0</v>
      </c>
      <c r="G19" s="36">
        <v>154905</v>
      </c>
      <c r="H19" s="36">
        <v>406428</v>
      </c>
      <c r="I19" s="37">
        <f t="shared" si="0"/>
        <v>10392690</v>
      </c>
    </row>
    <row r="20" spans="1:9" ht="15" customHeight="1">
      <c r="A20" s="1" t="s">
        <v>32</v>
      </c>
      <c r="B20" s="2" t="s">
        <v>63</v>
      </c>
      <c r="C20" s="36">
        <v>0</v>
      </c>
      <c r="D20" s="36">
        <v>0</v>
      </c>
      <c r="E20" s="36">
        <v>15913317</v>
      </c>
      <c r="F20" s="36">
        <v>0</v>
      </c>
      <c r="G20" s="36">
        <v>0</v>
      </c>
      <c r="H20" s="36">
        <v>124007</v>
      </c>
      <c r="I20" s="37">
        <f t="shared" si="0"/>
        <v>16037324</v>
      </c>
    </row>
    <row r="21" spans="1:9" ht="15" customHeight="1">
      <c r="A21" s="1" t="s">
        <v>33</v>
      </c>
      <c r="B21" s="2" t="s">
        <v>64</v>
      </c>
      <c r="C21" s="36">
        <v>0</v>
      </c>
      <c r="D21" s="36">
        <v>0</v>
      </c>
      <c r="E21" s="36">
        <v>5259807</v>
      </c>
      <c r="F21" s="36">
        <v>0</v>
      </c>
      <c r="G21" s="36">
        <v>277092</v>
      </c>
      <c r="H21" s="36">
        <v>57000</v>
      </c>
      <c r="I21" s="37">
        <f t="shared" si="0"/>
        <v>5593899</v>
      </c>
    </row>
    <row r="22" spans="1:9" ht="15" customHeight="1">
      <c r="A22" s="1" t="s">
        <v>34</v>
      </c>
      <c r="B22" s="2" t="s">
        <v>65</v>
      </c>
      <c r="C22" s="36">
        <v>0</v>
      </c>
      <c r="D22" s="36">
        <v>0</v>
      </c>
      <c r="E22" s="36">
        <v>4267705</v>
      </c>
      <c r="F22" s="36">
        <v>0</v>
      </c>
      <c r="G22" s="36">
        <v>0</v>
      </c>
      <c r="H22" s="36">
        <v>122500</v>
      </c>
      <c r="I22" s="37">
        <f t="shared" si="0"/>
        <v>4390205</v>
      </c>
    </row>
    <row r="23" spans="1:9" ht="15" customHeight="1">
      <c r="A23" s="1" t="s">
        <v>35</v>
      </c>
      <c r="B23" s="2" t="s">
        <v>66</v>
      </c>
      <c r="C23" s="36">
        <v>0</v>
      </c>
      <c r="D23" s="36">
        <v>0</v>
      </c>
      <c r="E23" s="36">
        <v>16500210</v>
      </c>
      <c r="F23" s="36">
        <v>0</v>
      </c>
      <c r="G23" s="36">
        <v>100965</v>
      </c>
      <c r="H23" s="36">
        <v>120073</v>
      </c>
      <c r="I23" s="37">
        <f t="shared" si="0"/>
        <v>16721248</v>
      </c>
    </row>
    <row r="24" spans="1:9" ht="15" customHeight="1">
      <c r="A24" s="1" t="s">
        <v>36</v>
      </c>
      <c r="B24" s="2" t="s">
        <v>67</v>
      </c>
      <c r="C24" s="36">
        <v>0</v>
      </c>
      <c r="D24" s="36">
        <v>0</v>
      </c>
      <c r="E24" s="36">
        <v>6424805</v>
      </c>
      <c r="F24" s="36">
        <v>0</v>
      </c>
      <c r="G24" s="36">
        <v>0</v>
      </c>
      <c r="H24" s="36">
        <v>0</v>
      </c>
      <c r="I24" s="37">
        <f t="shared" si="0"/>
        <v>6424805</v>
      </c>
    </row>
    <row r="25" spans="1:9" ht="15" customHeight="1">
      <c r="A25" s="1" t="s">
        <v>37</v>
      </c>
      <c r="B25" s="2" t="s">
        <v>68</v>
      </c>
      <c r="C25" s="36">
        <v>0</v>
      </c>
      <c r="D25" s="36">
        <v>0</v>
      </c>
      <c r="E25" s="36">
        <v>28415995</v>
      </c>
      <c r="F25" s="36">
        <v>0</v>
      </c>
      <c r="G25" s="36">
        <v>4681</v>
      </c>
      <c r="H25" s="36">
        <v>242960</v>
      </c>
      <c r="I25" s="37">
        <f t="shared" si="0"/>
        <v>28663636</v>
      </c>
    </row>
    <row r="26" spans="1:9" ht="15" customHeight="1">
      <c r="A26" s="1" t="s">
        <v>38</v>
      </c>
      <c r="B26" s="2" t="s">
        <v>69</v>
      </c>
      <c r="C26" s="36">
        <v>0</v>
      </c>
      <c r="D26" s="36">
        <v>0</v>
      </c>
      <c r="E26" s="36">
        <v>14100514</v>
      </c>
      <c r="F26" s="36">
        <v>0</v>
      </c>
      <c r="G26" s="36">
        <v>145678</v>
      </c>
      <c r="H26" s="36">
        <v>707096</v>
      </c>
      <c r="I26" s="37">
        <f t="shared" si="0"/>
        <v>14953288</v>
      </c>
    </row>
    <row r="27" spans="1:9" ht="15" customHeight="1">
      <c r="A27" s="1" t="s">
        <v>39</v>
      </c>
      <c r="B27" s="2" t="s">
        <v>70</v>
      </c>
      <c r="C27" s="36">
        <v>0</v>
      </c>
      <c r="D27" s="36">
        <v>0</v>
      </c>
      <c r="E27" s="36">
        <v>10686057</v>
      </c>
      <c r="F27" s="36">
        <v>0</v>
      </c>
      <c r="G27" s="36">
        <v>25370</v>
      </c>
      <c r="H27" s="36">
        <v>681464</v>
      </c>
      <c r="I27" s="37">
        <f t="shared" si="0"/>
        <v>11392891</v>
      </c>
    </row>
    <row r="28" spans="1:9" ht="15" customHeight="1">
      <c r="A28" s="1" t="s">
        <v>40</v>
      </c>
      <c r="B28" s="2" t="s">
        <v>71</v>
      </c>
      <c r="C28" s="36">
        <v>0</v>
      </c>
      <c r="D28" s="36">
        <v>0</v>
      </c>
      <c r="E28" s="36">
        <v>11300615</v>
      </c>
      <c r="F28" s="36">
        <v>0</v>
      </c>
      <c r="G28" s="36">
        <v>0</v>
      </c>
      <c r="H28" s="36">
        <v>174405</v>
      </c>
      <c r="I28" s="37">
        <f t="shared" si="0"/>
        <v>11475020</v>
      </c>
    </row>
    <row r="29" spans="1:9" ht="15" customHeight="1">
      <c r="A29" s="1" t="s">
        <v>41</v>
      </c>
      <c r="B29" s="2" t="s">
        <v>72</v>
      </c>
      <c r="C29" s="36">
        <v>480616</v>
      </c>
      <c r="D29" s="36">
        <v>0</v>
      </c>
      <c r="E29" s="36">
        <v>1543046</v>
      </c>
      <c r="F29" s="36">
        <v>0</v>
      </c>
      <c r="G29" s="36">
        <v>0</v>
      </c>
      <c r="H29" s="36">
        <v>107757</v>
      </c>
      <c r="I29" s="37">
        <f t="shared" si="0"/>
        <v>2131419</v>
      </c>
    </row>
    <row r="30" spans="1:9" ht="15" customHeight="1">
      <c r="A30" s="1" t="s">
        <v>42</v>
      </c>
      <c r="B30" s="2" t="s">
        <v>73</v>
      </c>
      <c r="C30" s="36">
        <v>0</v>
      </c>
      <c r="D30" s="36">
        <v>0</v>
      </c>
      <c r="E30" s="36">
        <v>4740461</v>
      </c>
      <c r="F30" s="36">
        <v>0</v>
      </c>
      <c r="G30" s="36">
        <v>95215</v>
      </c>
      <c r="H30" s="36">
        <v>14310</v>
      </c>
      <c r="I30" s="37">
        <f t="shared" si="0"/>
        <v>4849986</v>
      </c>
    </row>
    <row r="31" spans="1:9" ht="15" customHeight="1">
      <c r="A31" s="1" t="s">
        <v>43</v>
      </c>
      <c r="B31" s="2" t="s">
        <v>74</v>
      </c>
      <c r="C31" s="36">
        <v>0</v>
      </c>
      <c r="D31" s="36">
        <v>0</v>
      </c>
      <c r="E31" s="36">
        <v>5460912</v>
      </c>
      <c r="F31" s="36">
        <v>0</v>
      </c>
      <c r="G31" s="36">
        <v>0</v>
      </c>
      <c r="H31" s="36">
        <v>2115958</v>
      </c>
      <c r="I31" s="37">
        <f t="shared" si="0"/>
        <v>7576870</v>
      </c>
    </row>
    <row r="32" spans="1:9" ht="15" customHeight="1">
      <c r="A32" s="1" t="s">
        <v>44</v>
      </c>
      <c r="B32" s="2" t="s">
        <v>75</v>
      </c>
      <c r="C32" s="36">
        <v>0</v>
      </c>
      <c r="D32" s="36">
        <v>0</v>
      </c>
      <c r="E32" s="36">
        <v>4507539</v>
      </c>
      <c r="F32" s="36">
        <v>0</v>
      </c>
      <c r="G32" s="36">
        <v>29384</v>
      </c>
      <c r="H32" s="36">
        <v>27200</v>
      </c>
      <c r="I32" s="37">
        <f t="shared" si="0"/>
        <v>4564123</v>
      </c>
    </row>
    <row r="33" spans="1:9" ht="15" customHeight="1">
      <c r="A33" s="1" t="s">
        <v>45</v>
      </c>
      <c r="B33" s="2" t="s">
        <v>76</v>
      </c>
      <c r="C33" s="36">
        <v>0</v>
      </c>
      <c r="D33" s="36"/>
      <c r="E33" s="36">
        <v>3573557</v>
      </c>
      <c r="F33" s="36">
        <v>0</v>
      </c>
      <c r="G33" s="36">
        <v>0</v>
      </c>
      <c r="H33" s="36">
        <v>51295</v>
      </c>
      <c r="I33" s="37">
        <f t="shared" si="0"/>
        <v>3624852</v>
      </c>
    </row>
    <row r="34" spans="1:9" ht="15" customHeight="1">
      <c r="A34" s="1" t="s">
        <v>46</v>
      </c>
      <c r="B34" s="2" t="s">
        <v>77</v>
      </c>
      <c r="C34" s="36">
        <v>0</v>
      </c>
      <c r="D34" s="36">
        <v>0</v>
      </c>
      <c r="E34" s="36">
        <v>3559115</v>
      </c>
      <c r="F34" s="36">
        <v>0</v>
      </c>
      <c r="G34" s="36">
        <v>49220</v>
      </c>
      <c r="H34" s="36">
        <v>125800</v>
      </c>
      <c r="I34" s="37">
        <f t="shared" si="0"/>
        <v>3734135</v>
      </c>
    </row>
    <row r="35" spans="1:9" ht="15" customHeight="1">
      <c r="A35" s="1" t="s">
        <v>47</v>
      </c>
      <c r="B35" s="2" t="s">
        <v>78</v>
      </c>
      <c r="C35" s="36">
        <v>0</v>
      </c>
      <c r="D35" s="36">
        <v>0</v>
      </c>
      <c r="E35" s="36">
        <v>5951359</v>
      </c>
      <c r="F35" s="36">
        <v>0</v>
      </c>
      <c r="G35" s="36">
        <v>6675</v>
      </c>
      <c r="H35" s="36">
        <v>62900</v>
      </c>
      <c r="I35" s="37">
        <f t="shared" si="0"/>
        <v>6020934</v>
      </c>
    </row>
    <row r="36" spans="1:9" ht="15" customHeight="1">
      <c r="A36" s="1" t="s">
        <v>48</v>
      </c>
      <c r="B36" s="2" t="s">
        <v>79</v>
      </c>
      <c r="C36" s="36">
        <v>0</v>
      </c>
      <c r="D36" s="36">
        <v>0</v>
      </c>
      <c r="E36" s="36">
        <v>8710617</v>
      </c>
      <c r="F36" s="36">
        <v>9598973</v>
      </c>
      <c r="G36" s="36">
        <v>0</v>
      </c>
      <c r="H36" s="36">
        <v>991030</v>
      </c>
      <c r="I36" s="37">
        <f t="shared" si="0"/>
        <v>19300620</v>
      </c>
    </row>
    <row r="37" spans="1:9" ht="15" customHeight="1">
      <c r="A37" s="1" t="s">
        <v>49</v>
      </c>
      <c r="B37" s="2" t="s">
        <v>80</v>
      </c>
      <c r="C37" s="36">
        <v>0</v>
      </c>
      <c r="D37" s="36">
        <v>0</v>
      </c>
      <c r="E37" s="36">
        <v>1012349</v>
      </c>
      <c r="F37" s="36">
        <v>0</v>
      </c>
      <c r="G37" s="36">
        <v>6066</v>
      </c>
      <c r="H37" s="36">
        <v>0</v>
      </c>
      <c r="I37" s="37">
        <f t="shared" si="0"/>
        <v>1018415</v>
      </c>
    </row>
    <row r="38" spans="1:9" ht="15" customHeight="1">
      <c r="A38" s="1" t="s">
        <v>50</v>
      </c>
      <c r="B38" s="2" t="s">
        <v>81</v>
      </c>
      <c r="C38" s="36">
        <v>0</v>
      </c>
      <c r="D38" s="36">
        <v>0</v>
      </c>
      <c r="E38" s="36">
        <v>9333298</v>
      </c>
      <c r="F38" s="36">
        <v>0</v>
      </c>
      <c r="G38" s="36">
        <v>7560</v>
      </c>
      <c r="H38" s="36">
        <v>235162</v>
      </c>
      <c r="I38" s="37">
        <f t="shared" si="0"/>
        <v>9576020</v>
      </c>
    </row>
    <row r="39" spans="1:9" ht="15" customHeight="1">
      <c r="A39" s="1" t="s">
        <v>51</v>
      </c>
      <c r="B39" s="2" t="s">
        <v>82</v>
      </c>
      <c r="C39" s="36">
        <v>0</v>
      </c>
      <c r="D39" s="36">
        <v>0</v>
      </c>
      <c r="E39" s="36">
        <v>851997</v>
      </c>
      <c r="F39" s="36">
        <v>0</v>
      </c>
      <c r="G39" s="36">
        <v>0</v>
      </c>
      <c r="H39" s="36">
        <v>13235</v>
      </c>
      <c r="I39" s="37">
        <f t="shared" si="0"/>
        <v>865232</v>
      </c>
    </row>
    <row r="40" spans="1:9" ht="15" customHeight="1">
      <c r="A40" s="1" t="s">
        <v>52</v>
      </c>
      <c r="B40" s="2" t="s">
        <v>83</v>
      </c>
      <c r="C40" s="36">
        <v>0</v>
      </c>
      <c r="D40" s="36">
        <v>0</v>
      </c>
      <c r="E40" s="36">
        <v>8378783</v>
      </c>
      <c r="F40" s="36">
        <v>0</v>
      </c>
      <c r="G40" s="36">
        <v>0</v>
      </c>
      <c r="H40" s="36">
        <v>601960</v>
      </c>
      <c r="I40" s="37">
        <f t="shared" si="0"/>
        <v>8980743</v>
      </c>
    </row>
    <row r="41" spans="1:9" ht="15" customHeight="1">
      <c r="A41" s="1" t="s">
        <v>53</v>
      </c>
      <c r="B41" s="2" t="s">
        <v>84</v>
      </c>
      <c r="C41" s="36">
        <v>0</v>
      </c>
      <c r="D41" s="36">
        <v>52554</v>
      </c>
      <c r="E41" s="36">
        <v>12094183</v>
      </c>
      <c r="F41" s="36">
        <v>0</v>
      </c>
      <c r="G41" s="36">
        <v>0</v>
      </c>
      <c r="H41" s="36">
        <v>0</v>
      </c>
      <c r="I41" s="37">
        <f t="shared" si="0"/>
        <v>12146737</v>
      </c>
    </row>
    <row r="42" spans="1:9" ht="15" customHeight="1">
      <c r="A42" s="1" t="s">
        <v>54</v>
      </c>
      <c r="B42" s="2" t="s">
        <v>85</v>
      </c>
      <c r="C42" s="36">
        <v>0</v>
      </c>
      <c r="D42" s="36">
        <v>0</v>
      </c>
      <c r="E42" s="36">
        <v>12689777</v>
      </c>
      <c r="F42" s="36">
        <v>0</v>
      </c>
      <c r="G42" s="36">
        <v>199850</v>
      </c>
      <c r="H42" s="36">
        <v>243220</v>
      </c>
      <c r="I42" s="37">
        <f t="shared" si="0"/>
        <v>13132847</v>
      </c>
    </row>
    <row r="43" spans="1:9" ht="15" customHeight="1">
      <c r="A43" s="1" t="s">
        <v>55</v>
      </c>
      <c r="B43" s="2" t="s">
        <v>86</v>
      </c>
      <c r="C43" s="36">
        <v>0</v>
      </c>
      <c r="D43" s="36">
        <v>0</v>
      </c>
      <c r="E43" s="36">
        <v>19858677</v>
      </c>
      <c r="F43" s="36">
        <v>0</v>
      </c>
      <c r="G43" s="36">
        <v>364227</v>
      </c>
      <c r="H43" s="36">
        <v>700000</v>
      </c>
      <c r="I43" s="37">
        <f t="shared" si="0"/>
        <v>20922904</v>
      </c>
    </row>
    <row r="44" spans="1:9" ht="15" customHeight="1">
      <c r="A44" s="1" t="s">
        <v>56</v>
      </c>
      <c r="B44" s="2" t="s">
        <v>87</v>
      </c>
      <c r="C44" s="36">
        <v>0</v>
      </c>
      <c r="D44" s="36">
        <v>0</v>
      </c>
      <c r="E44" s="36">
        <v>12695393</v>
      </c>
      <c r="F44" s="36">
        <v>0</v>
      </c>
      <c r="G44" s="36">
        <v>12560</v>
      </c>
      <c r="H44" s="36">
        <v>202295</v>
      </c>
      <c r="I44" s="37">
        <f t="shared" si="0"/>
        <v>12910248</v>
      </c>
    </row>
    <row r="45" spans="1:9" ht="19.5" customHeight="1">
      <c r="A45" s="63" t="s">
        <v>7</v>
      </c>
      <c r="B45" s="64"/>
      <c r="C45" s="48">
        <f aca="true" t="shared" si="1" ref="C45:I45">SUM(C13:C44)</f>
        <v>1069794</v>
      </c>
      <c r="D45" s="48">
        <f t="shared" si="1"/>
        <v>919554</v>
      </c>
      <c r="E45" s="48">
        <f t="shared" si="1"/>
        <v>354847620</v>
      </c>
      <c r="F45" s="48">
        <f t="shared" si="1"/>
        <v>15742033</v>
      </c>
      <c r="G45" s="48">
        <f t="shared" si="1"/>
        <v>1832965</v>
      </c>
      <c r="H45" s="48">
        <f t="shared" si="1"/>
        <v>23173282</v>
      </c>
      <c r="I45" s="48">
        <f t="shared" si="1"/>
        <v>397585248</v>
      </c>
    </row>
    <row r="46" ht="12.75">
      <c r="A46" s="6" t="s">
        <v>123</v>
      </c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4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105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106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107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108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20" t="s">
        <v>109</v>
      </c>
      <c r="B53" s="4"/>
      <c r="C53" s="4"/>
      <c r="D53" s="4"/>
      <c r="E53" s="4"/>
      <c r="F53" s="4"/>
      <c r="G53" s="4"/>
      <c r="H53" s="4"/>
      <c r="I53" s="4"/>
    </row>
    <row r="54" ht="12.75">
      <c r="A54" s="20" t="s">
        <v>110</v>
      </c>
    </row>
    <row r="55" ht="12.75">
      <c r="A55" s="20" t="s">
        <v>111</v>
      </c>
    </row>
    <row r="56" s="28" customFormat="1" ht="12.75">
      <c r="A56" s="18"/>
    </row>
    <row r="57" s="28" customFormat="1" ht="12.75"/>
    <row r="58" s="28" customFormat="1" ht="12.75">
      <c r="A58" s="20"/>
    </row>
    <row r="59" s="28" customFormat="1" ht="12.75">
      <c r="C59" s="28">
        <v>1000000</v>
      </c>
    </row>
    <row r="60" spans="2:8" s="28" customFormat="1" ht="12.75">
      <c r="B60" s="28" t="s">
        <v>88</v>
      </c>
      <c r="C60" s="28" t="s">
        <v>98</v>
      </c>
      <c r="D60" s="28" t="s">
        <v>99</v>
      </c>
      <c r="E60" s="28" t="s">
        <v>100</v>
      </c>
      <c r="F60" s="28" t="s">
        <v>101</v>
      </c>
      <c r="G60" s="28" t="s">
        <v>102</v>
      </c>
      <c r="H60" s="28" t="s">
        <v>104</v>
      </c>
    </row>
    <row r="61" spans="2:9" s="28" customFormat="1" ht="12.75">
      <c r="B61" s="28" t="s">
        <v>89</v>
      </c>
      <c r="C61" s="29">
        <f aca="true" t="shared" si="2" ref="C61:H61">C45/$C$59</f>
        <v>1.069794</v>
      </c>
      <c r="D61" s="29">
        <f t="shared" si="2"/>
        <v>0.919554</v>
      </c>
      <c r="E61" s="29">
        <f t="shared" si="2"/>
        <v>354.84762</v>
      </c>
      <c r="F61" s="29">
        <f t="shared" si="2"/>
        <v>15.742033</v>
      </c>
      <c r="G61" s="29">
        <f t="shared" si="2"/>
        <v>1.832965</v>
      </c>
      <c r="H61" s="29">
        <f t="shared" si="2"/>
        <v>23.173282</v>
      </c>
      <c r="I61" s="29"/>
    </row>
    <row r="62" spans="3:9" s="28" customFormat="1" ht="12.75">
      <c r="C62" s="29"/>
      <c r="D62" s="29"/>
      <c r="E62" s="29"/>
      <c r="F62" s="29"/>
      <c r="G62" s="29"/>
      <c r="H62" s="29"/>
      <c r="I62" s="29"/>
    </row>
    <row r="63" spans="3:8" s="28" customFormat="1" ht="12.75">
      <c r="C63" s="29"/>
      <c r="D63" s="29"/>
      <c r="E63" s="29"/>
      <c r="F63" s="29"/>
      <c r="G63" s="29"/>
      <c r="H63" s="29"/>
    </row>
    <row r="64" spans="3:8" s="28" customFormat="1" ht="12.75">
      <c r="C64" s="29"/>
      <c r="D64" s="29"/>
      <c r="E64" s="29"/>
      <c r="F64" s="29"/>
      <c r="G64" s="29"/>
      <c r="H64" s="29"/>
    </row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1" customFormat="1" ht="12.75"/>
    <row r="85" s="21" customFormat="1" ht="12.75"/>
    <row r="86" s="21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="190" zoomScaleNormal="190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50.7109375" style="14" bestFit="1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122</v>
      </c>
      <c r="B6" s="4"/>
      <c r="C6" s="4"/>
      <c r="D6" s="4"/>
      <c r="E6" s="4"/>
      <c r="F6" s="4"/>
      <c r="G6" s="4"/>
      <c r="H6" s="4"/>
    </row>
    <row r="7" spans="1:8" ht="15.75">
      <c r="A7" s="15" t="s">
        <v>12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25</v>
      </c>
    </row>
    <row r="10" spans="1:8" ht="19.5" customHeight="1">
      <c r="A10" s="61" t="s">
        <v>2</v>
      </c>
      <c r="B10" s="66" t="s">
        <v>24</v>
      </c>
      <c r="C10" s="63" t="s">
        <v>116</v>
      </c>
      <c r="D10" s="67"/>
      <c r="E10" s="67"/>
      <c r="F10" s="67"/>
      <c r="G10" s="67"/>
      <c r="H10" s="61" t="s">
        <v>112</v>
      </c>
    </row>
    <row r="11" spans="1:8" ht="25.5">
      <c r="A11" s="68"/>
      <c r="B11" s="69"/>
      <c r="C11" s="70" t="s">
        <v>114</v>
      </c>
      <c r="D11" s="70"/>
      <c r="E11" s="70"/>
      <c r="F11" s="70"/>
      <c r="G11" s="57" t="s">
        <v>115</v>
      </c>
      <c r="H11" s="68"/>
    </row>
    <row r="12" spans="1:8" ht="19.5" customHeight="1">
      <c r="A12" s="65"/>
      <c r="B12" s="62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2"/>
    </row>
    <row r="13" spans="1:8" ht="15" customHeight="1">
      <c r="A13" s="30" t="s">
        <v>5</v>
      </c>
      <c r="B13" s="31" t="s">
        <v>6</v>
      </c>
      <c r="C13" s="38">
        <v>0</v>
      </c>
      <c r="D13" s="38">
        <v>0</v>
      </c>
      <c r="E13" s="38">
        <v>0</v>
      </c>
      <c r="F13" s="38">
        <v>0</v>
      </c>
      <c r="G13" s="38">
        <v>8378018</v>
      </c>
      <c r="H13" s="39">
        <f aca="true" t="shared" si="0" ref="H13:H21">SUM(C13:G13)</f>
        <v>8378018</v>
      </c>
    </row>
    <row r="14" spans="1:8" ht="15" customHeight="1">
      <c r="A14" s="44" t="s">
        <v>27</v>
      </c>
      <c r="B14" s="45" t="s">
        <v>58</v>
      </c>
      <c r="C14" s="46">
        <v>0</v>
      </c>
      <c r="D14" s="46">
        <v>0</v>
      </c>
      <c r="E14" s="46">
        <v>0</v>
      </c>
      <c r="F14" s="46">
        <v>0</v>
      </c>
      <c r="G14" s="46">
        <v>279196</v>
      </c>
      <c r="H14" s="41">
        <f>SUM(C14:G14)</f>
        <v>279196</v>
      </c>
    </row>
    <row r="15" spans="1:8" ht="15" customHeight="1">
      <c r="A15" s="44" t="s">
        <v>32</v>
      </c>
      <c r="B15" s="45" t="s">
        <v>113</v>
      </c>
      <c r="C15" s="46">
        <v>0</v>
      </c>
      <c r="D15" s="46">
        <v>0</v>
      </c>
      <c r="E15" s="46">
        <v>0</v>
      </c>
      <c r="F15" s="46">
        <v>0</v>
      </c>
      <c r="G15" s="46">
        <v>323118</v>
      </c>
      <c r="H15" s="41">
        <f t="shared" si="0"/>
        <v>323118</v>
      </c>
    </row>
    <row r="16" spans="1:8" ht="15" customHeight="1">
      <c r="A16" s="44" t="s">
        <v>38</v>
      </c>
      <c r="B16" s="45" t="s">
        <v>69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1">
        <f t="shared" si="0"/>
        <v>0</v>
      </c>
    </row>
    <row r="17" spans="1:8" ht="15" customHeight="1">
      <c r="A17" s="44" t="s">
        <v>40</v>
      </c>
      <c r="B17" s="45" t="s">
        <v>71</v>
      </c>
      <c r="C17" s="46">
        <v>0</v>
      </c>
      <c r="D17" s="46">
        <v>0</v>
      </c>
      <c r="E17" s="46">
        <v>0</v>
      </c>
      <c r="F17" s="46">
        <v>0</v>
      </c>
      <c r="G17" s="46">
        <v>145070</v>
      </c>
      <c r="H17" s="41">
        <f t="shared" si="0"/>
        <v>145070</v>
      </c>
    </row>
    <row r="18" spans="1:8" ht="15" customHeight="1">
      <c r="A18" s="32" t="s">
        <v>43</v>
      </c>
      <c r="B18" s="33" t="s">
        <v>74</v>
      </c>
      <c r="C18" s="40">
        <v>0</v>
      </c>
      <c r="D18" s="40">
        <v>0</v>
      </c>
      <c r="E18" s="40">
        <v>0</v>
      </c>
      <c r="F18" s="46">
        <v>0</v>
      </c>
      <c r="G18" s="46">
        <v>0</v>
      </c>
      <c r="H18" s="41">
        <f t="shared" si="0"/>
        <v>0</v>
      </c>
    </row>
    <row r="19" spans="1:8" ht="15" customHeight="1">
      <c r="A19" s="32" t="s">
        <v>49</v>
      </c>
      <c r="B19" s="33" t="s">
        <v>80</v>
      </c>
      <c r="C19" s="40">
        <v>0</v>
      </c>
      <c r="D19" s="40">
        <v>0</v>
      </c>
      <c r="E19" s="40">
        <v>0</v>
      </c>
      <c r="F19" s="46">
        <v>0</v>
      </c>
      <c r="G19" s="46">
        <v>55860617</v>
      </c>
      <c r="H19" s="41">
        <f t="shared" si="0"/>
        <v>55860617</v>
      </c>
    </row>
    <row r="20" spans="1:8" ht="15" customHeight="1">
      <c r="A20" s="32" t="s">
        <v>53</v>
      </c>
      <c r="B20" s="33" t="s">
        <v>84</v>
      </c>
      <c r="C20" s="40">
        <v>0</v>
      </c>
      <c r="D20" s="40">
        <v>0</v>
      </c>
      <c r="E20" s="40">
        <v>0</v>
      </c>
      <c r="F20" s="40">
        <v>0</v>
      </c>
      <c r="G20" s="46">
        <v>25067</v>
      </c>
      <c r="H20" s="41">
        <f t="shared" si="0"/>
        <v>25067</v>
      </c>
    </row>
    <row r="21" spans="1:8" ht="15" customHeight="1">
      <c r="A21" s="34" t="s">
        <v>54</v>
      </c>
      <c r="B21" s="35" t="s">
        <v>85</v>
      </c>
      <c r="C21" s="42">
        <v>0</v>
      </c>
      <c r="D21" s="42">
        <v>0</v>
      </c>
      <c r="E21" s="42">
        <v>0</v>
      </c>
      <c r="F21" s="40">
        <v>0</v>
      </c>
      <c r="G21" s="46">
        <v>79104</v>
      </c>
      <c r="H21" s="43">
        <f t="shared" si="0"/>
        <v>79104</v>
      </c>
    </row>
    <row r="22" spans="1:8" ht="19.5" customHeight="1">
      <c r="A22" s="63" t="s">
        <v>7</v>
      </c>
      <c r="B22" s="64"/>
      <c r="C22" s="48">
        <f aca="true" t="shared" si="1" ref="C22:H22">SUM(C13:C21)</f>
        <v>0</v>
      </c>
      <c r="D22" s="48">
        <f t="shared" si="1"/>
        <v>0</v>
      </c>
      <c r="E22" s="48">
        <f t="shared" si="1"/>
        <v>0</v>
      </c>
      <c r="F22" s="48">
        <f t="shared" si="1"/>
        <v>0</v>
      </c>
      <c r="G22" s="48">
        <f t="shared" si="1"/>
        <v>65090190</v>
      </c>
      <c r="H22" s="48">
        <f t="shared" si="1"/>
        <v>65090190</v>
      </c>
    </row>
    <row r="23" ht="12.75">
      <c r="A23" s="6" t="s">
        <v>123</v>
      </c>
    </row>
    <row r="24" spans="2:8" ht="12.75">
      <c r="B24" s="4"/>
      <c r="C24" s="4"/>
      <c r="D24" s="4"/>
      <c r="E24" s="4"/>
      <c r="F24" s="4"/>
      <c r="G24" s="4"/>
      <c r="H24" s="4"/>
    </row>
    <row r="25" spans="1:8" ht="12.75">
      <c r="A25" s="54" t="s">
        <v>8</v>
      </c>
      <c r="B25" s="4"/>
      <c r="C25" s="4"/>
      <c r="D25" s="4"/>
      <c r="E25" s="4"/>
      <c r="F25" s="4"/>
      <c r="G25" s="4"/>
      <c r="H25" s="4"/>
    </row>
    <row r="26" spans="1:8" ht="12.75">
      <c r="A26" s="20" t="s">
        <v>105</v>
      </c>
      <c r="B26" s="4"/>
      <c r="C26" s="4"/>
      <c r="D26" s="4"/>
      <c r="E26" s="4"/>
      <c r="F26" s="4"/>
      <c r="G26" s="4"/>
      <c r="H26" s="4"/>
    </row>
    <row r="27" spans="1:8" ht="12.75">
      <c r="A27" s="20" t="s">
        <v>106</v>
      </c>
      <c r="B27" s="4"/>
      <c r="C27" s="4"/>
      <c r="D27" s="4"/>
      <c r="E27" s="4"/>
      <c r="F27" s="4"/>
      <c r="G27" s="4"/>
      <c r="H27" s="4"/>
    </row>
    <row r="28" spans="1:8" ht="12.75">
      <c r="A28" s="20" t="s">
        <v>107</v>
      </c>
      <c r="B28" s="4"/>
      <c r="C28" s="4"/>
      <c r="D28" s="4"/>
      <c r="E28" s="4"/>
      <c r="F28" s="4"/>
      <c r="G28" s="4"/>
      <c r="H28" s="4"/>
    </row>
    <row r="29" ht="12.75">
      <c r="A29" s="20" t="s">
        <v>108</v>
      </c>
    </row>
    <row r="30" ht="12.75">
      <c r="A30" s="20" t="s">
        <v>109</v>
      </c>
    </row>
    <row r="31" s="28" customFormat="1" ht="12.75">
      <c r="A31" s="20" t="s">
        <v>110</v>
      </c>
    </row>
    <row r="32" s="28" customFormat="1" ht="12.75">
      <c r="A32" s="20" t="s">
        <v>111</v>
      </c>
    </row>
    <row r="33" s="28" customFormat="1" ht="12.75">
      <c r="A33" s="20"/>
    </row>
    <row r="34" s="28" customFormat="1" ht="12.75"/>
    <row r="35" s="28" customFormat="1" ht="12.75"/>
    <row r="36" s="28" customFormat="1" ht="12.75"/>
    <row r="37" spans="3:7" s="28" customFormat="1" ht="12.75">
      <c r="C37" s="29"/>
      <c r="D37" s="29"/>
      <c r="E37" s="29"/>
      <c r="F37" s="29"/>
      <c r="G37" s="29"/>
    </row>
    <row r="38" spans="3:8" s="28" customFormat="1" ht="12.75">
      <c r="C38" s="29"/>
      <c r="D38" s="29"/>
      <c r="E38" s="29"/>
      <c r="F38" s="29"/>
      <c r="G38" s="29"/>
      <c r="H38" s="29"/>
    </row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</sheetData>
  <sheetProtection/>
  <mergeCells count="6">
    <mergeCell ref="H10:H12"/>
    <mergeCell ref="A22:B22"/>
    <mergeCell ref="A10:A12"/>
    <mergeCell ref="B10:B12"/>
    <mergeCell ref="C10:G10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54.0039062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1" t="s">
        <v>2</v>
      </c>
      <c r="B10" s="66" t="s">
        <v>24</v>
      </c>
      <c r="C10" s="63" t="s">
        <v>116</v>
      </c>
      <c r="D10" s="67"/>
      <c r="E10" s="67"/>
      <c r="F10" s="67"/>
      <c r="G10" s="67"/>
      <c r="H10" s="67"/>
      <c r="I10" s="61" t="s">
        <v>112</v>
      </c>
    </row>
    <row r="11" spans="1:9" ht="25.5">
      <c r="A11" s="68"/>
      <c r="B11" s="69"/>
      <c r="C11" s="70" t="s">
        <v>114</v>
      </c>
      <c r="D11" s="70"/>
      <c r="E11" s="70"/>
      <c r="F11" s="70"/>
      <c r="G11" s="70"/>
      <c r="H11" s="57" t="s">
        <v>115</v>
      </c>
      <c r="I11" s="68"/>
    </row>
    <row r="12" spans="1:13" ht="19.5" customHeight="1">
      <c r="A12" s="65"/>
      <c r="B12" s="62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2"/>
      <c r="K12" s="24"/>
      <c r="L12" s="24"/>
      <c r="M12" s="24"/>
    </row>
    <row r="13" spans="1:9" ht="15" customHeight="1">
      <c r="A13" s="1" t="s">
        <v>5</v>
      </c>
      <c r="B13" s="2" t="s">
        <v>6</v>
      </c>
      <c r="C13" s="36">
        <v>0</v>
      </c>
      <c r="D13" s="36">
        <v>0</v>
      </c>
      <c r="E13" s="47">
        <v>5260607</v>
      </c>
      <c r="F13" s="36">
        <v>0</v>
      </c>
      <c r="G13" s="36">
        <v>0</v>
      </c>
      <c r="H13" s="36">
        <v>0</v>
      </c>
      <c r="I13" s="37">
        <f>SUM(C13:H13)</f>
        <v>5260607</v>
      </c>
    </row>
    <row r="14" spans="1:9" ht="15" customHeight="1">
      <c r="A14" s="1" t="s">
        <v>26</v>
      </c>
      <c r="B14" s="2" t="s">
        <v>57</v>
      </c>
      <c r="C14" s="36">
        <v>0</v>
      </c>
      <c r="D14" s="36">
        <v>0</v>
      </c>
      <c r="E14" s="47">
        <v>6324388</v>
      </c>
      <c r="F14" s="36">
        <v>0</v>
      </c>
      <c r="G14" s="36">
        <v>0</v>
      </c>
      <c r="H14" s="36">
        <v>430880</v>
      </c>
      <c r="I14" s="37">
        <f aca="true" t="shared" si="0" ref="I14:I43">SUM(C14:H14)</f>
        <v>6755268</v>
      </c>
    </row>
    <row r="15" spans="1:9" ht="15" customHeight="1">
      <c r="A15" s="1" t="s">
        <v>27</v>
      </c>
      <c r="B15" s="2" t="s">
        <v>58</v>
      </c>
      <c r="C15" s="36">
        <v>53365</v>
      </c>
      <c r="D15" s="36">
        <v>0</v>
      </c>
      <c r="E15" s="47">
        <v>12462185</v>
      </c>
      <c r="F15" s="36">
        <v>0</v>
      </c>
      <c r="G15" s="36">
        <v>0</v>
      </c>
      <c r="H15" s="36">
        <v>376634</v>
      </c>
      <c r="I15" s="37">
        <f t="shared" si="0"/>
        <v>12892184</v>
      </c>
    </row>
    <row r="16" spans="1:9" ht="15" customHeight="1">
      <c r="A16" s="1" t="s">
        <v>28</v>
      </c>
      <c r="B16" s="2" t="s">
        <v>59</v>
      </c>
      <c r="C16" s="36">
        <v>0</v>
      </c>
      <c r="D16" s="36">
        <v>0</v>
      </c>
      <c r="E16" s="47">
        <v>8861508</v>
      </c>
      <c r="F16" s="36">
        <v>0</v>
      </c>
      <c r="G16" s="36">
        <v>0</v>
      </c>
      <c r="H16" s="36">
        <v>3645446</v>
      </c>
      <c r="I16" s="37">
        <f t="shared" si="0"/>
        <v>12506954</v>
      </c>
    </row>
    <row r="17" spans="1:9" ht="15" customHeight="1">
      <c r="A17" s="1" t="s">
        <v>29</v>
      </c>
      <c r="B17" s="2" t="s">
        <v>60</v>
      </c>
      <c r="C17" s="36">
        <v>0</v>
      </c>
      <c r="D17" s="36">
        <v>0</v>
      </c>
      <c r="E17" s="47">
        <v>2592062</v>
      </c>
      <c r="F17" s="36">
        <v>0</v>
      </c>
      <c r="G17" s="36">
        <v>0</v>
      </c>
      <c r="H17" s="36">
        <v>0</v>
      </c>
      <c r="I17" s="37">
        <f t="shared" si="0"/>
        <v>2592062</v>
      </c>
    </row>
    <row r="18" spans="1:9" ht="15" customHeight="1">
      <c r="A18" s="1" t="s">
        <v>30</v>
      </c>
      <c r="B18" s="2" t="s">
        <v>61</v>
      </c>
      <c r="C18" s="36">
        <v>0</v>
      </c>
      <c r="D18" s="36">
        <v>0</v>
      </c>
      <c r="E18" s="47">
        <v>35437955</v>
      </c>
      <c r="F18" s="36">
        <v>0</v>
      </c>
      <c r="G18" s="36">
        <v>72400</v>
      </c>
      <c r="H18" s="36">
        <v>301990</v>
      </c>
      <c r="I18" s="37">
        <f t="shared" si="0"/>
        <v>35812345</v>
      </c>
    </row>
    <row r="19" spans="1:9" ht="15" customHeight="1">
      <c r="A19" s="1" t="s">
        <v>31</v>
      </c>
      <c r="B19" s="2" t="s">
        <v>62</v>
      </c>
      <c r="C19" s="36">
        <v>0</v>
      </c>
      <c r="D19" s="36">
        <v>0</v>
      </c>
      <c r="E19" s="47">
        <v>22517870</v>
      </c>
      <c r="F19" s="36">
        <v>0</v>
      </c>
      <c r="G19" s="36">
        <v>0</v>
      </c>
      <c r="H19" s="36">
        <v>919034</v>
      </c>
      <c r="I19" s="37">
        <f t="shared" si="0"/>
        <v>23436904</v>
      </c>
    </row>
    <row r="20" spans="1:9" ht="15" customHeight="1">
      <c r="A20" s="1" t="s">
        <v>32</v>
      </c>
      <c r="B20" s="2" t="s">
        <v>63</v>
      </c>
      <c r="C20" s="36">
        <v>0</v>
      </c>
      <c r="D20" s="36">
        <v>0</v>
      </c>
      <c r="E20" s="47">
        <v>36718490</v>
      </c>
      <c r="F20" s="36">
        <v>0</v>
      </c>
      <c r="G20" s="36">
        <v>0</v>
      </c>
      <c r="H20" s="36">
        <v>56071</v>
      </c>
      <c r="I20" s="37">
        <f t="shared" si="0"/>
        <v>36774561</v>
      </c>
    </row>
    <row r="21" spans="1:9" ht="15" customHeight="1">
      <c r="A21" s="1" t="s">
        <v>33</v>
      </c>
      <c r="B21" s="2" t="s">
        <v>64</v>
      </c>
      <c r="C21" s="36">
        <v>0</v>
      </c>
      <c r="D21" s="36">
        <v>0</v>
      </c>
      <c r="E21" s="47">
        <v>8590432</v>
      </c>
      <c r="F21" s="36">
        <v>0</v>
      </c>
      <c r="G21" s="36">
        <v>0</v>
      </c>
      <c r="H21" s="36">
        <v>59902</v>
      </c>
      <c r="I21" s="37">
        <f t="shared" si="0"/>
        <v>8650334</v>
      </c>
    </row>
    <row r="22" spans="1:9" ht="15" customHeight="1">
      <c r="A22" s="1" t="s">
        <v>34</v>
      </c>
      <c r="B22" s="2" t="s">
        <v>65</v>
      </c>
      <c r="C22" s="36">
        <v>0</v>
      </c>
      <c r="D22" s="36">
        <v>0</v>
      </c>
      <c r="E22" s="47">
        <v>14954354</v>
      </c>
      <c r="F22" s="36">
        <v>0</v>
      </c>
      <c r="G22" s="36">
        <v>0</v>
      </c>
      <c r="H22" s="36">
        <v>155000</v>
      </c>
      <c r="I22" s="37">
        <f t="shared" si="0"/>
        <v>15109354</v>
      </c>
    </row>
    <row r="23" spans="1:9" ht="15" customHeight="1">
      <c r="A23" s="1" t="s">
        <v>35</v>
      </c>
      <c r="B23" s="2" t="s">
        <v>66</v>
      </c>
      <c r="C23" s="36">
        <v>0</v>
      </c>
      <c r="D23" s="36">
        <v>0</v>
      </c>
      <c r="E23" s="47">
        <v>39415822</v>
      </c>
      <c r="F23" s="36">
        <v>0</v>
      </c>
      <c r="G23" s="36">
        <v>0</v>
      </c>
      <c r="H23" s="36">
        <v>0</v>
      </c>
      <c r="I23" s="37">
        <f t="shared" si="0"/>
        <v>39415822</v>
      </c>
    </row>
    <row r="24" spans="1:9" ht="15" customHeight="1">
      <c r="A24" s="1" t="s">
        <v>36</v>
      </c>
      <c r="B24" s="2" t="s">
        <v>67</v>
      </c>
      <c r="C24" s="36">
        <v>0</v>
      </c>
      <c r="D24" s="36">
        <v>0</v>
      </c>
      <c r="E24" s="47">
        <v>36782493</v>
      </c>
      <c r="F24" s="36">
        <v>0</v>
      </c>
      <c r="G24" s="36">
        <v>0</v>
      </c>
      <c r="H24" s="36">
        <v>500000</v>
      </c>
      <c r="I24" s="37">
        <f t="shared" si="0"/>
        <v>37282493</v>
      </c>
    </row>
    <row r="25" spans="1:9" ht="15" customHeight="1">
      <c r="A25" s="1" t="s">
        <v>37</v>
      </c>
      <c r="B25" s="2" t="s">
        <v>68</v>
      </c>
      <c r="C25" s="36">
        <v>0</v>
      </c>
      <c r="D25" s="36">
        <v>0</v>
      </c>
      <c r="E25" s="47">
        <v>42200032</v>
      </c>
      <c r="F25" s="36">
        <v>0</v>
      </c>
      <c r="G25" s="36">
        <v>0</v>
      </c>
      <c r="H25" s="36">
        <v>1916284</v>
      </c>
      <c r="I25" s="37">
        <f t="shared" si="0"/>
        <v>44116316</v>
      </c>
    </row>
    <row r="26" spans="1:9" ht="15" customHeight="1">
      <c r="A26" s="1" t="s">
        <v>38</v>
      </c>
      <c r="B26" s="2" t="s">
        <v>69</v>
      </c>
      <c r="C26" s="36">
        <v>0</v>
      </c>
      <c r="D26" s="36">
        <v>0</v>
      </c>
      <c r="E26" s="47">
        <v>36399263</v>
      </c>
      <c r="F26" s="36">
        <v>0</v>
      </c>
      <c r="G26" s="36">
        <v>0</v>
      </c>
      <c r="H26" s="36">
        <v>59736</v>
      </c>
      <c r="I26" s="37">
        <f t="shared" si="0"/>
        <v>36458999</v>
      </c>
    </row>
    <row r="27" spans="1:9" ht="15" customHeight="1">
      <c r="A27" s="1" t="s">
        <v>39</v>
      </c>
      <c r="B27" s="2" t="s">
        <v>70</v>
      </c>
      <c r="C27" s="36">
        <v>0</v>
      </c>
      <c r="D27" s="36">
        <v>0</v>
      </c>
      <c r="E27" s="47">
        <v>10201919</v>
      </c>
      <c r="F27" s="36">
        <v>0</v>
      </c>
      <c r="G27" s="36">
        <v>0</v>
      </c>
      <c r="H27" s="36">
        <v>0</v>
      </c>
      <c r="I27" s="37">
        <f t="shared" si="0"/>
        <v>10201919</v>
      </c>
    </row>
    <row r="28" spans="1:9" ht="15" customHeight="1">
      <c r="A28" s="1" t="s">
        <v>40</v>
      </c>
      <c r="B28" s="2" t="s">
        <v>71</v>
      </c>
      <c r="C28" s="36">
        <v>0</v>
      </c>
      <c r="D28" s="36">
        <v>0</v>
      </c>
      <c r="E28" s="47">
        <v>6966761</v>
      </c>
      <c r="F28" s="36">
        <v>0</v>
      </c>
      <c r="G28" s="36">
        <v>0</v>
      </c>
      <c r="H28" s="36">
        <v>36600</v>
      </c>
      <c r="I28" s="37">
        <f t="shared" si="0"/>
        <v>7003361</v>
      </c>
    </row>
    <row r="29" spans="1:9" ht="15" customHeight="1">
      <c r="A29" s="1" t="s">
        <v>41</v>
      </c>
      <c r="B29" s="2" t="s">
        <v>72</v>
      </c>
      <c r="C29" s="36">
        <v>0</v>
      </c>
      <c r="D29" s="36">
        <v>0</v>
      </c>
      <c r="E29" s="47">
        <v>5216537</v>
      </c>
      <c r="F29" s="36">
        <v>0</v>
      </c>
      <c r="G29" s="36">
        <v>0</v>
      </c>
      <c r="H29" s="36">
        <v>345080</v>
      </c>
      <c r="I29" s="37">
        <f t="shared" si="0"/>
        <v>5561617</v>
      </c>
    </row>
    <row r="30" spans="1:9" ht="15" customHeight="1">
      <c r="A30" s="1" t="s">
        <v>42</v>
      </c>
      <c r="B30" s="2" t="s">
        <v>73</v>
      </c>
      <c r="C30" s="36">
        <v>0</v>
      </c>
      <c r="D30" s="36">
        <v>0</v>
      </c>
      <c r="E30" s="47">
        <v>6353347</v>
      </c>
      <c r="F30" s="36">
        <v>0</v>
      </c>
      <c r="G30" s="36">
        <v>0</v>
      </c>
      <c r="H30" s="36">
        <v>294435</v>
      </c>
      <c r="I30" s="37">
        <f t="shared" si="0"/>
        <v>6647782</v>
      </c>
    </row>
    <row r="31" spans="1:9" ht="15" customHeight="1">
      <c r="A31" s="1" t="s">
        <v>43</v>
      </c>
      <c r="B31" s="2" t="s">
        <v>74</v>
      </c>
      <c r="C31" s="36">
        <v>0</v>
      </c>
      <c r="D31" s="36">
        <v>0</v>
      </c>
      <c r="E31" s="47">
        <v>18711507</v>
      </c>
      <c r="F31" s="36">
        <v>0</v>
      </c>
      <c r="G31" s="36">
        <v>0</v>
      </c>
      <c r="H31" s="36">
        <v>604000</v>
      </c>
      <c r="I31" s="37">
        <f t="shared" si="0"/>
        <v>19315507</v>
      </c>
    </row>
    <row r="32" spans="1:9" ht="15" customHeight="1">
      <c r="A32" s="1" t="s">
        <v>44</v>
      </c>
      <c r="B32" s="2" t="s">
        <v>75</v>
      </c>
      <c r="C32" s="36">
        <v>0</v>
      </c>
      <c r="D32" s="36">
        <v>0</v>
      </c>
      <c r="E32" s="47">
        <v>7087439</v>
      </c>
      <c r="F32" s="36">
        <v>0</v>
      </c>
      <c r="G32" s="36">
        <v>0</v>
      </c>
      <c r="H32" s="36">
        <v>70000</v>
      </c>
      <c r="I32" s="37">
        <f t="shared" si="0"/>
        <v>7157439</v>
      </c>
    </row>
    <row r="33" spans="1:9" ht="15" customHeight="1">
      <c r="A33" s="1" t="s">
        <v>45</v>
      </c>
      <c r="B33" s="2" t="s">
        <v>76</v>
      </c>
      <c r="C33" s="36">
        <v>0</v>
      </c>
      <c r="D33" s="36">
        <v>0</v>
      </c>
      <c r="E33" s="47">
        <v>4217006</v>
      </c>
      <c r="F33" s="36">
        <v>0</v>
      </c>
      <c r="G33" s="36">
        <v>0</v>
      </c>
      <c r="H33" s="36">
        <v>0</v>
      </c>
      <c r="I33" s="37">
        <f t="shared" si="0"/>
        <v>4217006</v>
      </c>
    </row>
    <row r="34" spans="1:9" ht="15" customHeight="1">
      <c r="A34" s="1" t="s">
        <v>46</v>
      </c>
      <c r="B34" s="2" t="s">
        <v>77</v>
      </c>
      <c r="C34" s="36">
        <v>0</v>
      </c>
      <c r="D34" s="36">
        <v>0</v>
      </c>
      <c r="E34" s="47">
        <v>11941734</v>
      </c>
      <c r="F34" s="36">
        <v>0</v>
      </c>
      <c r="G34" s="36">
        <v>0</v>
      </c>
      <c r="H34" s="36">
        <v>406929</v>
      </c>
      <c r="I34" s="37">
        <f t="shared" si="0"/>
        <v>12348663</v>
      </c>
    </row>
    <row r="35" spans="1:9" ht="15" customHeight="1">
      <c r="A35" s="1" t="s">
        <v>47</v>
      </c>
      <c r="B35" s="2" t="s">
        <v>78</v>
      </c>
      <c r="C35" s="36">
        <v>0</v>
      </c>
      <c r="D35" s="36">
        <v>0</v>
      </c>
      <c r="E35" s="47">
        <v>6966893</v>
      </c>
      <c r="F35" s="36">
        <v>0</v>
      </c>
      <c r="G35" s="36">
        <v>0</v>
      </c>
      <c r="H35" s="36">
        <v>34700</v>
      </c>
      <c r="I35" s="37">
        <f t="shared" si="0"/>
        <v>7001593</v>
      </c>
    </row>
    <row r="36" spans="1:9" ht="15" customHeight="1">
      <c r="A36" s="1" t="s">
        <v>49</v>
      </c>
      <c r="B36" s="2" t="s">
        <v>80</v>
      </c>
      <c r="C36" s="36">
        <v>0</v>
      </c>
      <c r="D36" s="36">
        <v>0</v>
      </c>
      <c r="E36" s="47">
        <v>99045</v>
      </c>
      <c r="F36" s="36">
        <v>0</v>
      </c>
      <c r="G36" s="36">
        <v>0</v>
      </c>
      <c r="H36" s="36">
        <v>0</v>
      </c>
      <c r="I36" s="37">
        <f t="shared" si="0"/>
        <v>99045</v>
      </c>
    </row>
    <row r="37" spans="1:9" ht="15" customHeight="1">
      <c r="A37" s="1" t="s">
        <v>50</v>
      </c>
      <c r="B37" s="2" t="s">
        <v>81</v>
      </c>
      <c r="C37" s="36">
        <v>0</v>
      </c>
      <c r="D37" s="36">
        <v>0</v>
      </c>
      <c r="E37" s="47">
        <v>61309739</v>
      </c>
      <c r="F37" s="36">
        <v>0</v>
      </c>
      <c r="G37" s="36">
        <v>0</v>
      </c>
      <c r="H37" s="36">
        <v>16945</v>
      </c>
      <c r="I37" s="37">
        <f t="shared" si="0"/>
        <v>61326684</v>
      </c>
    </row>
    <row r="38" spans="1:9" ht="15" customHeight="1">
      <c r="A38" s="1" t="s">
        <v>51</v>
      </c>
      <c r="B38" s="2" t="s">
        <v>82</v>
      </c>
      <c r="C38" s="36">
        <v>0</v>
      </c>
      <c r="D38" s="36">
        <v>0</v>
      </c>
      <c r="E38" s="47">
        <v>3888600</v>
      </c>
      <c r="F38" s="36">
        <v>0</v>
      </c>
      <c r="G38" s="36">
        <v>0</v>
      </c>
      <c r="H38" s="36">
        <v>51637</v>
      </c>
      <c r="I38" s="37">
        <f t="shared" si="0"/>
        <v>3940237</v>
      </c>
    </row>
    <row r="39" spans="1:9" ht="15" customHeight="1">
      <c r="A39" s="1" t="s">
        <v>52</v>
      </c>
      <c r="B39" s="2" t="s">
        <v>83</v>
      </c>
      <c r="C39" s="36">
        <v>0</v>
      </c>
      <c r="D39" s="36">
        <v>0</v>
      </c>
      <c r="E39" s="47">
        <v>15956963</v>
      </c>
      <c r="F39" s="36">
        <v>0</v>
      </c>
      <c r="G39" s="36">
        <v>0</v>
      </c>
      <c r="H39" s="36">
        <v>12647</v>
      </c>
      <c r="I39" s="37">
        <f t="shared" si="0"/>
        <v>15969610</v>
      </c>
    </row>
    <row r="40" spans="1:9" ht="15" customHeight="1">
      <c r="A40" s="1" t="s">
        <v>53</v>
      </c>
      <c r="B40" s="2" t="s">
        <v>84</v>
      </c>
      <c r="C40" s="36">
        <v>0</v>
      </c>
      <c r="D40" s="36">
        <v>0</v>
      </c>
      <c r="E40" s="47">
        <v>16862106</v>
      </c>
      <c r="F40" s="36">
        <v>0</v>
      </c>
      <c r="G40" s="36">
        <v>0</v>
      </c>
      <c r="H40" s="36">
        <v>3034100</v>
      </c>
      <c r="I40" s="37">
        <f t="shared" si="0"/>
        <v>19896206</v>
      </c>
    </row>
    <row r="41" spans="1:9" ht="15" customHeight="1">
      <c r="A41" s="1" t="s">
        <v>54</v>
      </c>
      <c r="B41" s="2" t="s">
        <v>85</v>
      </c>
      <c r="C41" s="36">
        <v>0</v>
      </c>
      <c r="D41" s="36">
        <v>0</v>
      </c>
      <c r="E41" s="47">
        <v>24243111</v>
      </c>
      <c r="F41" s="36">
        <v>0</v>
      </c>
      <c r="G41" s="36">
        <v>0</v>
      </c>
      <c r="H41" s="36">
        <v>1924743</v>
      </c>
      <c r="I41" s="37">
        <f t="shared" si="0"/>
        <v>26167854</v>
      </c>
    </row>
    <row r="42" spans="1:9" ht="15" customHeight="1">
      <c r="A42" s="1" t="s">
        <v>55</v>
      </c>
      <c r="B42" s="2" t="s">
        <v>86</v>
      </c>
      <c r="C42" s="36">
        <v>0</v>
      </c>
      <c r="D42" s="36">
        <v>0</v>
      </c>
      <c r="E42" s="47">
        <v>21124494</v>
      </c>
      <c r="F42" s="36">
        <v>0</v>
      </c>
      <c r="G42" s="36">
        <v>0</v>
      </c>
      <c r="H42" s="36">
        <v>2195658</v>
      </c>
      <c r="I42" s="37">
        <f t="shared" si="0"/>
        <v>23320152</v>
      </c>
    </row>
    <row r="43" spans="1:9" ht="15" customHeight="1">
      <c r="A43" s="1" t="s">
        <v>56</v>
      </c>
      <c r="B43" s="2" t="s">
        <v>87</v>
      </c>
      <c r="C43" s="36">
        <v>0</v>
      </c>
      <c r="D43" s="36">
        <v>0</v>
      </c>
      <c r="E43" s="47">
        <v>9069354</v>
      </c>
      <c r="F43" s="36">
        <v>0</v>
      </c>
      <c r="G43" s="36">
        <v>0</v>
      </c>
      <c r="H43" s="36">
        <v>3349001</v>
      </c>
      <c r="I43" s="37">
        <f t="shared" si="0"/>
        <v>12418355</v>
      </c>
    </row>
    <row r="44" spans="1:9" ht="19.5" customHeight="1">
      <c r="A44" s="63" t="s">
        <v>7</v>
      </c>
      <c r="B44" s="64"/>
      <c r="C44" s="48">
        <f aca="true" t="shared" si="1" ref="C44:I44">SUM(C13:C43)</f>
        <v>53365</v>
      </c>
      <c r="D44" s="48">
        <f t="shared" si="1"/>
        <v>0</v>
      </c>
      <c r="E44" s="48">
        <f t="shared" si="1"/>
        <v>538734016</v>
      </c>
      <c r="F44" s="48">
        <f t="shared" si="1"/>
        <v>0</v>
      </c>
      <c r="G44" s="48">
        <f t="shared" si="1"/>
        <v>72400</v>
      </c>
      <c r="H44" s="48">
        <f t="shared" si="1"/>
        <v>20797452</v>
      </c>
      <c r="I44" s="48">
        <f t="shared" si="1"/>
        <v>559657233</v>
      </c>
    </row>
    <row r="45" ht="12.75">
      <c r="A45" s="6" t="s">
        <v>123</v>
      </c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1:9" ht="12.75">
      <c r="A47" s="54" t="s">
        <v>8</v>
      </c>
      <c r="B47" s="4"/>
      <c r="C47" s="4"/>
      <c r="D47" s="4"/>
      <c r="E47" s="4"/>
      <c r="F47" s="4"/>
      <c r="G47" s="4"/>
      <c r="H47" s="4"/>
      <c r="I47" s="4"/>
    </row>
    <row r="48" spans="1:9" ht="12.75">
      <c r="A48" s="20" t="s">
        <v>105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106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107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108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109</v>
      </c>
      <c r="B52" s="4"/>
      <c r="C52" s="4"/>
      <c r="D52" s="4"/>
      <c r="E52" s="4"/>
      <c r="F52" s="4"/>
      <c r="G52" s="4"/>
      <c r="H52" s="4"/>
      <c r="I52" s="4"/>
    </row>
    <row r="53" ht="12.75">
      <c r="A53" s="20" t="s">
        <v>110</v>
      </c>
    </row>
    <row r="54" ht="12.75">
      <c r="A54" s="20" t="s">
        <v>111</v>
      </c>
    </row>
    <row r="55" s="21" customFormat="1" ht="12.75"/>
    <row r="56" spans="1:3" s="21" customFormat="1" ht="12.75">
      <c r="A56" s="25"/>
      <c r="C56" s="21">
        <v>1000000</v>
      </c>
    </row>
    <row r="57" spans="1:8" s="21" customFormat="1" ht="12.75">
      <c r="A57" s="23"/>
      <c r="B57" s="21" t="s">
        <v>88</v>
      </c>
      <c r="C57" s="10" t="s">
        <v>98</v>
      </c>
      <c r="D57" s="10" t="s">
        <v>99</v>
      </c>
      <c r="E57" s="21" t="s">
        <v>100</v>
      </c>
      <c r="F57" s="21" t="s">
        <v>101</v>
      </c>
      <c r="G57" s="21" t="s">
        <v>102</v>
      </c>
      <c r="H57" s="21" t="s">
        <v>104</v>
      </c>
    </row>
    <row r="58" spans="2:8" s="21" customFormat="1" ht="12.75">
      <c r="B58" s="21" t="s">
        <v>90</v>
      </c>
      <c r="C58" s="55">
        <f aca="true" t="shared" si="2" ref="C58:H58">+C44/$C$56</f>
        <v>0.053365</v>
      </c>
      <c r="D58" s="55">
        <f t="shared" si="2"/>
        <v>0</v>
      </c>
      <c r="E58" s="55">
        <f t="shared" si="2"/>
        <v>538.734016</v>
      </c>
      <c r="F58" s="55">
        <f t="shared" si="2"/>
        <v>0</v>
      </c>
      <c r="G58" s="55">
        <f t="shared" si="2"/>
        <v>0.0724</v>
      </c>
      <c r="H58" s="55">
        <f t="shared" si="2"/>
        <v>20.797452</v>
      </c>
    </row>
    <row r="59" spans="3:4" s="21" customFormat="1" ht="12.75">
      <c r="C59" s="11"/>
      <c r="D59" s="12"/>
    </row>
    <row r="60" spans="3:4" s="21" customFormat="1" ht="12.75">
      <c r="C60" s="11"/>
      <c r="D60" s="12"/>
    </row>
    <row r="61" s="21" customFormat="1" ht="12.75"/>
    <row r="62" s="21" customFormat="1" ht="12.75"/>
    <row r="63" s="21" customFormat="1" ht="12.75"/>
    <row r="64" s="28" customFormat="1" ht="12.75"/>
    <row r="65" s="28" customFormat="1" ht="12.75"/>
    <row r="66" s="28" customFormat="1" ht="12.75"/>
    <row r="67" s="28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</sheetData>
  <sheetProtection/>
  <mergeCells count="6">
    <mergeCell ref="I10:I12"/>
    <mergeCell ref="A44:B44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57.7109375" style="14" bestFit="1" customWidth="1"/>
    <col min="3" max="16384" width="11.421875" style="14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122</v>
      </c>
      <c r="B6" s="4"/>
      <c r="C6" s="4"/>
      <c r="D6" s="4"/>
      <c r="E6" s="4"/>
      <c r="F6" s="4"/>
      <c r="G6" s="4"/>
      <c r="H6" s="4"/>
    </row>
    <row r="7" spans="1:8" ht="15.75">
      <c r="A7" s="15" t="s">
        <v>97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1</v>
      </c>
    </row>
    <row r="10" spans="1:8" ht="12.75" customHeight="1">
      <c r="A10" s="61" t="s">
        <v>2</v>
      </c>
      <c r="B10" s="66" t="s">
        <v>3</v>
      </c>
      <c r="C10" s="63" t="s">
        <v>116</v>
      </c>
      <c r="D10" s="67"/>
      <c r="E10" s="67"/>
      <c r="F10" s="67"/>
      <c r="G10" s="67"/>
      <c r="H10" s="61" t="s">
        <v>112</v>
      </c>
    </row>
    <row r="11" spans="1:8" ht="25.5">
      <c r="A11" s="68"/>
      <c r="B11" s="69"/>
      <c r="C11" s="70" t="s">
        <v>114</v>
      </c>
      <c r="D11" s="70"/>
      <c r="E11" s="70"/>
      <c r="F11" s="70"/>
      <c r="G11" s="57" t="s">
        <v>115</v>
      </c>
      <c r="H11" s="68"/>
    </row>
    <row r="12" spans="1:8" ht="12.75">
      <c r="A12" s="65"/>
      <c r="B12" s="62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5"/>
    </row>
    <row r="13" spans="1:8" ht="15" customHeight="1">
      <c r="A13" s="1">
        <v>143</v>
      </c>
      <c r="B13" s="2" t="s">
        <v>84</v>
      </c>
      <c r="C13" s="8">
        <v>0</v>
      </c>
      <c r="D13" s="8">
        <v>0</v>
      </c>
      <c r="E13" s="8">
        <v>979239</v>
      </c>
      <c r="F13" s="8">
        <v>0</v>
      </c>
      <c r="G13" s="8">
        <v>51443</v>
      </c>
      <c r="H13" s="3">
        <f>SUM(C13:G13)</f>
        <v>1030682</v>
      </c>
    </row>
    <row r="14" spans="1:8" ht="15" customHeight="1">
      <c r="A14" s="1">
        <v>144</v>
      </c>
      <c r="B14" s="2" t="s">
        <v>85</v>
      </c>
      <c r="C14" s="8">
        <v>0</v>
      </c>
      <c r="D14" s="8">
        <v>0</v>
      </c>
      <c r="E14" s="8">
        <v>1435511</v>
      </c>
      <c r="F14" s="8">
        <v>0</v>
      </c>
      <c r="G14" s="8">
        <v>0</v>
      </c>
      <c r="H14" s="3">
        <f>SUM(C14:G14)</f>
        <v>1435511</v>
      </c>
    </row>
    <row r="15" spans="1:8" ht="15" customHeight="1">
      <c r="A15" s="1">
        <v>145</v>
      </c>
      <c r="B15" s="2" t="s">
        <v>86</v>
      </c>
      <c r="C15" s="8">
        <v>0</v>
      </c>
      <c r="D15" s="8">
        <v>0</v>
      </c>
      <c r="E15" s="8">
        <v>1675429</v>
      </c>
      <c r="F15" s="8">
        <v>0</v>
      </c>
      <c r="G15" s="8">
        <v>0</v>
      </c>
      <c r="H15" s="3">
        <f>SUM(C15:G15)</f>
        <v>1675429</v>
      </c>
    </row>
    <row r="16" spans="1:8" ht="15" customHeight="1">
      <c r="A16" s="1">
        <v>146</v>
      </c>
      <c r="B16" s="2" t="s">
        <v>87</v>
      </c>
      <c r="C16" s="8">
        <v>0</v>
      </c>
      <c r="D16" s="8">
        <v>0</v>
      </c>
      <c r="E16" s="8">
        <v>916305</v>
      </c>
      <c r="F16" s="8">
        <v>0</v>
      </c>
      <c r="G16" s="8">
        <v>0</v>
      </c>
      <c r="H16" s="3">
        <f>SUM(C16:G16)</f>
        <v>916305</v>
      </c>
    </row>
    <row r="17" spans="1:8" ht="19.5" customHeight="1">
      <c r="A17" s="63" t="s">
        <v>7</v>
      </c>
      <c r="B17" s="64"/>
      <c r="C17" s="56">
        <f aca="true" t="shared" si="0" ref="C17:H17">SUM(C13:C16)</f>
        <v>0</v>
      </c>
      <c r="D17" s="56">
        <f t="shared" si="0"/>
        <v>0</v>
      </c>
      <c r="E17" s="56">
        <f t="shared" si="0"/>
        <v>5006484</v>
      </c>
      <c r="F17" s="56">
        <f t="shared" si="0"/>
        <v>0</v>
      </c>
      <c r="G17" s="56">
        <f t="shared" si="0"/>
        <v>51443</v>
      </c>
      <c r="H17" s="56">
        <f t="shared" si="0"/>
        <v>5057927</v>
      </c>
    </row>
    <row r="18" ht="12.75">
      <c r="A18" s="6" t="s">
        <v>123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4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20" t="s">
        <v>105</v>
      </c>
      <c r="B21" s="4"/>
      <c r="C21" s="4"/>
      <c r="D21" s="4"/>
      <c r="E21" s="4"/>
      <c r="F21" s="4"/>
      <c r="G21" s="4"/>
      <c r="H21" s="4"/>
    </row>
    <row r="22" spans="1:8" ht="12.75">
      <c r="A22" s="20" t="s">
        <v>106</v>
      </c>
      <c r="B22" s="4"/>
      <c r="C22" s="4"/>
      <c r="D22" s="4"/>
      <c r="E22" s="4"/>
      <c r="F22" s="4"/>
      <c r="G22" s="4"/>
      <c r="H22" s="4"/>
    </row>
    <row r="23" spans="1:8" ht="12.75">
      <c r="A23" s="20" t="s">
        <v>107</v>
      </c>
      <c r="B23" s="4"/>
      <c r="C23" s="4"/>
      <c r="D23" s="4"/>
      <c r="E23" s="4"/>
      <c r="F23" s="4"/>
      <c r="G23" s="4"/>
      <c r="H23" s="4"/>
    </row>
    <row r="24" ht="12.75">
      <c r="A24" s="20" t="s">
        <v>108</v>
      </c>
    </row>
    <row r="25" ht="12.75">
      <c r="A25" s="20" t="s">
        <v>109</v>
      </c>
    </row>
    <row r="26" ht="12.75">
      <c r="A26" s="20" t="s">
        <v>110</v>
      </c>
    </row>
    <row r="27" s="21" customFormat="1" ht="12.75">
      <c r="A27" s="20" t="s">
        <v>111</v>
      </c>
    </row>
    <row r="28" s="21" customFormat="1" ht="12.75">
      <c r="A28" s="23"/>
    </row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2020-01-07T14:17:22Z</dcterms:modified>
  <cp:category/>
  <cp:version/>
  <cp:contentType/>
  <cp:contentStatus/>
</cp:coreProperties>
</file>