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<sst xmlns="http://schemas.openxmlformats.org/spreadsheetml/2006/main" count="499" uniqueCount="127">
  <si>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</si>
  <si>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</si>
  <si>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</si>
  <si>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</si>
  <si>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</si>
  <si>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</si>
  <si>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</si>
  <si>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</si>
  <si>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</si>
  <si>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</si>
  <si>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</si>
  <si>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</si>
  <si>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</si>
  <si>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</si>
  <si>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</si>
  <si>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</si>
  <si>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</si>
  <si>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</si>
  <si>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</si>
  <si>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</si>
  <si>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</si>
  <si>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</si>
  <si>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</si>
  <si>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</si>
  <si>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</si>
  <si>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</si>
  <si>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</si>
  <si>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</si>
  <si>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</si>
  <si>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</si>
  <si>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</si>
  <si>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</si>
  <si>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</si>
  <si>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</si>
  <si>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</si>
  <si>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</si>
  <si>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</si>
  <si>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</si>
  <si>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</si>
  <si>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</si>
  <si>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</si>
  <si>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</si>
  <si>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</si>
  <si>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</si>
  <si>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</si>
  <si>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</si>
  <si>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</si>
  <si>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</si>
  <si>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</si>
  <si>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</si>
  <si>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</si>
  <si>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</si>
  <si>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</si>
  <si>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</si>
  <si>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</si>
  <si>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</si>
  <si>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</si>
  <si>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</si>
  <si>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</si>
  <si>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</si>
  <si>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</si>
  <si>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</si>
  <si>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</si>
  <si>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</si>
  <si>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</si>
  <si>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</si>
  <si>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</si>
  <si>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</si>
  <si>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</si>
  <si>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</si>
  <si>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</si>
  <si>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</si>
  <si>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</si>
  <si>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</si>
  <si>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</si>
  <si>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</si>
  <si>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</si>
  <si>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</si>
  <si>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</si>
  <si>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</si>
  <si>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</si>
  <si>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</si>
  <si>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</si>
  <si>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</si>
  <si>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</si>
  <si>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</si>
  <si>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</si>
  <si>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</si>
  <si>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</si>
  <si>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</si>
  <si>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</si>
  <si>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</si>
  <si>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</si>
  <si>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</si>
  <si>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</si>
  <si>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</si>
  <si>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</si>
  <si>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</si>
  <si>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</si>
  <si>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</si>
  <si>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</si>
  <si>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</si>
  <si>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</si>
  <si>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</si>
  <si>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</si>
  <si>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</si>
  <si>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</si>
  <si>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</si>
  <si>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</si>
  <si>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</si>
  <si>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</si>
  <si>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</si>
  <si>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</si>
  <si>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</si>
  <si>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</si>
  <si>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</si>
  <si>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</si>
  <si>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</si>
  <si>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</si>
  <si>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</si>
  <si>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</si>
  <si>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Fuente: SIAF, Consulta Amigable y Base de Datos al 31 de Enero del 2020</t>
  </si>
  <si>
    <t>PRESPUESTO INSTITUCIONAL MODIFICADO AÑO FISCAL 2020 - MES DE ENERO</t>
  </si>
  <si>
    <t>HOSPITAL EMERGENCIA ATE VITARTE</t>
  </si>
  <si>
    <t>PRESPUESTO INSTITUCIONAL MODIFICADO AÑO FISCAL 2020 - MES DE MAYO</t>
  </si>
  <si>
    <t>Fuente: SIAF, Consulta Amigable y Base de Datos al 31 de Mayo del 2020</t>
  </si>
  <si>
    <t>148</t>
  </si>
</sst>
</file>

<file path=xl/styles.xml><?xml version="1.0" encoding="utf-8"?>
<styleSheet xmlns="http://schemas.openxmlformats.org/spreadsheetml/2006/main">
  <numFmts count="5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  <numFmt numFmtId="208" formatCode="0.00000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1"/>
      <color indexed="8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 applyProtection="1" quotePrefix="1">
      <alignment horizontal="center" vertical="center"/>
      <protection/>
    </xf>
    <xf numFmtId="171" fontId="59" fillId="34" borderId="0" xfId="0" applyNumberFormat="1" applyFont="1" applyFill="1" applyBorder="1" applyAlignment="1" applyProtection="1">
      <alignment vertical="center"/>
      <protection/>
    </xf>
    <xf numFmtId="200" fontId="59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0" fillId="0" borderId="0" xfId="0" applyFont="1" applyAlignment="1">
      <alignment vertical="center"/>
    </xf>
    <xf numFmtId="1" fontId="60" fillId="0" borderId="0" xfId="0" applyNumberFormat="1" applyFont="1" applyAlignment="1">
      <alignment vertical="center"/>
    </xf>
    <xf numFmtId="0" fontId="59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197" fontId="6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0" fillId="0" borderId="0" xfId="49" applyNumberFormat="1" applyFont="1" applyAlignment="1">
      <alignment vertical="center"/>
    </xf>
    <xf numFmtId="4" fontId="60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59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1" fillId="0" borderId="0" xfId="0" applyFont="1" applyAlignment="1">
      <alignment vertical="center"/>
    </xf>
    <xf numFmtId="1" fontId="60" fillId="0" borderId="0" xfId="55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32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FTE'!$B$59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FTE'!$C$58:$G$58</c:f>
              <c:strCache/>
            </c:strRef>
          </c:cat>
          <c:val>
            <c:numRef>
              <c:f>'PIM FTE'!$C$59:$G$59</c:f>
              <c:numCache/>
            </c:numRef>
          </c:val>
          <c:shape val="box"/>
        </c:ser>
        <c:shape val="box"/>
        <c:axId val="43589533"/>
        <c:axId val="56761478"/>
      </c:bar3DChart>
      <c:catAx>
        <c:axId val="43589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761478"/>
        <c:crosses val="autoZero"/>
        <c:auto val="1"/>
        <c:lblOffset val="100"/>
        <c:tickLblSkip val="1"/>
        <c:noMultiLvlLbl val="0"/>
      </c:catAx>
      <c:valAx>
        <c:axId val="56761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89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46625"/>
          <c:w val="0.041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44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RO'!$C$60:$I$60</c:f>
              <c:strCache/>
            </c:strRef>
          </c:cat>
          <c:val>
            <c:numRef>
              <c:f>'PTO RO'!$C$61:$I$61</c:f>
              <c:numCache/>
            </c:numRef>
          </c:val>
          <c:shape val="box"/>
        </c:ser>
        <c:shape val="box"/>
        <c:axId val="41091255"/>
        <c:axId val="34276976"/>
      </c:bar3DChart>
      <c:catAx>
        <c:axId val="4109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76976"/>
        <c:crosses val="autoZero"/>
        <c:auto val="1"/>
        <c:lblOffset val="100"/>
        <c:tickLblSkip val="1"/>
        <c:noMultiLvlLbl val="0"/>
      </c:catAx>
      <c:valAx>
        <c:axId val="34276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91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4"/>
          <c:y val="0.42125"/>
          <c:w val="0.03275"/>
          <c:h val="0.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392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RDR'!$C$60:$H$60</c:f>
              <c:strCache/>
            </c:strRef>
          </c:cat>
          <c:val>
            <c:numRef>
              <c:f>'PTO RDR'!$C$61:$H$61</c:f>
              <c:numCache/>
            </c:numRef>
          </c:val>
          <c:shape val="box"/>
        </c:ser>
        <c:shape val="box"/>
        <c:axId val="40057329"/>
        <c:axId val="24971642"/>
      </c:bar3DChart>
      <c:catAx>
        <c:axId val="4005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71642"/>
        <c:crosses val="autoZero"/>
        <c:auto val="1"/>
        <c:lblOffset val="100"/>
        <c:tickLblSkip val="1"/>
        <c:noMultiLvlLbl val="0"/>
      </c:catAx>
      <c:valAx>
        <c:axId val="249716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57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1"/>
          <c:y val="0.446"/>
          <c:w val="0.03525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95"/>
          <c:w val="0.917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ROOC'!$C$60:$G$60</c:f>
              <c:strCache/>
            </c:strRef>
          </c:cat>
          <c:val>
            <c:numRef>
              <c:f>'PTO ROOC'!$C$61:$G$61</c:f>
              <c:numCache/>
            </c:numRef>
          </c:val>
          <c:shape val="box"/>
        </c:ser>
        <c:shape val="box"/>
        <c:axId val="23418187"/>
        <c:axId val="9437092"/>
      </c:bar3DChart>
      <c:catAx>
        <c:axId val="23418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437092"/>
        <c:crosses val="autoZero"/>
        <c:auto val="1"/>
        <c:lblOffset val="100"/>
        <c:tickLblSkip val="1"/>
        <c:noMultiLvlLbl val="0"/>
      </c:catAx>
      <c:valAx>
        <c:axId val="9437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418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25"/>
          <c:y val="0.44375"/>
          <c:w val="0.05225"/>
          <c:h val="0.2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33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DONA'!$B$58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DONA'!$C$57:$H$57</c:f>
              <c:strCache/>
            </c:strRef>
          </c:cat>
          <c:val>
            <c:numRef>
              <c:f>'PTO DONA'!$C$58:$H$58</c:f>
              <c:numCache/>
            </c:numRef>
          </c:val>
          <c:shape val="box"/>
        </c:ser>
        <c:shape val="box"/>
        <c:axId val="17824965"/>
        <c:axId val="26206958"/>
      </c:bar3DChart>
      <c:catAx>
        <c:axId val="17824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06958"/>
        <c:crosses val="autoZero"/>
        <c:auto val="1"/>
        <c:lblOffset val="100"/>
        <c:tickLblSkip val="1"/>
        <c:noMultiLvlLbl val="0"/>
      </c:catAx>
      <c:valAx>
        <c:axId val="26206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24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44425"/>
          <c:w val="0.03925"/>
          <c:h val="0.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123825</xdr:rowOff>
    </xdr:from>
    <xdr:to>
      <xdr:col>8</xdr:col>
      <xdr:colOff>66675</xdr:colOff>
      <xdr:row>79</xdr:row>
      <xdr:rowOff>104775</xdr:rowOff>
    </xdr:to>
    <xdr:graphicFrame>
      <xdr:nvGraphicFramePr>
        <xdr:cNvPr id="1" name="12 Gráfico"/>
        <xdr:cNvGraphicFramePr/>
      </xdr:nvGraphicFramePr>
      <xdr:xfrm>
        <a:off x="47625" y="1006792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56</xdr:row>
      <xdr:rowOff>152400</xdr:rowOff>
    </xdr:from>
    <xdr:to>
      <xdr:col>9</xdr:col>
      <xdr:colOff>771525</xdr:colOff>
      <xdr:row>82</xdr:row>
      <xdr:rowOff>142875</xdr:rowOff>
    </xdr:to>
    <xdr:graphicFrame>
      <xdr:nvGraphicFramePr>
        <xdr:cNvPr id="1" name="1 Gráfico"/>
        <xdr:cNvGraphicFramePr/>
      </xdr:nvGraphicFramePr>
      <xdr:xfrm>
        <a:off x="38100" y="10487025"/>
        <a:ext cx="114395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28575</xdr:rowOff>
    </xdr:from>
    <xdr:to>
      <xdr:col>8</xdr:col>
      <xdr:colOff>666750</xdr:colOff>
      <xdr:row>82</xdr:row>
      <xdr:rowOff>57150</xdr:rowOff>
    </xdr:to>
    <xdr:graphicFrame>
      <xdr:nvGraphicFramePr>
        <xdr:cNvPr id="1" name="5 Gráfico"/>
        <xdr:cNvGraphicFramePr/>
      </xdr:nvGraphicFramePr>
      <xdr:xfrm>
        <a:off x="28575" y="102489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66675</xdr:colOff>
      <xdr:row>51</xdr:row>
      <xdr:rowOff>142875</xdr:rowOff>
    </xdr:from>
    <xdr:to>
      <xdr:col>8</xdr:col>
      <xdr:colOff>0</xdr:colOff>
      <xdr:row>74</xdr:row>
      <xdr:rowOff>152400</xdr:rowOff>
    </xdr:to>
    <xdr:graphicFrame>
      <xdr:nvGraphicFramePr>
        <xdr:cNvPr id="5" name="Gráfico 2"/>
        <xdr:cNvGraphicFramePr/>
      </xdr:nvGraphicFramePr>
      <xdr:xfrm>
        <a:off x="66675" y="9601200"/>
        <a:ext cx="86487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19050</xdr:rowOff>
    </xdr:from>
    <xdr:to>
      <xdr:col>8</xdr:col>
      <xdr:colOff>676275</xdr:colOff>
      <xdr:row>80</xdr:row>
      <xdr:rowOff>152400</xdr:rowOff>
    </xdr:to>
    <xdr:graphicFrame>
      <xdr:nvGraphicFramePr>
        <xdr:cNvPr id="1" name="2 Gráfico"/>
        <xdr:cNvGraphicFramePr/>
      </xdr:nvGraphicFramePr>
      <xdr:xfrm>
        <a:off x="47625" y="10210800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tabSelected="1" zoomScale="130" zoomScaleNormal="13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4" customWidth="1"/>
    <col min="2" max="2" width="68.28125" style="14" customWidth="1"/>
    <col min="3" max="3" width="14.421875" style="14" bestFit="1" customWidth="1"/>
    <col min="4" max="4" width="12.140625" style="14" bestFit="1" customWidth="1"/>
    <col min="5" max="6" width="12.140625" style="14" customWidth="1"/>
    <col min="7" max="7" width="11.8515625" style="14" bestFit="1" customWidth="1"/>
    <col min="8" max="8" width="13.421875" style="14" bestFit="1" customWidth="1"/>
    <col min="9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5" t="s">
        <v>124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5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6"/>
      <c r="B9" s="4"/>
      <c r="C9" s="4"/>
      <c r="D9" s="4"/>
      <c r="E9" s="4"/>
      <c r="F9" s="4"/>
      <c r="G9" s="4"/>
      <c r="H9" s="17" t="s">
        <v>25</v>
      </c>
      <c r="I9" s="4"/>
      <c r="J9" s="4"/>
      <c r="K9" s="4"/>
      <c r="L9" s="4"/>
      <c r="M9" s="4"/>
    </row>
    <row r="10" spans="1:13" ht="19.5" customHeight="1">
      <c r="A10" s="65" t="s">
        <v>2</v>
      </c>
      <c r="B10" s="70" t="s">
        <v>24</v>
      </c>
      <c r="C10" s="67" t="s">
        <v>4</v>
      </c>
      <c r="D10" s="71"/>
      <c r="E10" s="71"/>
      <c r="F10" s="71"/>
      <c r="G10" s="68"/>
      <c r="H10" s="65" t="s">
        <v>112</v>
      </c>
      <c r="I10" s="13"/>
      <c r="J10" s="13"/>
      <c r="K10" s="13"/>
      <c r="L10" s="13"/>
      <c r="M10" s="13"/>
    </row>
    <row r="11" spans="1:13" ht="33.75" customHeight="1">
      <c r="A11" s="69"/>
      <c r="B11" s="66"/>
      <c r="C11" s="58" t="s">
        <v>116</v>
      </c>
      <c r="D11" s="58" t="s">
        <v>117</v>
      </c>
      <c r="E11" s="58" t="s">
        <v>118</v>
      </c>
      <c r="F11" s="58" t="s">
        <v>119</v>
      </c>
      <c r="G11" s="58" t="s">
        <v>120</v>
      </c>
      <c r="H11" s="66"/>
      <c r="I11" s="13"/>
      <c r="J11" s="13"/>
      <c r="K11" s="13"/>
      <c r="L11" s="13"/>
      <c r="M11" s="13"/>
    </row>
    <row r="12" spans="1:13" ht="15" customHeight="1">
      <c r="A12" s="49" t="s">
        <v>5</v>
      </c>
      <c r="B12" s="31" t="s">
        <v>6</v>
      </c>
      <c r="C12" s="38">
        <v>1773273555</v>
      </c>
      <c r="D12" s="38">
        <v>79644699</v>
      </c>
      <c r="E12" s="38">
        <v>257760</v>
      </c>
      <c r="F12" s="38">
        <v>6557018</v>
      </c>
      <c r="G12" s="38">
        <v>0</v>
      </c>
      <c r="H12" s="39">
        <f>SUM(C12:G12)</f>
        <v>1859733032</v>
      </c>
      <c r="I12" s="9"/>
      <c r="J12" s="5"/>
      <c r="K12" s="5"/>
      <c r="L12" s="4"/>
      <c r="M12" s="5"/>
    </row>
    <row r="13" spans="1:13" ht="15" customHeight="1">
      <c r="A13" s="50" t="s">
        <v>26</v>
      </c>
      <c r="B13" s="33" t="s">
        <v>57</v>
      </c>
      <c r="C13" s="40">
        <v>43299101</v>
      </c>
      <c r="D13" s="40">
        <v>3704612</v>
      </c>
      <c r="E13" s="40">
        <v>0</v>
      </c>
      <c r="F13" s="40">
        <v>4058714</v>
      </c>
      <c r="G13" s="40">
        <v>0</v>
      </c>
      <c r="H13" s="41">
        <f aca="true" t="shared" si="0" ref="H13:H44">SUM(C13:G13)</f>
        <v>51062427</v>
      </c>
      <c r="I13" s="9"/>
      <c r="J13" s="5"/>
      <c r="K13" s="5"/>
      <c r="L13" s="4"/>
      <c r="M13" s="5"/>
    </row>
    <row r="14" spans="1:13" ht="15" customHeight="1">
      <c r="A14" s="50" t="s">
        <v>27</v>
      </c>
      <c r="B14" s="33" t="s">
        <v>58</v>
      </c>
      <c r="C14" s="40">
        <v>50976825</v>
      </c>
      <c r="D14" s="40">
        <v>5978407</v>
      </c>
      <c r="E14" s="40">
        <v>120183</v>
      </c>
      <c r="F14" s="40">
        <v>11985115</v>
      </c>
      <c r="G14" s="40">
        <v>0</v>
      </c>
      <c r="H14" s="41">
        <f t="shared" si="0"/>
        <v>69060530</v>
      </c>
      <c r="I14" s="9"/>
      <c r="J14" s="5"/>
      <c r="K14" s="5"/>
      <c r="L14" s="4"/>
      <c r="M14" s="5"/>
    </row>
    <row r="15" spans="1:13" ht="15" customHeight="1">
      <c r="A15" s="50" t="s">
        <v>28</v>
      </c>
      <c r="B15" s="33" t="s">
        <v>59</v>
      </c>
      <c r="C15" s="40">
        <v>29857224</v>
      </c>
      <c r="D15" s="40">
        <v>22756569</v>
      </c>
      <c r="E15" s="40">
        <v>0</v>
      </c>
      <c r="F15" s="40">
        <v>8914989</v>
      </c>
      <c r="G15" s="40">
        <v>0</v>
      </c>
      <c r="H15" s="41">
        <f t="shared" si="0"/>
        <v>61528782</v>
      </c>
      <c r="I15" s="9"/>
      <c r="J15" s="5"/>
      <c r="K15" s="5"/>
      <c r="L15" s="4"/>
      <c r="M15" s="5"/>
    </row>
    <row r="16" spans="1:13" ht="15" customHeight="1">
      <c r="A16" s="50" t="s">
        <v>29</v>
      </c>
      <c r="B16" s="33" t="s">
        <v>60</v>
      </c>
      <c r="C16" s="40">
        <v>38226353</v>
      </c>
      <c r="D16" s="40">
        <v>4190047</v>
      </c>
      <c r="E16" s="40">
        <v>0</v>
      </c>
      <c r="F16" s="40">
        <v>2326295</v>
      </c>
      <c r="G16" s="40">
        <v>0</v>
      </c>
      <c r="H16" s="41">
        <f t="shared" si="0"/>
        <v>44742695</v>
      </c>
      <c r="I16" s="9"/>
      <c r="J16" s="5"/>
      <c r="K16" s="5"/>
      <c r="L16" s="4"/>
      <c r="M16" s="5"/>
    </row>
    <row r="17" spans="1:13" ht="15" customHeight="1">
      <c r="A17" s="50" t="s">
        <v>30</v>
      </c>
      <c r="B17" s="33" t="s">
        <v>61</v>
      </c>
      <c r="C17" s="40">
        <v>179390147</v>
      </c>
      <c r="D17" s="40">
        <v>18090533</v>
      </c>
      <c r="E17" s="40">
        <v>67796</v>
      </c>
      <c r="F17" s="40">
        <v>23527133</v>
      </c>
      <c r="G17" s="40">
        <v>0</v>
      </c>
      <c r="H17" s="41">
        <f t="shared" si="0"/>
        <v>221075609</v>
      </c>
      <c r="I17" s="9"/>
      <c r="J17" s="5"/>
      <c r="K17" s="5"/>
      <c r="L17" s="4"/>
      <c r="M17" s="5"/>
    </row>
    <row r="18" spans="1:13" ht="15" customHeight="1">
      <c r="A18" s="50" t="s">
        <v>31</v>
      </c>
      <c r="B18" s="33" t="s">
        <v>62</v>
      </c>
      <c r="C18" s="40">
        <v>119532992</v>
      </c>
      <c r="D18" s="40">
        <v>9118010</v>
      </c>
      <c r="E18" s="40">
        <v>1048753</v>
      </c>
      <c r="F18" s="40">
        <v>20095738</v>
      </c>
      <c r="G18" s="40">
        <v>0</v>
      </c>
      <c r="H18" s="41">
        <f t="shared" si="0"/>
        <v>149795493</v>
      </c>
      <c r="I18" s="9"/>
      <c r="J18" s="5"/>
      <c r="K18" s="5"/>
      <c r="L18" s="4"/>
      <c r="M18" s="5"/>
    </row>
    <row r="19" spans="1:13" ht="15" customHeight="1">
      <c r="A19" s="50" t="s">
        <v>32</v>
      </c>
      <c r="B19" s="33" t="s">
        <v>63</v>
      </c>
      <c r="C19" s="40">
        <v>157748202</v>
      </c>
      <c r="D19" s="40">
        <v>12702208</v>
      </c>
      <c r="E19" s="40">
        <v>97259</v>
      </c>
      <c r="F19" s="40">
        <v>25452999</v>
      </c>
      <c r="G19" s="40">
        <v>0</v>
      </c>
      <c r="H19" s="41">
        <f t="shared" si="0"/>
        <v>196000668</v>
      </c>
      <c r="I19" s="9"/>
      <c r="J19" s="5"/>
      <c r="K19" s="5"/>
      <c r="L19" s="4"/>
      <c r="M19" s="5"/>
    </row>
    <row r="20" spans="1:13" ht="15" customHeight="1">
      <c r="A20" s="50" t="s">
        <v>33</v>
      </c>
      <c r="B20" s="33" t="s">
        <v>64</v>
      </c>
      <c r="C20" s="40">
        <v>37315125</v>
      </c>
      <c r="D20" s="40">
        <v>4900539</v>
      </c>
      <c r="E20" s="40">
        <v>148983</v>
      </c>
      <c r="F20" s="40">
        <v>3635440</v>
      </c>
      <c r="G20" s="40">
        <v>0</v>
      </c>
      <c r="H20" s="41">
        <f t="shared" si="0"/>
        <v>46000087</v>
      </c>
      <c r="I20" s="9"/>
      <c r="J20" s="5"/>
      <c r="K20" s="5"/>
      <c r="L20" s="4"/>
      <c r="M20" s="5"/>
    </row>
    <row r="21" spans="1:13" ht="15" customHeight="1">
      <c r="A21" s="50" t="s">
        <v>34</v>
      </c>
      <c r="B21" s="33" t="s">
        <v>65</v>
      </c>
      <c r="C21" s="40">
        <v>89050184</v>
      </c>
      <c r="D21" s="40">
        <v>5796040</v>
      </c>
      <c r="E21" s="40">
        <v>116756</v>
      </c>
      <c r="F21" s="40">
        <v>10348898</v>
      </c>
      <c r="G21" s="40">
        <v>0</v>
      </c>
      <c r="H21" s="41">
        <f t="shared" si="0"/>
        <v>105311878</v>
      </c>
      <c r="I21" s="9"/>
      <c r="J21" s="5"/>
      <c r="K21" s="5"/>
      <c r="L21" s="4"/>
      <c r="M21" s="5"/>
    </row>
    <row r="22" spans="1:13" ht="15" customHeight="1">
      <c r="A22" s="50" t="s">
        <v>35</v>
      </c>
      <c r="B22" s="33" t="s">
        <v>66</v>
      </c>
      <c r="C22" s="40">
        <v>160557660</v>
      </c>
      <c r="D22" s="40">
        <v>16272859</v>
      </c>
      <c r="E22" s="40">
        <v>148407</v>
      </c>
      <c r="F22" s="40">
        <v>29367662</v>
      </c>
      <c r="G22" s="40">
        <v>0</v>
      </c>
      <c r="H22" s="41">
        <f t="shared" si="0"/>
        <v>206346588</v>
      </c>
      <c r="I22" s="9"/>
      <c r="J22" s="5"/>
      <c r="K22" s="5"/>
      <c r="L22" s="4"/>
      <c r="M22" s="5"/>
    </row>
    <row r="23" spans="1:13" ht="15" customHeight="1">
      <c r="A23" s="50" t="s">
        <v>36</v>
      </c>
      <c r="B23" s="33" t="s">
        <v>67</v>
      </c>
      <c r="C23" s="40">
        <v>138743886</v>
      </c>
      <c r="D23" s="40">
        <v>9415534</v>
      </c>
      <c r="E23" s="40">
        <v>92247</v>
      </c>
      <c r="F23" s="40">
        <v>34715010</v>
      </c>
      <c r="G23" s="40">
        <v>0</v>
      </c>
      <c r="H23" s="41">
        <f t="shared" si="0"/>
        <v>182966677</v>
      </c>
      <c r="I23" s="9"/>
      <c r="J23" s="5"/>
      <c r="K23" s="5"/>
      <c r="L23" s="4"/>
      <c r="M23" s="5"/>
    </row>
    <row r="24" spans="1:13" ht="15" customHeight="1">
      <c r="A24" s="50" t="s">
        <v>37</v>
      </c>
      <c r="B24" s="33" t="s">
        <v>68</v>
      </c>
      <c r="C24" s="40">
        <v>205706780</v>
      </c>
      <c r="D24" s="40">
        <v>20995704</v>
      </c>
      <c r="E24" s="40">
        <v>504144</v>
      </c>
      <c r="F24" s="40">
        <v>41081428</v>
      </c>
      <c r="G24" s="40">
        <v>0</v>
      </c>
      <c r="H24" s="41">
        <f t="shared" si="0"/>
        <v>268288056</v>
      </c>
      <c r="I24" s="9"/>
      <c r="J24" s="5"/>
      <c r="K24" s="5"/>
      <c r="L24" s="4"/>
      <c r="M24" s="5"/>
    </row>
    <row r="25" spans="1:13" ht="15" customHeight="1">
      <c r="A25" s="50" t="s">
        <v>38</v>
      </c>
      <c r="B25" s="33" t="s">
        <v>69</v>
      </c>
      <c r="C25" s="40">
        <v>193351259</v>
      </c>
      <c r="D25" s="40">
        <v>14914687</v>
      </c>
      <c r="E25" s="40">
        <v>71310</v>
      </c>
      <c r="F25" s="40">
        <v>34335731</v>
      </c>
      <c r="G25" s="40">
        <v>0</v>
      </c>
      <c r="H25" s="41">
        <f t="shared" si="0"/>
        <v>242672987</v>
      </c>
      <c r="I25" s="9"/>
      <c r="J25" s="5"/>
      <c r="K25" s="5"/>
      <c r="L25" s="4"/>
      <c r="M25" s="5"/>
    </row>
    <row r="26" spans="1:13" ht="15" customHeight="1">
      <c r="A26" s="50" t="s">
        <v>39</v>
      </c>
      <c r="B26" s="33" t="s">
        <v>69</v>
      </c>
      <c r="C26" s="40">
        <v>89955143</v>
      </c>
      <c r="D26" s="40">
        <v>9640622</v>
      </c>
      <c r="E26" s="40">
        <v>43345</v>
      </c>
      <c r="F26" s="40">
        <v>8560470</v>
      </c>
      <c r="G26" s="40">
        <v>0</v>
      </c>
      <c r="H26" s="41">
        <f t="shared" si="0"/>
        <v>108199580</v>
      </c>
      <c r="I26" s="9"/>
      <c r="J26" s="5"/>
      <c r="K26" s="5"/>
      <c r="L26" s="4"/>
      <c r="M26" s="5"/>
    </row>
    <row r="27" spans="1:13" ht="15" customHeight="1">
      <c r="A27" s="50" t="s">
        <v>40</v>
      </c>
      <c r="B27" s="33" t="s">
        <v>71</v>
      </c>
      <c r="C27" s="40">
        <v>63043844</v>
      </c>
      <c r="D27" s="40">
        <v>10724943</v>
      </c>
      <c r="E27" s="40">
        <v>17799</v>
      </c>
      <c r="F27" s="40">
        <v>6659351</v>
      </c>
      <c r="G27" s="40">
        <v>0</v>
      </c>
      <c r="H27" s="41">
        <f t="shared" si="0"/>
        <v>80445937</v>
      </c>
      <c r="I27" s="9"/>
      <c r="J27" s="5"/>
      <c r="K27" s="5"/>
      <c r="L27" s="4"/>
      <c r="M27" s="5"/>
    </row>
    <row r="28" spans="1:13" ht="15" customHeight="1">
      <c r="A28" s="50" t="s">
        <v>41</v>
      </c>
      <c r="B28" s="33" t="s">
        <v>72</v>
      </c>
      <c r="C28" s="40">
        <v>44680053</v>
      </c>
      <c r="D28" s="40">
        <v>2259976</v>
      </c>
      <c r="E28" s="40">
        <v>224266</v>
      </c>
      <c r="F28" s="40">
        <v>5233601</v>
      </c>
      <c r="G28" s="40">
        <v>0</v>
      </c>
      <c r="H28" s="41">
        <f t="shared" si="0"/>
        <v>52397896</v>
      </c>
      <c r="I28" s="9"/>
      <c r="J28" s="5"/>
      <c r="K28" s="5"/>
      <c r="L28" s="4"/>
      <c r="M28" s="5"/>
    </row>
    <row r="29" spans="1:13" ht="15" customHeight="1">
      <c r="A29" s="50" t="s">
        <v>42</v>
      </c>
      <c r="B29" s="33" t="s">
        <v>73</v>
      </c>
      <c r="C29" s="40">
        <v>56361491</v>
      </c>
      <c r="D29" s="40">
        <v>4574544</v>
      </c>
      <c r="E29" s="40">
        <v>2938</v>
      </c>
      <c r="F29" s="40">
        <v>3612929</v>
      </c>
      <c r="G29" s="40">
        <v>0</v>
      </c>
      <c r="H29" s="41">
        <f t="shared" si="0"/>
        <v>64551902</v>
      </c>
      <c r="I29" s="9"/>
      <c r="J29" s="5"/>
      <c r="K29" s="5"/>
      <c r="L29" s="4"/>
      <c r="M29" s="5"/>
    </row>
    <row r="30" spans="1:13" ht="15" customHeight="1">
      <c r="A30" s="50" t="s">
        <v>43</v>
      </c>
      <c r="B30" s="33" t="s">
        <v>74</v>
      </c>
      <c r="C30" s="40">
        <v>99959487</v>
      </c>
      <c r="D30" s="40">
        <v>8344358</v>
      </c>
      <c r="E30" s="40">
        <v>97633</v>
      </c>
      <c r="F30" s="40">
        <v>14348702</v>
      </c>
      <c r="G30" s="40">
        <v>0</v>
      </c>
      <c r="H30" s="41">
        <f t="shared" si="0"/>
        <v>122750180</v>
      </c>
      <c r="I30" s="9"/>
      <c r="J30" s="5"/>
      <c r="K30" s="5"/>
      <c r="L30" s="4"/>
      <c r="M30" s="5"/>
    </row>
    <row r="31" spans="1:13" ht="15" customHeight="1">
      <c r="A31" s="50" t="s">
        <v>44</v>
      </c>
      <c r="B31" s="33" t="s">
        <v>75</v>
      </c>
      <c r="C31" s="40">
        <v>47362415</v>
      </c>
      <c r="D31" s="40">
        <v>5914440</v>
      </c>
      <c r="E31" s="40">
        <v>44641</v>
      </c>
      <c r="F31" s="40">
        <v>6262009</v>
      </c>
      <c r="G31" s="40">
        <v>0</v>
      </c>
      <c r="H31" s="41">
        <f t="shared" si="0"/>
        <v>59583505</v>
      </c>
      <c r="I31" s="9"/>
      <c r="J31" s="5"/>
      <c r="K31" s="5"/>
      <c r="L31" s="4"/>
      <c r="M31" s="5"/>
    </row>
    <row r="32" spans="1:13" ht="15" customHeight="1">
      <c r="A32" s="50" t="s">
        <v>45</v>
      </c>
      <c r="B32" s="33" t="s">
        <v>76</v>
      </c>
      <c r="C32" s="40">
        <v>29849197</v>
      </c>
      <c r="D32" s="40">
        <v>3593969</v>
      </c>
      <c r="E32" s="40">
        <v>20880</v>
      </c>
      <c r="F32" s="40">
        <v>2708319</v>
      </c>
      <c r="G32" s="40">
        <v>0</v>
      </c>
      <c r="H32" s="41">
        <f t="shared" si="0"/>
        <v>36172365</v>
      </c>
      <c r="I32" s="9"/>
      <c r="J32" s="5"/>
      <c r="K32" s="5"/>
      <c r="L32" s="4"/>
      <c r="M32" s="5"/>
    </row>
    <row r="33" spans="1:13" ht="15" customHeight="1">
      <c r="A33" s="50" t="s">
        <v>46</v>
      </c>
      <c r="B33" s="33" t="s">
        <v>77</v>
      </c>
      <c r="C33" s="40">
        <v>56994395</v>
      </c>
      <c r="D33" s="40">
        <v>3788581</v>
      </c>
      <c r="E33" s="40">
        <v>54404</v>
      </c>
      <c r="F33" s="40">
        <v>11611703</v>
      </c>
      <c r="G33" s="40">
        <v>0</v>
      </c>
      <c r="H33" s="41">
        <f t="shared" si="0"/>
        <v>72449083</v>
      </c>
      <c r="I33" s="9"/>
      <c r="J33" s="5"/>
      <c r="K33" s="5"/>
      <c r="L33" s="4"/>
      <c r="M33" s="5"/>
    </row>
    <row r="34" spans="1:13" ht="15" customHeight="1">
      <c r="A34" s="50" t="s">
        <v>47</v>
      </c>
      <c r="B34" s="33" t="s">
        <v>78</v>
      </c>
      <c r="C34" s="40">
        <v>59019077</v>
      </c>
      <c r="D34" s="40">
        <v>5155230</v>
      </c>
      <c r="E34" s="40">
        <v>0</v>
      </c>
      <c r="F34" s="40">
        <v>5366473</v>
      </c>
      <c r="G34" s="40">
        <v>0</v>
      </c>
      <c r="H34" s="41">
        <f t="shared" si="0"/>
        <v>69540780</v>
      </c>
      <c r="I34" s="9"/>
      <c r="J34" s="5"/>
      <c r="K34" s="5"/>
      <c r="L34" s="4"/>
      <c r="M34" s="5"/>
    </row>
    <row r="35" spans="1:13" ht="15" customHeight="1">
      <c r="A35" s="50" t="s">
        <v>48</v>
      </c>
      <c r="B35" s="33" t="s">
        <v>79</v>
      </c>
      <c r="C35" s="40">
        <v>1448601215</v>
      </c>
      <c r="D35" s="40">
        <v>6279159</v>
      </c>
      <c r="E35" s="40">
        <v>0</v>
      </c>
      <c r="F35" s="40">
        <v>0</v>
      </c>
      <c r="G35" s="40">
        <v>0</v>
      </c>
      <c r="H35" s="41">
        <f t="shared" si="0"/>
        <v>1454880374</v>
      </c>
      <c r="I35" s="9"/>
      <c r="L35" s="4"/>
      <c r="M35" s="5"/>
    </row>
    <row r="36" spans="1:13" ht="15" customHeight="1">
      <c r="A36" s="50" t="s">
        <v>49</v>
      </c>
      <c r="B36" s="33" t="s">
        <v>80</v>
      </c>
      <c r="C36" s="40">
        <v>505854331</v>
      </c>
      <c r="D36" s="40">
        <v>1500000</v>
      </c>
      <c r="E36" s="40">
        <v>211340307</v>
      </c>
      <c r="F36" s="40">
        <v>0</v>
      </c>
      <c r="G36" s="40">
        <v>0</v>
      </c>
      <c r="H36" s="41">
        <f t="shared" si="0"/>
        <v>718694638</v>
      </c>
      <c r="I36" s="9"/>
      <c r="L36" s="4"/>
      <c r="M36" s="5"/>
    </row>
    <row r="37" spans="1:13" ht="15" customHeight="1">
      <c r="A37" s="50" t="s">
        <v>50</v>
      </c>
      <c r="B37" s="33" t="s">
        <v>81</v>
      </c>
      <c r="C37" s="40">
        <v>115806177</v>
      </c>
      <c r="D37" s="40">
        <v>12599485</v>
      </c>
      <c r="E37" s="40">
        <v>41357</v>
      </c>
      <c r="F37" s="40">
        <v>41635025</v>
      </c>
      <c r="G37" s="40">
        <v>0</v>
      </c>
      <c r="H37" s="41">
        <f t="shared" si="0"/>
        <v>170082044</v>
      </c>
      <c r="I37" s="9"/>
      <c r="J37" s="5"/>
      <c r="K37" s="5"/>
      <c r="L37" s="4"/>
      <c r="M37" s="5"/>
    </row>
    <row r="38" spans="1:13" ht="15" customHeight="1">
      <c r="A38" s="50" t="s">
        <v>51</v>
      </c>
      <c r="B38" s="33" t="s">
        <v>82</v>
      </c>
      <c r="C38" s="40">
        <v>24802302</v>
      </c>
      <c r="D38" s="40">
        <v>1250054</v>
      </c>
      <c r="E38" s="40">
        <v>26353</v>
      </c>
      <c r="F38" s="40">
        <v>4024445</v>
      </c>
      <c r="G38" s="40">
        <v>0</v>
      </c>
      <c r="H38" s="41">
        <f t="shared" si="0"/>
        <v>30103154</v>
      </c>
      <c r="I38" s="9"/>
      <c r="J38" s="5"/>
      <c r="K38" s="5"/>
      <c r="L38" s="4"/>
      <c r="M38" s="5"/>
    </row>
    <row r="39" spans="1:13" ht="15" customHeight="1">
      <c r="A39" s="50" t="s">
        <v>52</v>
      </c>
      <c r="B39" s="33" t="s">
        <v>83</v>
      </c>
      <c r="C39" s="40">
        <v>89990683</v>
      </c>
      <c r="D39" s="40">
        <v>4812583</v>
      </c>
      <c r="E39" s="40">
        <v>202637</v>
      </c>
      <c r="F39" s="40">
        <v>19094576</v>
      </c>
      <c r="G39" s="40">
        <v>0</v>
      </c>
      <c r="H39" s="41">
        <f t="shared" si="0"/>
        <v>114100479</v>
      </c>
      <c r="I39" s="9"/>
      <c r="J39" s="5"/>
      <c r="K39" s="5"/>
      <c r="L39" s="4"/>
      <c r="M39" s="5"/>
    </row>
    <row r="40" spans="1:13" ht="15" customHeight="1">
      <c r="A40" s="50" t="s">
        <v>53</v>
      </c>
      <c r="B40" s="33" t="s">
        <v>84</v>
      </c>
      <c r="C40" s="40">
        <v>208063030</v>
      </c>
      <c r="D40" s="40">
        <v>10954162</v>
      </c>
      <c r="E40" s="40">
        <v>23819</v>
      </c>
      <c r="F40" s="40">
        <v>23349177</v>
      </c>
      <c r="G40" s="40">
        <v>0</v>
      </c>
      <c r="H40" s="41">
        <f t="shared" si="0"/>
        <v>242390188</v>
      </c>
      <c r="I40" s="9"/>
      <c r="J40" s="5"/>
      <c r="K40" s="5"/>
      <c r="L40" s="4"/>
      <c r="M40" s="5"/>
    </row>
    <row r="41" spans="1:13" ht="15" customHeight="1">
      <c r="A41" s="50" t="s">
        <v>54</v>
      </c>
      <c r="B41" s="33" t="s">
        <v>85</v>
      </c>
      <c r="C41" s="40">
        <v>250244731</v>
      </c>
      <c r="D41" s="40">
        <v>8000000</v>
      </c>
      <c r="E41" s="40">
        <v>165601</v>
      </c>
      <c r="F41" s="40">
        <v>26346729</v>
      </c>
      <c r="G41" s="40">
        <v>0</v>
      </c>
      <c r="H41" s="41">
        <f t="shared" si="0"/>
        <v>284757061</v>
      </c>
      <c r="I41" s="9"/>
      <c r="J41" s="5"/>
      <c r="K41" s="5"/>
      <c r="L41" s="4"/>
      <c r="M41" s="5"/>
    </row>
    <row r="42" spans="1:13" ht="15" customHeight="1">
      <c r="A42" s="50" t="s">
        <v>55</v>
      </c>
      <c r="B42" s="33" t="s">
        <v>86</v>
      </c>
      <c r="C42" s="40">
        <v>282763586</v>
      </c>
      <c r="D42" s="40">
        <v>24624452</v>
      </c>
      <c r="E42" s="40">
        <v>636538</v>
      </c>
      <c r="F42" s="40">
        <v>21281455</v>
      </c>
      <c r="G42" s="40">
        <v>0</v>
      </c>
      <c r="H42" s="41">
        <f t="shared" si="0"/>
        <v>329306031</v>
      </c>
      <c r="I42" s="9"/>
      <c r="J42" s="5"/>
      <c r="K42" s="5"/>
      <c r="L42" s="4"/>
      <c r="M42" s="5"/>
    </row>
    <row r="43" spans="1:13" ht="15" customHeight="1">
      <c r="A43" s="61" t="s">
        <v>56</v>
      </c>
      <c r="B43" s="62" t="s">
        <v>87</v>
      </c>
      <c r="C43" s="63">
        <v>145743508</v>
      </c>
      <c r="D43" s="63">
        <v>10396023</v>
      </c>
      <c r="E43" s="63">
        <v>7892</v>
      </c>
      <c r="F43" s="63">
        <v>12457721</v>
      </c>
      <c r="G43" s="63">
        <v>0</v>
      </c>
      <c r="H43" s="64">
        <f t="shared" si="0"/>
        <v>168605144</v>
      </c>
      <c r="I43" s="9"/>
      <c r="J43" s="5"/>
      <c r="K43" s="5"/>
      <c r="L43" s="4"/>
      <c r="M43" s="5"/>
    </row>
    <row r="44" spans="1:13" ht="15" customHeight="1">
      <c r="A44" s="51">
        <v>148</v>
      </c>
      <c r="B44" s="35" t="s">
        <v>123</v>
      </c>
      <c r="C44" s="42">
        <v>67978962</v>
      </c>
      <c r="D44" s="42">
        <v>0</v>
      </c>
      <c r="E44" s="42">
        <v>152381</v>
      </c>
      <c r="F44" s="42">
        <v>368750</v>
      </c>
      <c r="G44" s="42">
        <v>0</v>
      </c>
      <c r="H44" s="43">
        <f t="shared" si="0"/>
        <v>68500093</v>
      </c>
      <c r="I44" s="9"/>
      <c r="J44" s="5"/>
      <c r="K44" s="5"/>
      <c r="L44" s="4"/>
      <c r="M44" s="5"/>
    </row>
    <row r="45" spans="1:13" ht="19.5" customHeight="1">
      <c r="A45" s="67" t="s">
        <v>7</v>
      </c>
      <c r="B45" s="68"/>
      <c r="C45" s="48">
        <f aca="true" t="shared" si="1" ref="C45:H45">SUM(C12:C44)</f>
        <v>6904102920</v>
      </c>
      <c r="D45" s="48">
        <f t="shared" si="1"/>
        <v>362893029</v>
      </c>
      <c r="E45" s="48">
        <f t="shared" si="1"/>
        <v>215776389</v>
      </c>
      <c r="F45" s="48">
        <f t="shared" si="1"/>
        <v>469323605</v>
      </c>
      <c r="G45" s="48">
        <f t="shared" si="1"/>
        <v>0</v>
      </c>
      <c r="H45" s="48">
        <f t="shared" si="1"/>
        <v>7952095943</v>
      </c>
      <c r="I45" s="4"/>
      <c r="J45" s="4"/>
      <c r="K45" s="4"/>
      <c r="L45" s="4"/>
      <c r="M45" s="4"/>
    </row>
    <row r="46" spans="1:8" ht="12.75">
      <c r="A46" s="6" t="s">
        <v>125</v>
      </c>
      <c r="C46" s="19"/>
      <c r="H46" s="19"/>
    </row>
    <row r="47" spans="2:13" ht="12.75">
      <c r="B47" s="4"/>
      <c r="C47" s="5"/>
      <c r="D47" s="5"/>
      <c r="E47" s="5"/>
      <c r="F47" s="5"/>
      <c r="G47" s="5"/>
      <c r="H47" s="5"/>
      <c r="I47" s="4"/>
      <c r="J47" s="4"/>
      <c r="K47" s="4"/>
      <c r="L47" s="4"/>
      <c r="M47" s="4"/>
    </row>
    <row r="48" spans="1:13" ht="12.75">
      <c r="A48" s="54" t="s">
        <v>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20" t="s">
        <v>13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20" t="s">
        <v>14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20" t="s">
        <v>16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20" t="s">
        <v>15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2.75">
      <c r="A53" s="18" t="s">
        <v>18</v>
      </c>
    </row>
    <row r="54" s="21" customFormat="1" ht="12.75">
      <c r="A54" s="21">
        <v>1000000</v>
      </c>
    </row>
    <row r="55" s="21" customFormat="1" ht="12.75"/>
    <row r="56" s="21" customFormat="1" ht="12.75"/>
    <row r="57" s="21" customFormat="1" ht="12.75"/>
    <row r="58" spans="2:7" s="21" customFormat="1" ht="12.75">
      <c r="B58" s="21" t="s">
        <v>88</v>
      </c>
      <c r="C58" s="21" t="s">
        <v>19</v>
      </c>
      <c r="D58" s="21" t="s">
        <v>20</v>
      </c>
      <c r="E58" s="21" t="s">
        <v>21</v>
      </c>
      <c r="F58" s="21" t="s">
        <v>22</v>
      </c>
      <c r="G58" s="21" t="s">
        <v>23</v>
      </c>
    </row>
    <row r="59" spans="2:7" s="21" customFormat="1" ht="12.75">
      <c r="B59" s="21" t="s">
        <v>89</v>
      </c>
      <c r="C59" s="52">
        <f>C45/$A$54</f>
        <v>6904.10292</v>
      </c>
      <c r="D59" s="52">
        <f>D45/$A$54</f>
        <v>362.893029</v>
      </c>
      <c r="E59" s="52">
        <f>E45/$A$54</f>
        <v>215.776389</v>
      </c>
      <c r="F59" s="52">
        <f>F45/$A$54</f>
        <v>469.323605</v>
      </c>
      <c r="G59" s="52">
        <f>G45/$A$54</f>
        <v>0</v>
      </c>
    </row>
    <row r="60" spans="3:7" s="21" customFormat="1" ht="12.75">
      <c r="C60" s="60"/>
      <c r="D60" s="22"/>
      <c r="E60" s="22"/>
      <c r="F60" s="22"/>
      <c r="G60" s="22"/>
    </row>
    <row r="61" spans="3:7" s="21" customFormat="1" ht="12.75">
      <c r="C61" s="22"/>
      <c r="D61" s="22"/>
      <c r="E61" s="22"/>
      <c r="F61" s="22"/>
      <c r="G61" s="22"/>
    </row>
    <row r="62" spans="3:7" s="21" customFormat="1" ht="12.75">
      <c r="C62" s="22"/>
      <c r="D62" s="22"/>
      <c r="E62" s="22"/>
      <c r="F62" s="22"/>
      <c r="G62" s="22"/>
    </row>
    <row r="63" s="21" customFormat="1" ht="12.75"/>
    <row r="64" s="21" customFormat="1" ht="12.75"/>
    <row r="65" s="59" customFormat="1" ht="12.75"/>
    <row r="66" s="28" customFormat="1" ht="12.75"/>
    <row r="67" s="28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</sheetData>
  <sheetProtection/>
  <mergeCells count="5">
    <mergeCell ref="H10:H11"/>
    <mergeCell ref="A45:B45"/>
    <mergeCell ref="A10:A11"/>
    <mergeCell ref="B10:B11"/>
    <mergeCell ref="C10:G10"/>
  </mergeCells>
  <conditionalFormatting sqref="C47:G47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130" zoomScaleNormal="130" zoomScalePageLayoutView="0" workbookViewId="0" topLeftCell="A16">
      <selection activeCell="B10" sqref="B10:B12"/>
    </sheetView>
  </sheetViews>
  <sheetFormatPr defaultColWidth="11.421875" defaultRowHeight="12.75"/>
  <cols>
    <col min="1" max="1" width="11.421875" style="14" customWidth="1"/>
    <col min="2" max="2" width="67.421875" style="14" customWidth="1"/>
    <col min="3" max="3" width="12.00390625" style="14" bestFit="1" customWidth="1"/>
    <col min="4" max="4" width="11.57421875" style="14" bestFit="1" customWidth="1"/>
    <col min="5" max="5" width="12.00390625" style="14" bestFit="1" customWidth="1"/>
    <col min="6" max="6" width="11.421875" style="14" customWidth="1"/>
    <col min="7" max="7" width="11.57421875" style="14" bestFit="1" customWidth="1"/>
    <col min="8" max="8" width="11.57421875" style="14" customWidth="1"/>
    <col min="9" max="9" width="11.57421875" style="14" bestFit="1" customWidth="1"/>
    <col min="10" max="10" width="12.00390625" style="14" bestFit="1" customWidth="1"/>
    <col min="11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5" t="s">
        <v>124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5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6"/>
      <c r="B9" s="4"/>
      <c r="C9" s="4"/>
      <c r="D9" s="4"/>
      <c r="E9" s="4"/>
      <c r="F9" s="4"/>
      <c r="G9" s="4"/>
      <c r="H9" s="4"/>
      <c r="I9" s="4"/>
      <c r="J9" s="17" t="s">
        <v>25</v>
      </c>
    </row>
    <row r="10" spans="1:10" ht="19.5" customHeight="1">
      <c r="A10" s="65" t="s">
        <v>2</v>
      </c>
      <c r="B10" s="70" t="s">
        <v>24</v>
      </c>
      <c r="C10" s="67" t="s">
        <v>115</v>
      </c>
      <c r="D10" s="71"/>
      <c r="E10" s="71"/>
      <c r="F10" s="71"/>
      <c r="G10" s="71"/>
      <c r="H10" s="71"/>
      <c r="I10" s="71"/>
      <c r="J10" s="65" t="s">
        <v>112</v>
      </c>
    </row>
    <row r="11" spans="1:10" ht="19.5" customHeight="1">
      <c r="A11" s="72"/>
      <c r="B11" s="73"/>
      <c r="C11" s="74" t="s">
        <v>113</v>
      </c>
      <c r="D11" s="74"/>
      <c r="E11" s="74"/>
      <c r="F11" s="74"/>
      <c r="G11" s="74"/>
      <c r="H11" s="74" t="s">
        <v>114</v>
      </c>
      <c r="I11" s="74"/>
      <c r="J11" s="72"/>
    </row>
    <row r="12" spans="1:17" ht="19.5" customHeight="1">
      <c r="A12" s="69"/>
      <c r="B12" s="66"/>
      <c r="C12" s="7" t="s">
        <v>91</v>
      </c>
      <c r="D12" s="7" t="s">
        <v>92</v>
      </c>
      <c r="E12" s="7" t="s">
        <v>93</v>
      </c>
      <c r="F12" s="7" t="s">
        <v>94</v>
      </c>
      <c r="G12" s="7" t="s">
        <v>95</v>
      </c>
      <c r="H12" s="7">
        <v>6.24</v>
      </c>
      <c r="I12" s="7" t="s">
        <v>96</v>
      </c>
      <c r="J12" s="66"/>
      <c r="L12" s="27"/>
      <c r="M12" s="27"/>
      <c r="N12" s="27"/>
      <c r="O12" s="27"/>
      <c r="P12" s="27"/>
      <c r="Q12" s="27"/>
    </row>
    <row r="13" spans="1:10" ht="15" customHeight="1">
      <c r="A13" s="1" t="s">
        <v>5</v>
      </c>
      <c r="B13" s="2" t="s">
        <v>6</v>
      </c>
      <c r="C13" s="36">
        <v>942130074</v>
      </c>
      <c r="D13" s="36">
        <v>42409733</v>
      </c>
      <c r="E13" s="36">
        <v>430207000</v>
      </c>
      <c r="F13" s="36">
        <v>107526030</v>
      </c>
      <c r="G13" s="36">
        <v>14660356</v>
      </c>
      <c r="H13" s="36">
        <v>25441330</v>
      </c>
      <c r="I13" s="36">
        <v>210899032</v>
      </c>
      <c r="J13" s="37">
        <f>SUM(C13:I13)</f>
        <v>1773273555</v>
      </c>
    </row>
    <row r="14" spans="1:10" ht="15" customHeight="1">
      <c r="A14" s="1" t="s">
        <v>26</v>
      </c>
      <c r="B14" s="2" t="s">
        <v>57</v>
      </c>
      <c r="C14" s="36">
        <v>25839741</v>
      </c>
      <c r="D14" s="36">
        <v>1176987</v>
      </c>
      <c r="E14" s="36">
        <v>12076974</v>
      </c>
      <c r="F14" s="36">
        <v>0</v>
      </c>
      <c r="G14" s="36">
        <v>30000</v>
      </c>
      <c r="H14" s="36">
        <v>0</v>
      </c>
      <c r="I14" s="36">
        <v>4175399</v>
      </c>
      <c r="J14" s="37">
        <f aca="true" t="shared" si="0" ref="J14:J45">SUM(C14:I14)</f>
        <v>43299101</v>
      </c>
    </row>
    <row r="15" spans="1:10" ht="15" customHeight="1">
      <c r="A15" s="1" t="s">
        <v>27</v>
      </c>
      <c r="B15" s="2" t="s">
        <v>58</v>
      </c>
      <c r="C15" s="36">
        <v>30141365</v>
      </c>
      <c r="D15" s="36">
        <v>2112452</v>
      </c>
      <c r="E15" s="36">
        <v>18630673</v>
      </c>
      <c r="F15" s="36">
        <v>0</v>
      </c>
      <c r="G15" s="36">
        <v>90835</v>
      </c>
      <c r="H15" s="36">
        <v>0</v>
      </c>
      <c r="I15" s="36">
        <v>1500</v>
      </c>
      <c r="J15" s="37">
        <f t="shared" si="0"/>
        <v>50976825</v>
      </c>
    </row>
    <row r="16" spans="1:10" ht="15" customHeight="1">
      <c r="A16" s="1" t="s">
        <v>28</v>
      </c>
      <c r="B16" s="2" t="s">
        <v>59</v>
      </c>
      <c r="C16" s="36">
        <v>15214912</v>
      </c>
      <c r="D16" s="36">
        <v>750820</v>
      </c>
      <c r="E16" s="36">
        <v>13698796</v>
      </c>
      <c r="F16" s="36">
        <v>0</v>
      </c>
      <c r="G16" s="36">
        <v>74586</v>
      </c>
      <c r="H16" s="36">
        <v>0</v>
      </c>
      <c r="I16" s="36">
        <v>118110</v>
      </c>
      <c r="J16" s="37">
        <f t="shared" si="0"/>
        <v>29857224</v>
      </c>
    </row>
    <row r="17" spans="1:10" ht="15" customHeight="1">
      <c r="A17" s="1" t="s">
        <v>29</v>
      </c>
      <c r="B17" s="2" t="s">
        <v>60</v>
      </c>
      <c r="C17" s="36">
        <v>20939048</v>
      </c>
      <c r="D17" s="36">
        <v>1657411</v>
      </c>
      <c r="E17" s="36">
        <v>15008759</v>
      </c>
      <c r="F17" s="36">
        <v>0</v>
      </c>
      <c r="G17" s="36">
        <v>0</v>
      </c>
      <c r="H17" s="36">
        <v>0</v>
      </c>
      <c r="I17" s="36">
        <v>621135</v>
      </c>
      <c r="J17" s="37">
        <f t="shared" si="0"/>
        <v>38226353</v>
      </c>
    </row>
    <row r="18" spans="1:10" ht="15" customHeight="1">
      <c r="A18" s="1" t="s">
        <v>30</v>
      </c>
      <c r="B18" s="2" t="s">
        <v>61</v>
      </c>
      <c r="C18" s="36">
        <v>125200953</v>
      </c>
      <c r="D18" s="36">
        <v>14747686</v>
      </c>
      <c r="E18" s="36">
        <v>38496824</v>
      </c>
      <c r="F18" s="36">
        <v>0</v>
      </c>
      <c r="G18" s="36">
        <v>208287</v>
      </c>
      <c r="H18" s="36">
        <v>0</v>
      </c>
      <c r="I18" s="36">
        <v>736397</v>
      </c>
      <c r="J18" s="37">
        <f t="shared" si="0"/>
        <v>179390147</v>
      </c>
    </row>
    <row r="19" spans="1:10" ht="15" customHeight="1">
      <c r="A19" s="1" t="s">
        <v>31</v>
      </c>
      <c r="B19" s="2" t="s">
        <v>62</v>
      </c>
      <c r="C19" s="36">
        <v>83710841</v>
      </c>
      <c r="D19" s="36">
        <v>9361856</v>
      </c>
      <c r="E19" s="36">
        <v>26135410</v>
      </c>
      <c r="F19" s="36">
        <v>0</v>
      </c>
      <c r="G19" s="36">
        <v>162085</v>
      </c>
      <c r="H19" s="36">
        <v>0</v>
      </c>
      <c r="I19" s="36">
        <v>162800</v>
      </c>
      <c r="J19" s="37">
        <f t="shared" si="0"/>
        <v>119532992</v>
      </c>
    </row>
    <row r="20" spans="1:10" ht="15" customHeight="1">
      <c r="A20" s="1" t="s">
        <v>32</v>
      </c>
      <c r="B20" s="2" t="s">
        <v>63</v>
      </c>
      <c r="C20" s="36">
        <v>93523753</v>
      </c>
      <c r="D20" s="36">
        <v>9168275</v>
      </c>
      <c r="E20" s="36">
        <v>54958049</v>
      </c>
      <c r="F20" s="36">
        <v>0</v>
      </c>
      <c r="G20" s="36">
        <v>40000</v>
      </c>
      <c r="H20" s="36">
        <v>0</v>
      </c>
      <c r="I20" s="36">
        <v>58125</v>
      </c>
      <c r="J20" s="37">
        <f t="shared" si="0"/>
        <v>157748202</v>
      </c>
    </row>
    <row r="21" spans="1:10" ht="15" customHeight="1">
      <c r="A21" s="1" t="s">
        <v>33</v>
      </c>
      <c r="B21" s="2" t="s">
        <v>64</v>
      </c>
      <c r="C21" s="36">
        <v>25101479</v>
      </c>
      <c r="D21" s="36">
        <v>2240297</v>
      </c>
      <c r="E21" s="36">
        <v>9911259</v>
      </c>
      <c r="F21" s="36">
        <v>0</v>
      </c>
      <c r="G21" s="36">
        <v>30000</v>
      </c>
      <c r="H21" s="36">
        <v>0</v>
      </c>
      <c r="I21" s="36">
        <v>32090</v>
      </c>
      <c r="J21" s="37">
        <f t="shared" si="0"/>
        <v>37315125</v>
      </c>
    </row>
    <row r="22" spans="1:10" ht="15" customHeight="1">
      <c r="A22" s="1" t="s">
        <v>34</v>
      </c>
      <c r="B22" s="2" t="s">
        <v>65</v>
      </c>
      <c r="C22" s="36">
        <v>60011568</v>
      </c>
      <c r="D22" s="36">
        <v>5482707</v>
      </c>
      <c r="E22" s="36">
        <v>23525909</v>
      </c>
      <c r="F22" s="36">
        <v>0</v>
      </c>
      <c r="G22" s="36">
        <v>30000</v>
      </c>
      <c r="H22" s="36">
        <v>0</v>
      </c>
      <c r="I22" s="36">
        <v>0</v>
      </c>
      <c r="J22" s="37">
        <f t="shared" si="0"/>
        <v>89050184</v>
      </c>
    </row>
    <row r="23" spans="1:10" ht="15" customHeight="1">
      <c r="A23" s="1" t="s">
        <v>35</v>
      </c>
      <c r="B23" s="2" t="s">
        <v>66</v>
      </c>
      <c r="C23" s="36">
        <v>94211377</v>
      </c>
      <c r="D23" s="36">
        <v>9211916</v>
      </c>
      <c r="E23" s="36">
        <v>57121753</v>
      </c>
      <c r="F23" s="36">
        <v>0</v>
      </c>
      <c r="G23" s="36">
        <v>0</v>
      </c>
      <c r="H23" s="36">
        <v>0</v>
      </c>
      <c r="I23" s="36">
        <v>12614</v>
      </c>
      <c r="J23" s="37">
        <f t="shared" si="0"/>
        <v>160557660</v>
      </c>
    </row>
    <row r="24" spans="1:10" ht="15" customHeight="1">
      <c r="A24" s="1" t="s">
        <v>36</v>
      </c>
      <c r="B24" s="2" t="s">
        <v>67</v>
      </c>
      <c r="C24" s="36">
        <v>94672933</v>
      </c>
      <c r="D24" s="36">
        <v>4651173</v>
      </c>
      <c r="E24" s="36">
        <v>39244780</v>
      </c>
      <c r="F24" s="36">
        <v>0</v>
      </c>
      <c r="G24" s="36">
        <v>50000</v>
      </c>
      <c r="H24" s="36">
        <v>0</v>
      </c>
      <c r="I24" s="36">
        <v>125000</v>
      </c>
      <c r="J24" s="37">
        <f t="shared" si="0"/>
        <v>138743886</v>
      </c>
    </row>
    <row r="25" spans="1:10" ht="15" customHeight="1">
      <c r="A25" s="1" t="s">
        <v>37</v>
      </c>
      <c r="B25" s="2" t="s">
        <v>68</v>
      </c>
      <c r="C25" s="36">
        <v>140983360</v>
      </c>
      <c r="D25" s="36">
        <v>16150687</v>
      </c>
      <c r="E25" s="36">
        <v>47290988</v>
      </c>
      <c r="F25" s="36">
        <v>0</v>
      </c>
      <c r="G25" s="36">
        <v>136833</v>
      </c>
      <c r="H25" s="36">
        <v>0</v>
      </c>
      <c r="I25" s="36">
        <v>1144912</v>
      </c>
      <c r="J25" s="37">
        <f t="shared" si="0"/>
        <v>205706780</v>
      </c>
    </row>
    <row r="26" spans="1:10" ht="15" customHeight="1">
      <c r="A26" s="1" t="s">
        <v>38</v>
      </c>
      <c r="B26" s="2" t="s">
        <v>69</v>
      </c>
      <c r="C26" s="36">
        <v>113056113</v>
      </c>
      <c r="D26" s="36">
        <v>14328524</v>
      </c>
      <c r="E26" s="36">
        <v>53143526</v>
      </c>
      <c r="F26" s="36">
        <v>0</v>
      </c>
      <c r="G26" s="36">
        <v>40000</v>
      </c>
      <c r="H26" s="36">
        <v>0</v>
      </c>
      <c r="I26" s="36">
        <v>12783096</v>
      </c>
      <c r="J26" s="37">
        <f t="shared" si="0"/>
        <v>193351259</v>
      </c>
    </row>
    <row r="27" spans="1:10" ht="15" customHeight="1">
      <c r="A27" s="1" t="s">
        <v>39</v>
      </c>
      <c r="B27" s="2" t="s">
        <v>70</v>
      </c>
      <c r="C27" s="36">
        <v>54148012</v>
      </c>
      <c r="D27" s="36">
        <v>11384018</v>
      </c>
      <c r="E27" s="36">
        <v>23848677</v>
      </c>
      <c r="F27" s="36">
        <v>0</v>
      </c>
      <c r="G27" s="36">
        <v>40000</v>
      </c>
      <c r="H27" s="36">
        <v>0</v>
      </c>
      <c r="I27" s="36">
        <v>534436</v>
      </c>
      <c r="J27" s="37">
        <f t="shared" si="0"/>
        <v>89955143</v>
      </c>
    </row>
    <row r="28" spans="1:10" ht="15" customHeight="1">
      <c r="A28" s="1" t="s">
        <v>40</v>
      </c>
      <c r="B28" s="2" t="s">
        <v>71</v>
      </c>
      <c r="C28" s="36">
        <v>42236555</v>
      </c>
      <c r="D28" s="36">
        <v>2611190</v>
      </c>
      <c r="E28" s="36">
        <v>18163515</v>
      </c>
      <c r="F28" s="36">
        <v>0</v>
      </c>
      <c r="G28" s="36">
        <v>23184</v>
      </c>
      <c r="H28" s="36">
        <v>0</v>
      </c>
      <c r="I28" s="36">
        <v>9400</v>
      </c>
      <c r="J28" s="37">
        <f t="shared" si="0"/>
        <v>63043844</v>
      </c>
    </row>
    <row r="29" spans="1:10" ht="15" customHeight="1">
      <c r="A29" s="1" t="s">
        <v>41</v>
      </c>
      <c r="B29" s="2" t="s">
        <v>72</v>
      </c>
      <c r="C29" s="36">
        <v>29125486</v>
      </c>
      <c r="D29" s="36">
        <v>145664</v>
      </c>
      <c r="E29" s="36">
        <v>15292759</v>
      </c>
      <c r="F29" s="36">
        <v>0</v>
      </c>
      <c r="G29" s="36">
        <v>70644</v>
      </c>
      <c r="H29" s="36">
        <v>0</v>
      </c>
      <c r="I29" s="36">
        <v>45500</v>
      </c>
      <c r="J29" s="37">
        <f t="shared" si="0"/>
        <v>44680053</v>
      </c>
    </row>
    <row r="30" spans="1:10" ht="15" customHeight="1">
      <c r="A30" s="1" t="s">
        <v>42</v>
      </c>
      <c r="B30" s="2" t="s">
        <v>73</v>
      </c>
      <c r="C30" s="36">
        <v>38716292</v>
      </c>
      <c r="D30" s="36">
        <v>4623372</v>
      </c>
      <c r="E30" s="36">
        <v>12635008</v>
      </c>
      <c r="F30" s="36">
        <v>0</v>
      </c>
      <c r="G30" s="36">
        <v>0</v>
      </c>
      <c r="H30" s="36">
        <v>0</v>
      </c>
      <c r="I30" s="36">
        <v>386819</v>
      </c>
      <c r="J30" s="37">
        <f t="shared" si="0"/>
        <v>56361491</v>
      </c>
    </row>
    <row r="31" spans="1:10" ht="15" customHeight="1">
      <c r="A31" s="1" t="s">
        <v>43</v>
      </c>
      <c r="B31" s="2" t="s">
        <v>74</v>
      </c>
      <c r="C31" s="36">
        <v>68053032</v>
      </c>
      <c r="D31" s="36">
        <v>6372860</v>
      </c>
      <c r="E31" s="36">
        <v>25143914</v>
      </c>
      <c r="F31" s="36">
        <v>0</v>
      </c>
      <c r="G31" s="36">
        <v>330600</v>
      </c>
      <c r="H31" s="36">
        <v>0</v>
      </c>
      <c r="I31" s="36">
        <v>59081</v>
      </c>
      <c r="J31" s="37">
        <f t="shared" si="0"/>
        <v>99959487</v>
      </c>
    </row>
    <row r="32" spans="1:10" ht="15" customHeight="1">
      <c r="A32" s="1" t="s">
        <v>44</v>
      </c>
      <c r="B32" s="2" t="s">
        <v>75</v>
      </c>
      <c r="C32" s="36">
        <v>29484171</v>
      </c>
      <c r="D32" s="36">
        <v>846244</v>
      </c>
      <c r="E32" s="36">
        <v>16853153</v>
      </c>
      <c r="F32" s="36">
        <v>0</v>
      </c>
      <c r="G32" s="36">
        <v>0</v>
      </c>
      <c r="H32" s="36">
        <v>0</v>
      </c>
      <c r="I32" s="36">
        <v>178847</v>
      </c>
      <c r="J32" s="37">
        <f t="shared" si="0"/>
        <v>47362415</v>
      </c>
    </row>
    <row r="33" spans="1:10" ht="15" customHeight="1">
      <c r="A33" s="1" t="s">
        <v>45</v>
      </c>
      <c r="B33" s="2" t="s">
        <v>76</v>
      </c>
      <c r="C33" s="36">
        <v>16655338</v>
      </c>
      <c r="D33" s="36">
        <v>47231</v>
      </c>
      <c r="E33" s="36">
        <v>13107148</v>
      </c>
      <c r="F33" s="36">
        <v>0</v>
      </c>
      <c r="G33" s="36">
        <v>0</v>
      </c>
      <c r="H33" s="36">
        <v>0</v>
      </c>
      <c r="I33" s="36">
        <v>39480</v>
      </c>
      <c r="J33" s="37">
        <f t="shared" si="0"/>
        <v>29849197</v>
      </c>
    </row>
    <row r="34" spans="1:10" ht="15" customHeight="1">
      <c r="A34" s="1" t="s">
        <v>46</v>
      </c>
      <c r="B34" s="2" t="s">
        <v>77</v>
      </c>
      <c r="C34" s="36">
        <v>34964378</v>
      </c>
      <c r="D34" s="36">
        <v>150580</v>
      </c>
      <c r="E34" s="36">
        <v>21621509</v>
      </c>
      <c r="F34" s="36">
        <v>0</v>
      </c>
      <c r="G34" s="36">
        <v>0</v>
      </c>
      <c r="H34" s="36">
        <v>0</v>
      </c>
      <c r="I34" s="36">
        <v>257928</v>
      </c>
      <c r="J34" s="37">
        <f t="shared" si="0"/>
        <v>56994395</v>
      </c>
    </row>
    <row r="35" spans="1:10" ht="15" customHeight="1">
      <c r="A35" s="1" t="s">
        <v>47</v>
      </c>
      <c r="B35" s="2" t="s">
        <v>78</v>
      </c>
      <c r="C35" s="36">
        <v>34442584</v>
      </c>
      <c r="D35" s="36">
        <v>694</v>
      </c>
      <c r="E35" s="36">
        <v>24568799</v>
      </c>
      <c r="F35" s="36">
        <v>0</v>
      </c>
      <c r="G35" s="36">
        <v>0</v>
      </c>
      <c r="H35" s="36">
        <v>0</v>
      </c>
      <c r="I35" s="36">
        <v>7000</v>
      </c>
      <c r="J35" s="37">
        <f t="shared" si="0"/>
        <v>59019077</v>
      </c>
    </row>
    <row r="36" spans="1:10" ht="15" customHeight="1">
      <c r="A36" s="1" t="s">
        <v>48</v>
      </c>
      <c r="B36" s="2" t="s">
        <v>79</v>
      </c>
      <c r="C36" s="36">
        <v>0</v>
      </c>
      <c r="D36" s="36">
        <v>0</v>
      </c>
      <c r="E36" s="36">
        <v>922421278</v>
      </c>
      <c r="F36" s="36">
        <v>453536851</v>
      </c>
      <c r="G36" s="36">
        <v>68072828</v>
      </c>
      <c r="H36" s="36">
        <v>0</v>
      </c>
      <c r="I36" s="36">
        <v>4570258</v>
      </c>
      <c r="J36" s="37">
        <f t="shared" si="0"/>
        <v>1448601215</v>
      </c>
    </row>
    <row r="37" spans="1:10" ht="15" customHeight="1">
      <c r="A37" s="1" t="s">
        <v>49</v>
      </c>
      <c r="B37" s="2" t="s">
        <v>80</v>
      </c>
      <c r="C37" s="36">
        <v>0</v>
      </c>
      <c r="D37" s="36">
        <v>0</v>
      </c>
      <c r="E37" s="36">
        <v>111505159</v>
      </c>
      <c r="F37" s="36">
        <v>0</v>
      </c>
      <c r="G37" s="36">
        <v>8173</v>
      </c>
      <c r="H37" s="36">
        <v>0</v>
      </c>
      <c r="I37" s="36">
        <v>394340999</v>
      </c>
      <c r="J37" s="37">
        <f t="shared" si="0"/>
        <v>505854331</v>
      </c>
    </row>
    <row r="38" spans="1:10" ht="15" customHeight="1">
      <c r="A38" s="1" t="s">
        <v>50</v>
      </c>
      <c r="B38" s="2" t="s">
        <v>81</v>
      </c>
      <c r="C38" s="36">
        <v>14783719</v>
      </c>
      <c r="D38" s="36">
        <v>0</v>
      </c>
      <c r="E38" s="36">
        <v>100742498</v>
      </c>
      <c r="F38" s="36">
        <v>0</v>
      </c>
      <c r="G38" s="36">
        <v>90601</v>
      </c>
      <c r="H38" s="36">
        <v>0</v>
      </c>
      <c r="I38" s="36">
        <v>189359</v>
      </c>
      <c r="J38" s="37">
        <f t="shared" si="0"/>
        <v>115806177</v>
      </c>
    </row>
    <row r="39" spans="1:10" ht="15" customHeight="1">
      <c r="A39" s="1" t="s">
        <v>51</v>
      </c>
      <c r="B39" s="2" t="s">
        <v>82</v>
      </c>
      <c r="C39" s="36">
        <v>11921438</v>
      </c>
      <c r="D39" s="36">
        <v>15999</v>
      </c>
      <c r="E39" s="36">
        <v>12757875</v>
      </c>
      <c r="F39" s="36">
        <v>0</v>
      </c>
      <c r="G39" s="36">
        <v>40000</v>
      </c>
      <c r="H39" s="36">
        <v>0</v>
      </c>
      <c r="I39" s="36">
        <v>66990</v>
      </c>
      <c r="J39" s="37">
        <f t="shared" si="0"/>
        <v>24802302</v>
      </c>
    </row>
    <row r="40" spans="1:10" ht="15" customHeight="1">
      <c r="A40" s="1" t="s">
        <v>52</v>
      </c>
      <c r="B40" s="2" t="s">
        <v>83</v>
      </c>
      <c r="C40" s="36">
        <v>83472</v>
      </c>
      <c r="D40" s="36">
        <v>0</v>
      </c>
      <c r="E40" s="36">
        <v>89457381</v>
      </c>
      <c r="F40" s="36">
        <v>0</v>
      </c>
      <c r="G40" s="36">
        <v>0</v>
      </c>
      <c r="H40" s="36">
        <v>0</v>
      </c>
      <c r="I40" s="36">
        <v>449830</v>
      </c>
      <c r="J40" s="37">
        <f t="shared" si="0"/>
        <v>89990683</v>
      </c>
    </row>
    <row r="41" spans="1:10" ht="15" customHeight="1">
      <c r="A41" s="1" t="s">
        <v>53</v>
      </c>
      <c r="B41" s="2" t="s">
        <v>84</v>
      </c>
      <c r="C41" s="36">
        <v>139990471</v>
      </c>
      <c r="D41" s="36">
        <v>6996445</v>
      </c>
      <c r="E41" s="36">
        <v>60148024</v>
      </c>
      <c r="F41" s="36">
        <v>0</v>
      </c>
      <c r="G41" s="36">
        <v>250000</v>
      </c>
      <c r="H41" s="36">
        <v>0</v>
      </c>
      <c r="I41" s="36">
        <v>678090</v>
      </c>
      <c r="J41" s="37">
        <f t="shared" si="0"/>
        <v>208063030</v>
      </c>
    </row>
    <row r="42" spans="1:10" ht="15" customHeight="1">
      <c r="A42" s="1" t="s">
        <v>54</v>
      </c>
      <c r="B42" s="2" t="s">
        <v>85</v>
      </c>
      <c r="C42" s="36">
        <v>152758334</v>
      </c>
      <c r="D42" s="36">
        <v>3002261</v>
      </c>
      <c r="E42" s="36">
        <v>90836207</v>
      </c>
      <c r="F42" s="36">
        <v>0</v>
      </c>
      <c r="G42" s="36">
        <v>50000</v>
      </c>
      <c r="H42" s="36">
        <v>0</v>
      </c>
      <c r="I42" s="36">
        <v>3597929</v>
      </c>
      <c r="J42" s="37">
        <f t="shared" si="0"/>
        <v>250244731</v>
      </c>
    </row>
    <row r="43" spans="1:10" ht="15" customHeight="1">
      <c r="A43" s="1" t="s">
        <v>55</v>
      </c>
      <c r="B43" s="2" t="s">
        <v>86</v>
      </c>
      <c r="C43" s="36">
        <v>188491787</v>
      </c>
      <c r="D43" s="36">
        <v>10064016</v>
      </c>
      <c r="E43" s="36">
        <v>74924973</v>
      </c>
      <c r="F43" s="36">
        <v>0</v>
      </c>
      <c r="G43" s="36">
        <v>1100000</v>
      </c>
      <c r="H43" s="36">
        <v>0</v>
      </c>
      <c r="I43" s="36">
        <v>8182810</v>
      </c>
      <c r="J43" s="37">
        <f t="shared" si="0"/>
        <v>282763586</v>
      </c>
    </row>
    <row r="44" spans="1:10" ht="15" customHeight="1">
      <c r="A44" s="1" t="s">
        <v>56</v>
      </c>
      <c r="B44" s="2" t="s">
        <v>87</v>
      </c>
      <c r="C44" s="36">
        <v>90468387</v>
      </c>
      <c r="D44" s="36">
        <v>2725357</v>
      </c>
      <c r="E44" s="36">
        <v>51821805</v>
      </c>
      <c r="F44" s="36">
        <v>0</v>
      </c>
      <c r="G44" s="36">
        <v>52742</v>
      </c>
      <c r="H44" s="36">
        <v>0</v>
      </c>
      <c r="I44" s="36">
        <v>675217</v>
      </c>
      <c r="J44" s="37">
        <f t="shared" si="0"/>
        <v>145743508</v>
      </c>
    </row>
    <row r="45" spans="1:10" ht="15" customHeight="1">
      <c r="A45" s="1">
        <v>148</v>
      </c>
      <c r="B45" s="2" t="s">
        <v>123</v>
      </c>
      <c r="C45" s="36">
        <v>1626032</v>
      </c>
      <c r="D45" s="36">
        <v>0</v>
      </c>
      <c r="E45" s="36">
        <v>60763209</v>
      </c>
      <c r="F45" s="36">
        <v>0</v>
      </c>
      <c r="G45" s="36">
        <v>0</v>
      </c>
      <c r="H45" s="36">
        <v>0</v>
      </c>
      <c r="I45" s="36">
        <v>5589721</v>
      </c>
      <c r="J45" s="37">
        <f t="shared" si="0"/>
        <v>67978962</v>
      </c>
    </row>
    <row r="46" spans="1:10" ht="19.5" customHeight="1">
      <c r="A46" s="67" t="s">
        <v>7</v>
      </c>
      <c r="B46" s="68"/>
      <c r="C46" s="48">
        <f>SUM(C13:C45)</f>
        <v>2812687005</v>
      </c>
      <c r="D46" s="48">
        <f aca="true" t="shared" si="1" ref="D46:I46">SUM(D13:D45)</f>
        <v>182436455</v>
      </c>
      <c r="E46" s="48">
        <f t="shared" si="1"/>
        <v>2586063591</v>
      </c>
      <c r="F46" s="48">
        <f t="shared" si="1"/>
        <v>561062881</v>
      </c>
      <c r="G46" s="48">
        <f t="shared" si="1"/>
        <v>85681754</v>
      </c>
      <c r="H46" s="48">
        <f t="shared" si="1"/>
        <v>25441330</v>
      </c>
      <c r="I46" s="48">
        <f t="shared" si="1"/>
        <v>650729904</v>
      </c>
      <c r="J46" s="48">
        <f>SUM(J13:J45)</f>
        <v>6904102920</v>
      </c>
    </row>
    <row r="47" spans="1:10" ht="12.75">
      <c r="A47" s="6" t="s">
        <v>125</v>
      </c>
      <c r="J47" s="19"/>
    </row>
    <row r="48" spans="2:10" ht="12.75">
      <c r="B48" s="4"/>
      <c r="C48" s="4"/>
      <c r="D48" s="4"/>
      <c r="E48" s="4"/>
      <c r="F48" s="4"/>
      <c r="G48" s="4"/>
      <c r="H48" s="4"/>
      <c r="I48" s="4"/>
      <c r="J48" s="5"/>
    </row>
    <row r="49" spans="1:10" ht="12.75">
      <c r="A49" s="54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20" t="s">
        <v>105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20" t="s">
        <v>106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20" t="s">
        <v>107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20" t="s">
        <v>108</v>
      </c>
      <c r="B53" s="4"/>
      <c r="C53" s="4"/>
      <c r="D53" s="4"/>
      <c r="E53" s="4"/>
      <c r="F53" s="4"/>
      <c r="G53" s="4"/>
      <c r="H53" s="4"/>
      <c r="I53" s="4"/>
      <c r="J53" s="4"/>
    </row>
    <row r="54" ht="12.75">
      <c r="A54" s="20" t="s">
        <v>109</v>
      </c>
    </row>
    <row r="55" ht="12.75">
      <c r="A55" s="20" t="s">
        <v>110</v>
      </c>
    </row>
    <row r="56" ht="12.75">
      <c r="A56" s="20" t="s">
        <v>111</v>
      </c>
    </row>
    <row r="57" s="21" customFormat="1" ht="12.75">
      <c r="A57" s="21">
        <v>1000000</v>
      </c>
    </row>
    <row r="58" s="21" customFormat="1" ht="12.75">
      <c r="A58" s="23"/>
    </row>
    <row r="59" s="21" customFormat="1" ht="12.75"/>
    <row r="60" spans="2:9" s="21" customFormat="1" ht="12.75">
      <c r="B60" s="21" t="s">
        <v>88</v>
      </c>
      <c r="C60" s="10" t="s">
        <v>98</v>
      </c>
      <c r="D60" s="10" t="s">
        <v>99</v>
      </c>
      <c r="E60" s="10" t="s">
        <v>100</v>
      </c>
      <c r="F60" s="10" t="s">
        <v>101</v>
      </c>
      <c r="G60" s="10" t="s">
        <v>102</v>
      </c>
      <c r="H60" s="10" t="s">
        <v>103</v>
      </c>
      <c r="I60" s="10" t="s">
        <v>104</v>
      </c>
    </row>
    <row r="61" spans="2:9" s="21" customFormat="1" ht="12.75">
      <c r="B61" s="21" t="s">
        <v>89</v>
      </c>
      <c r="C61" s="53">
        <f aca="true" t="shared" si="2" ref="C61:I61">+C46/$A$57</f>
        <v>2812.687005</v>
      </c>
      <c r="D61" s="53">
        <f t="shared" si="2"/>
        <v>182.436455</v>
      </c>
      <c r="E61" s="53">
        <f t="shared" si="2"/>
        <v>2586.063591</v>
      </c>
      <c r="F61" s="53">
        <f t="shared" si="2"/>
        <v>561.062881</v>
      </c>
      <c r="G61" s="53">
        <f t="shared" si="2"/>
        <v>85.681754</v>
      </c>
      <c r="H61" s="53">
        <f t="shared" si="2"/>
        <v>25.44133</v>
      </c>
      <c r="I61" s="53">
        <f t="shared" si="2"/>
        <v>650.729904</v>
      </c>
    </row>
    <row r="62" spans="3:9" s="21" customFormat="1" ht="12.75">
      <c r="C62" s="26"/>
      <c r="D62" s="26"/>
      <c r="E62" s="26"/>
      <c r="F62" s="26"/>
      <c r="G62" s="26"/>
      <c r="H62" s="26"/>
      <c r="I62" s="26"/>
    </row>
    <row r="63" spans="3:9" s="21" customFormat="1" ht="12.75">
      <c r="C63" s="26"/>
      <c r="D63" s="26"/>
      <c r="E63" s="26"/>
      <c r="F63" s="26"/>
      <c r="G63" s="26"/>
      <c r="H63" s="26"/>
      <c r="I63" s="26"/>
    </row>
    <row r="64" spans="3:9" s="21" customFormat="1" ht="12.75">
      <c r="C64" s="26"/>
      <c r="D64" s="26"/>
      <c r="E64" s="26"/>
      <c r="F64" s="26"/>
      <c r="G64" s="26"/>
      <c r="H64" s="26"/>
      <c r="I64" s="26"/>
    </row>
    <row r="65" s="28" customFormat="1" ht="12.75"/>
    <row r="66" s="28" customFormat="1" ht="12.75"/>
    <row r="67" s="21" customFormat="1" ht="12.75"/>
    <row r="68" s="21" customFormat="1" ht="12.75"/>
    <row r="69" s="28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="130" zoomScaleNormal="130" zoomScalePageLayoutView="0" workbookViewId="0" topLeftCell="A16">
      <selection activeCell="C12" sqref="C12"/>
    </sheetView>
  </sheetViews>
  <sheetFormatPr defaultColWidth="11.421875" defaultRowHeight="12.75"/>
  <cols>
    <col min="1" max="1" width="11.421875" style="14" customWidth="1"/>
    <col min="2" max="2" width="69.710937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124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5" t="s">
        <v>2</v>
      </c>
      <c r="B10" s="70" t="s">
        <v>24</v>
      </c>
      <c r="C10" s="67" t="s">
        <v>115</v>
      </c>
      <c r="D10" s="71"/>
      <c r="E10" s="71"/>
      <c r="F10" s="71"/>
      <c r="G10" s="71"/>
      <c r="H10" s="71"/>
      <c r="I10" s="65" t="s">
        <v>112</v>
      </c>
    </row>
    <row r="11" spans="1:9" ht="25.5">
      <c r="A11" s="72"/>
      <c r="B11" s="73"/>
      <c r="C11" s="74" t="s">
        <v>113</v>
      </c>
      <c r="D11" s="74"/>
      <c r="E11" s="74"/>
      <c r="F11" s="74"/>
      <c r="G11" s="74"/>
      <c r="H11" s="57" t="s">
        <v>114</v>
      </c>
      <c r="I11" s="72"/>
    </row>
    <row r="12" spans="1:9" ht="19.5" customHeight="1">
      <c r="A12" s="69"/>
      <c r="B12" s="66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6"/>
    </row>
    <row r="13" spans="1:9" ht="15" customHeight="1">
      <c r="A13" s="1" t="s">
        <v>5</v>
      </c>
      <c r="B13" s="2" t="s">
        <v>6</v>
      </c>
      <c r="C13" s="36">
        <v>4091929</v>
      </c>
      <c r="D13" s="36">
        <v>724309</v>
      </c>
      <c r="E13" s="36">
        <v>74633551</v>
      </c>
      <c r="F13" s="36">
        <v>0</v>
      </c>
      <c r="G13" s="36">
        <v>55500</v>
      </c>
      <c r="H13" s="36">
        <v>139410</v>
      </c>
      <c r="I13" s="37">
        <f>SUM(C13:H13)</f>
        <v>79644699</v>
      </c>
    </row>
    <row r="14" spans="1:9" ht="15" customHeight="1">
      <c r="A14" s="1" t="s">
        <v>26</v>
      </c>
      <c r="B14" s="2" t="s">
        <v>57</v>
      </c>
      <c r="C14" s="36">
        <v>0</v>
      </c>
      <c r="D14" s="36">
        <v>0</v>
      </c>
      <c r="E14" s="36">
        <v>3671022</v>
      </c>
      <c r="F14" s="36">
        <v>0</v>
      </c>
      <c r="G14" s="36">
        <v>0</v>
      </c>
      <c r="H14" s="36">
        <v>33590</v>
      </c>
      <c r="I14" s="37">
        <f aca="true" t="shared" si="0" ref="I14:I44">SUM(C14:H14)</f>
        <v>3704612</v>
      </c>
    </row>
    <row r="15" spans="1:9" ht="15" customHeight="1">
      <c r="A15" s="1" t="s">
        <v>27</v>
      </c>
      <c r="B15" s="2" t="s">
        <v>58</v>
      </c>
      <c r="C15" s="36">
        <v>0</v>
      </c>
      <c r="D15" s="36">
        <v>0</v>
      </c>
      <c r="E15" s="36">
        <v>5602355</v>
      </c>
      <c r="F15" s="36">
        <v>0</v>
      </c>
      <c r="G15" s="36">
        <v>8005</v>
      </c>
      <c r="H15" s="36">
        <v>368047</v>
      </c>
      <c r="I15" s="37">
        <f t="shared" si="0"/>
        <v>5978407</v>
      </c>
    </row>
    <row r="16" spans="1:9" ht="15" customHeight="1">
      <c r="A16" s="1" t="s">
        <v>28</v>
      </c>
      <c r="B16" s="2" t="s">
        <v>59</v>
      </c>
      <c r="C16" s="36">
        <v>0</v>
      </c>
      <c r="D16" s="36">
        <v>0</v>
      </c>
      <c r="E16" s="36">
        <v>21551499</v>
      </c>
      <c r="F16" s="36">
        <v>0</v>
      </c>
      <c r="G16" s="36">
        <v>0</v>
      </c>
      <c r="H16" s="36">
        <v>1205070</v>
      </c>
      <c r="I16" s="37">
        <f t="shared" si="0"/>
        <v>22756569</v>
      </c>
    </row>
    <row r="17" spans="1:9" ht="15" customHeight="1">
      <c r="A17" s="1" t="s">
        <v>29</v>
      </c>
      <c r="B17" s="2" t="s">
        <v>60</v>
      </c>
      <c r="C17" s="36">
        <v>0</v>
      </c>
      <c r="D17" s="36">
        <v>0</v>
      </c>
      <c r="E17" s="36">
        <v>4097154</v>
      </c>
      <c r="F17" s="36">
        <v>0</v>
      </c>
      <c r="G17" s="36">
        <v>92893</v>
      </c>
      <c r="H17" s="36">
        <v>0</v>
      </c>
      <c r="I17" s="37">
        <f t="shared" si="0"/>
        <v>4190047</v>
      </c>
    </row>
    <row r="18" spans="1:9" ht="15" customHeight="1">
      <c r="A18" s="1" t="s">
        <v>30</v>
      </c>
      <c r="B18" s="2" t="s">
        <v>61</v>
      </c>
      <c r="C18" s="36">
        <v>108450</v>
      </c>
      <c r="D18" s="36">
        <v>0</v>
      </c>
      <c r="E18" s="36">
        <v>17982083</v>
      </c>
      <c r="F18" s="36">
        <v>0</v>
      </c>
      <c r="G18" s="36">
        <v>0</v>
      </c>
      <c r="H18" s="36">
        <v>0</v>
      </c>
      <c r="I18" s="37">
        <f t="shared" si="0"/>
        <v>18090533</v>
      </c>
    </row>
    <row r="19" spans="1:9" ht="15" customHeight="1">
      <c r="A19" s="1" t="s">
        <v>31</v>
      </c>
      <c r="B19" s="2" t="s">
        <v>62</v>
      </c>
      <c r="C19" s="36">
        <v>102244</v>
      </c>
      <c r="D19" s="36">
        <v>0</v>
      </c>
      <c r="E19" s="36">
        <v>8943571</v>
      </c>
      <c r="F19" s="36">
        <v>0</v>
      </c>
      <c r="G19" s="36">
        <v>6804</v>
      </c>
      <c r="H19" s="36">
        <v>65391</v>
      </c>
      <c r="I19" s="37">
        <f t="shared" si="0"/>
        <v>9118010</v>
      </c>
    </row>
    <row r="20" spans="1:9" ht="15" customHeight="1">
      <c r="A20" s="1" t="s">
        <v>32</v>
      </c>
      <c r="B20" s="2" t="s">
        <v>63</v>
      </c>
      <c r="C20" s="36">
        <v>0</v>
      </c>
      <c r="D20" s="36">
        <v>0</v>
      </c>
      <c r="E20" s="36">
        <v>11983648</v>
      </c>
      <c r="F20" s="36">
        <v>0</v>
      </c>
      <c r="G20" s="36">
        <v>0</v>
      </c>
      <c r="H20" s="36">
        <v>718560</v>
      </c>
      <c r="I20" s="37">
        <f t="shared" si="0"/>
        <v>12702208</v>
      </c>
    </row>
    <row r="21" spans="1:9" ht="15" customHeight="1">
      <c r="A21" s="1" t="s">
        <v>33</v>
      </c>
      <c r="B21" s="2" t="s">
        <v>64</v>
      </c>
      <c r="C21" s="36">
        <v>0</v>
      </c>
      <c r="D21" s="36">
        <v>0</v>
      </c>
      <c r="E21" s="36">
        <v>4900539</v>
      </c>
      <c r="F21" s="36">
        <v>0</v>
      </c>
      <c r="G21" s="36">
        <v>0</v>
      </c>
      <c r="H21" s="36">
        <v>0</v>
      </c>
      <c r="I21" s="37">
        <f t="shared" si="0"/>
        <v>4900539</v>
      </c>
    </row>
    <row r="22" spans="1:9" ht="15" customHeight="1">
      <c r="A22" s="1" t="s">
        <v>34</v>
      </c>
      <c r="B22" s="2" t="s">
        <v>65</v>
      </c>
      <c r="C22" s="36">
        <v>0</v>
      </c>
      <c r="D22" s="36">
        <v>0</v>
      </c>
      <c r="E22" s="36">
        <v>5796040</v>
      </c>
      <c r="F22" s="36">
        <v>0</v>
      </c>
      <c r="G22" s="36">
        <v>0</v>
      </c>
      <c r="H22" s="36">
        <v>0</v>
      </c>
      <c r="I22" s="37">
        <f t="shared" si="0"/>
        <v>5796040</v>
      </c>
    </row>
    <row r="23" spans="1:9" ht="15" customHeight="1">
      <c r="A23" s="1" t="s">
        <v>35</v>
      </c>
      <c r="B23" s="2" t="s">
        <v>66</v>
      </c>
      <c r="C23" s="36">
        <v>0</v>
      </c>
      <c r="D23" s="36">
        <v>0</v>
      </c>
      <c r="E23" s="36">
        <v>16203172</v>
      </c>
      <c r="F23" s="36">
        <v>0</v>
      </c>
      <c r="G23" s="36">
        <v>0</v>
      </c>
      <c r="H23" s="36">
        <v>69687</v>
      </c>
      <c r="I23" s="37">
        <f t="shared" si="0"/>
        <v>16272859</v>
      </c>
    </row>
    <row r="24" spans="1:9" ht="15" customHeight="1">
      <c r="A24" s="1" t="s">
        <v>36</v>
      </c>
      <c r="B24" s="2" t="s">
        <v>67</v>
      </c>
      <c r="C24" s="36">
        <v>0</v>
      </c>
      <c r="D24" s="36">
        <v>0</v>
      </c>
      <c r="E24" s="36">
        <v>9415534</v>
      </c>
      <c r="F24" s="36">
        <v>0</v>
      </c>
      <c r="G24" s="36">
        <v>0</v>
      </c>
      <c r="H24" s="36">
        <v>0</v>
      </c>
      <c r="I24" s="37">
        <f t="shared" si="0"/>
        <v>9415534</v>
      </c>
    </row>
    <row r="25" spans="1:9" ht="15" customHeight="1">
      <c r="A25" s="1" t="s">
        <v>37</v>
      </c>
      <c r="B25" s="2" t="s">
        <v>68</v>
      </c>
      <c r="C25" s="36">
        <v>0</v>
      </c>
      <c r="D25" s="36">
        <v>0</v>
      </c>
      <c r="E25" s="36">
        <v>20995704</v>
      </c>
      <c r="F25" s="36">
        <v>0</v>
      </c>
      <c r="G25" s="36">
        <v>0</v>
      </c>
      <c r="H25" s="36">
        <v>0</v>
      </c>
      <c r="I25" s="37">
        <f t="shared" si="0"/>
        <v>20995704</v>
      </c>
    </row>
    <row r="26" spans="1:9" ht="15" customHeight="1">
      <c r="A26" s="1" t="s">
        <v>38</v>
      </c>
      <c r="B26" s="2" t="s">
        <v>69</v>
      </c>
      <c r="C26" s="36">
        <v>0</v>
      </c>
      <c r="D26" s="36">
        <v>0</v>
      </c>
      <c r="E26" s="36">
        <v>14653722</v>
      </c>
      <c r="F26" s="36">
        <v>0</v>
      </c>
      <c r="G26" s="36">
        <v>190346</v>
      </c>
      <c r="H26" s="36">
        <v>70619</v>
      </c>
      <c r="I26" s="37">
        <f t="shared" si="0"/>
        <v>14914687</v>
      </c>
    </row>
    <row r="27" spans="1:9" ht="15" customHeight="1">
      <c r="A27" s="1" t="s">
        <v>39</v>
      </c>
      <c r="B27" s="2" t="s">
        <v>70</v>
      </c>
      <c r="C27" s="36">
        <v>0</v>
      </c>
      <c r="D27" s="36">
        <v>0</v>
      </c>
      <c r="E27" s="36">
        <v>9619872</v>
      </c>
      <c r="F27" s="36">
        <v>0</v>
      </c>
      <c r="G27" s="36">
        <v>20750</v>
      </c>
      <c r="H27" s="36">
        <v>0</v>
      </c>
      <c r="I27" s="37">
        <f t="shared" si="0"/>
        <v>9640622</v>
      </c>
    </row>
    <row r="28" spans="1:9" ht="15" customHeight="1">
      <c r="A28" s="1" t="s">
        <v>40</v>
      </c>
      <c r="B28" s="2" t="s">
        <v>71</v>
      </c>
      <c r="C28" s="36">
        <v>0</v>
      </c>
      <c r="D28" s="36">
        <v>0</v>
      </c>
      <c r="E28" s="36">
        <v>10654943</v>
      </c>
      <c r="F28" s="36">
        <v>0</v>
      </c>
      <c r="G28" s="36">
        <v>0</v>
      </c>
      <c r="H28" s="36">
        <v>70000</v>
      </c>
      <c r="I28" s="37">
        <f t="shared" si="0"/>
        <v>10724943</v>
      </c>
    </row>
    <row r="29" spans="1:9" ht="15" customHeight="1">
      <c r="A29" s="1" t="s">
        <v>41</v>
      </c>
      <c r="B29" s="2" t="s">
        <v>72</v>
      </c>
      <c r="C29" s="36">
        <v>581028</v>
      </c>
      <c r="D29" s="36">
        <v>0</v>
      </c>
      <c r="E29" s="36">
        <v>1678948</v>
      </c>
      <c r="F29" s="36">
        <v>0</v>
      </c>
      <c r="G29" s="36">
        <v>0</v>
      </c>
      <c r="H29" s="36">
        <v>0</v>
      </c>
      <c r="I29" s="37">
        <f t="shared" si="0"/>
        <v>2259976</v>
      </c>
    </row>
    <row r="30" spans="1:9" ht="15" customHeight="1">
      <c r="A30" s="1" t="s">
        <v>42</v>
      </c>
      <c r="B30" s="2" t="s">
        <v>73</v>
      </c>
      <c r="C30" s="36">
        <v>0</v>
      </c>
      <c r="D30" s="36">
        <v>0</v>
      </c>
      <c r="E30" s="36">
        <v>4574544</v>
      </c>
      <c r="F30" s="36">
        <v>0</v>
      </c>
      <c r="G30" s="36">
        <v>0</v>
      </c>
      <c r="H30" s="36">
        <v>0</v>
      </c>
      <c r="I30" s="37">
        <f t="shared" si="0"/>
        <v>4574544</v>
      </c>
    </row>
    <row r="31" spans="1:9" ht="15" customHeight="1">
      <c r="A31" s="1" t="s">
        <v>43</v>
      </c>
      <c r="B31" s="2" t="s">
        <v>74</v>
      </c>
      <c r="C31" s="36">
        <v>0</v>
      </c>
      <c r="D31" s="36">
        <v>0</v>
      </c>
      <c r="E31" s="36">
        <v>8337199</v>
      </c>
      <c r="F31" s="36">
        <v>0</v>
      </c>
      <c r="G31" s="36">
        <v>0</v>
      </c>
      <c r="H31" s="36">
        <v>7159</v>
      </c>
      <c r="I31" s="37">
        <f t="shared" si="0"/>
        <v>8344358</v>
      </c>
    </row>
    <row r="32" spans="1:9" ht="15" customHeight="1">
      <c r="A32" s="1" t="s">
        <v>44</v>
      </c>
      <c r="B32" s="2" t="s">
        <v>75</v>
      </c>
      <c r="C32" s="36">
        <v>0</v>
      </c>
      <c r="D32" s="36">
        <v>0</v>
      </c>
      <c r="E32" s="36">
        <v>5559190</v>
      </c>
      <c r="F32" s="36">
        <v>0</v>
      </c>
      <c r="G32" s="36">
        <v>5250</v>
      </c>
      <c r="H32" s="36">
        <v>350000</v>
      </c>
      <c r="I32" s="37">
        <f t="shared" si="0"/>
        <v>5914440</v>
      </c>
    </row>
    <row r="33" spans="1:9" ht="15" customHeight="1">
      <c r="A33" s="1" t="s">
        <v>45</v>
      </c>
      <c r="B33" s="2" t="s">
        <v>76</v>
      </c>
      <c r="C33" s="36">
        <v>0</v>
      </c>
      <c r="D33" s="36">
        <v>0</v>
      </c>
      <c r="E33" s="36">
        <v>3593969</v>
      </c>
      <c r="F33" s="36">
        <v>0</v>
      </c>
      <c r="G33" s="36">
        <v>0</v>
      </c>
      <c r="H33" s="36">
        <v>0</v>
      </c>
      <c r="I33" s="37">
        <f t="shared" si="0"/>
        <v>3593969</v>
      </c>
    </row>
    <row r="34" spans="1:9" ht="15" customHeight="1">
      <c r="A34" s="1" t="s">
        <v>46</v>
      </c>
      <c r="B34" s="2" t="s">
        <v>77</v>
      </c>
      <c r="C34" s="36">
        <v>0</v>
      </c>
      <c r="D34" s="36">
        <v>0</v>
      </c>
      <c r="E34" s="36">
        <v>3769844</v>
      </c>
      <c r="F34" s="36">
        <v>0</v>
      </c>
      <c r="G34" s="36">
        <v>0</v>
      </c>
      <c r="H34" s="36">
        <v>18737</v>
      </c>
      <c r="I34" s="37">
        <f t="shared" si="0"/>
        <v>3788581</v>
      </c>
    </row>
    <row r="35" spans="1:9" ht="15" customHeight="1">
      <c r="A35" s="1" t="s">
        <v>47</v>
      </c>
      <c r="B35" s="2" t="s">
        <v>78</v>
      </c>
      <c r="C35" s="36">
        <v>0</v>
      </c>
      <c r="D35" s="36">
        <v>0</v>
      </c>
      <c r="E35" s="36">
        <v>5140230</v>
      </c>
      <c r="F35" s="36">
        <v>0</v>
      </c>
      <c r="G35" s="36">
        <v>0</v>
      </c>
      <c r="H35" s="36">
        <v>15000</v>
      </c>
      <c r="I35" s="37">
        <f t="shared" si="0"/>
        <v>5155230</v>
      </c>
    </row>
    <row r="36" spans="1:9" ht="15" customHeight="1">
      <c r="A36" s="1" t="s">
        <v>48</v>
      </c>
      <c r="B36" s="2" t="s">
        <v>79</v>
      </c>
      <c r="C36" s="36">
        <v>0</v>
      </c>
      <c r="D36" s="36">
        <v>0</v>
      </c>
      <c r="E36" s="36">
        <v>5333232</v>
      </c>
      <c r="F36" s="36">
        <v>0</v>
      </c>
      <c r="G36" s="36">
        <v>812162</v>
      </c>
      <c r="H36" s="36">
        <v>133765</v>
      </c>
      <c r="I36" s="37">
        <f t="shared" si="0"/>
        <v>6279159</v>
      </c>
    </row>
    <row r="37" spans="1:9" ht="15" customHeight="1">
      <c r="A37" s="1" t="s">
        <v>49</v>
      </c>
      <c r="B37" s="2" t="s">
        <v>80</v>
      </c>
      <c r="C37" s="36">
        <v>0</v>
      </c>
      <c r="D37" s="36">
        <v>0</v>
      </c>
      <c r="E37" s="36">
        <v>1500000</v>
      </c>
      <c r="F37" s="36">
        <v>0</v>
      </c>
      <c r="G37" s="36">
        <v>0</v>
      </c>
      <c r="H37" s="36">
        <v>0</v>
      </c>
      <c r="I37" s="37">
        <f t="shared" si="0"/>
        <v>1500000</v>
      </c>
    </row>
    <row r="38" spans="1:9" ht="15" customHeight="1">
      <c r="A38" s="1" t="s">
        <v>50</v>
      </c>
      <c r="B38" s="2" t="s">
        <v>81</v>
      </c>
      <c r="C38" s="36">
        <v>70000</v>
      </c>
      <c r="D38" s="36">
        <v>0</v>
      </c>
      <c r="E38" s="36">
        <v>12521925</v>
      </c>
      <c r="F38" s="36">
        <v>0</v>
      </c>
      <c r="G38" s="36">
        <v>7560</v>
      </c>
      <c r="H38" s="36">
        <v>0</v>
      </c>
      <c r="I38" s="37">
        <f t="shared" si="0"/>
        <v>12599485</v>
      </c>
    </row>
    <row r="39" spans="1:9" ht="15" customHeight="1">
      <c r="A39" s="1" t="s">
        <v>51</v>
      </c>
      <c r="B39" s="2" t="s">
        <v>82</v>
      </c>
      <c r="C39" s="36">
        <v>0</v>
      </c>
      <c r="D39" s="36">
        <v>0</v>
      </c>
      <c r="E39" s="36">
        <v>1238987</v>
      </c>
      <c r="F39" s="36">
        <v>0</v>
      </c>
      <c r="G39" s="36">
        <v>0</v>
      </c>
      <c r="H39" s="36">
        <v>11067</v>
      </c>
      <c r="I39" s="37">
        <f t="shared" si="0"/>
        <v>1250054</v>
      </c>
    </row>
    <row r="40" spans="1:9" ht="15" customHeight="1">
      <c r="A40" s="1" t="s">
        <v>52</v>
      </c>
      <c r="B40" s="2" t="s">
        <v>83</v>
      </c>
      <c r="C40" s="36">
        <v>0</v>
      </c>
      <c r="D40" s="36">
        <v>0</v>
      </c>
      <c r="E40" s="36">
        <v>4812583</v>
      </c>
      <c r="F40" s="36">
        <v>0</v>
      </c>
      <c r="G40" s="36">
        <v>0</v>
      </c>
      <c r="H40" s="36">
        <v>0</v>
      </c>
      <c r="I40" s="37">
        <f t="shared" si="0"/>
        <v>4812583</v>
      </c>
    </row>
    <row r="41" spans="1:9" ht="15" customHeight="1">
      <c r="A41" s="1" t="s">
        <v>53</v>
      </c>
      <c r="B41" s="2" t="s">
        <v>84</v>
      </c>
      <c r="C41" s="36">
        <v>0</v>
      </c>
      <c r="D41" s="36">
        <v>605214</v>
      </c>
      <c r="E41" s="36">
        <v>10348948</v>
      </c>
      <c r="F41" s="36">
        <v>0</v>
      </c>
      <c r="G41" s="36">
        <v>0</v>
      </c>
      <c r="H41" s="36">
        <v>0</v>
      </c>
      <c r="I41" s="37">
        <f t="shared" si="0"/>
        <v>10954162</v>
      </c>
    </row>
    <row r="42" spans="1:9" ht="15" customHeight="1">
      <c r="A42" s="1" t="s">
        <v>54</v>
      </c>
      <c r="B42" s="2" t="s">
        <v>85</v>
      </c>
      <c r="C42" s="36">
        <v>0</v>
      </c>
      <c r="D42" s="36">
        <v>0</v>
      </c>
      <c r="E42" s="36">
        <v>7975717</v>
      </c>
      <c r="F42" s="36">
        <v>0</v>
      </c>
      <c r="G42" s="36">
        <v>24283</v>
      </c>
      <c r="H42" s="36">
        <v>0</v>
      </c>
      <c r="I42" s="37">
        <f t="shared" si="0"/>
        <v>8000000</v>
      </c>
    </row>
    <row r="43" spans="1:9" ht="15" customHeight="1">
      <c r="A43" s="1" t="s">
        <v>55</v>
      </c>
      <c r="B43" s="2" t="s">
        <v>86</v>
      </c>
      <c r="C43" s="36">
        <v>0</v>
      </c>
      <c r="D43" s="36">
        <v>0</v>
      </c>
      <c r="E43" s="36">
        <v>24624452</v>
      </c>
      <c r="F43" s="36">
        <v>0</v>
      </c>
      <c r="G43" s="36">
        <v>0</v>
      </c>
      <c r="H43" s="36">
        <v>0</v>
      </c>
      <c r="I43" s="37">
        <f t="shared" si="0"/>
        <v>24624452</v>
      </c>
    </row>
    <row r="44" spans="1:9" ht="15" customHeight="1">
      <c r="A44" s="1" t="s">
        <v>56</v>
      </c>
      <c r="B44" s="2" t="s">
        <v>87</v>
      </c>
      <c r="C44" s="36">
        <v>0</v>
      </c>
      <c r="D44" s="36">
        <v>0</v>
      </c>
      <c r="E44" s="36">
        <v>10118933</v>
      </c>
      <c r="F44" s="36">
        <v>0</v>
      </c>
      <c r="G44" s="36">
        <v>0</v>
      </c>
      <c r="H44" s="36">
        <v>277090</v>
      </c>
      <c r="I44" s="37">
        <f t="shared" si="0"/>
        <v>10396023</v>
      </c>
    </row>
    <row r="45" spans="1:9" ht="19.5" customHeight="1">
      <c r="A45" s="67" t="s">
        <v>7</v>
      </c>
      <c r="B45" s="68"/>
      <c r="C45" s="48">
        <f aca="true" t="shared" si="1" ref="C45:I45">SUM(C13:C44)</f>
        <v>4953651</v>
      </c>
      <c r="D45" s="48">
        <f t="shared" si="1"/>
        <v>1329523</v>
      </c>
      <c r="E45" s="48">
        <f t="shared" si="1"/>
        <v>351833110</v>
      </c>
      <c r="F45" s="48">
        <f t="shared" si="1"/>
        <v>0</v>
      </c>
      <c r="G45" s="48">
        <f t="shared" si="1"/>
        <v>1223553</v>
      </c>
      <c r="H45" s="48">
        <f t="shared" si="1"/>
        <v>3553192</v>
      </c>
      <c r="I45" s="48">
        <f t="shared" si="1"/>
        <v>362893029</v>
      </c>
    </row>
    <row r="46" ht="12.75">
      <c r="A46" s="6" t="s">
        <v>125</v>
      </c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54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105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106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107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108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20" t="s">
        <v>109</v>
      </c>
      <c r="B53" s="4"/>
      <c r="C53" s="4"/>
      <c r="D53" s="4"/>
      <c r="E53" s="4"/>
      <c r="F53" s="4"/>
      <c r="G53" s="4"/>
      <c r="H53" s="4"/>
      <c r="I53" s="4"/>
    </row>
    <row r="54" ht="12.75">
      <c r="A54" s="20" t="s">
        <v>110</v>
      </c>
    </row>
    <row r="55" ht="12.75">
      <c r="A55" s="20" t="s">
        <v>111</v>
      </c>
    </row>
    <row r="56" s="28" customFormat="1" ht="12.75">
      <c r="A56" s="18"/>
    </row>
    <row r="57" s="28" customFormat="1" ht="12.75"/>
    <row r="58" s="28" customFormat="1" ht="12.75">
      <c r="A58" s="20"/>
    </row>
    <row r="59" s="28" customFormat="1" ht="12.75">
      <c r="C59" s="28">
        <v>1000000</v>
      </c>
    </row>
    <row r="60" spans="2:8" s="28" customFormat="1" ht="12.75">
      <c r="B60" s="28" t="s">
        <v>88</v>
      </c>
      <c r="C60" s="28" t="s">
        <v>98</v>
      </c>
      <c r="D60" s="28" t="s">
        <v>99</v>
      </c>
      <c r="E60" s="28" t="s">
        <v>100</v>
      </c>
      <c r="F60" s="28" t="s">
        <v>101</v>
      </c>
      <c r="G60" s="28" t="s">
        <v>102</v>
      </c>
      <c r="H60" s="28" t="s">
        <v>104</v>
      </c>
    </row>
    <row r="61" spans="2:9" s="28" customFormat="1" ht="12.75">
      <c r="B61" s="28" t="s">
        <v>89</v>
      </c>
      <c r="C61" s="29">
        <f aca="true" t="shared" si="2" ref="C61:H61">C45/$C$59</f>
        <v>4.953651</v>
      </c>
      <c r="D61" s="29">
        <f t="shared" si="2"/>
        <v>1.329523</v>
      </c>
      <c r="E61" s="29">
        <f t="shared" si="2"/>
        <v>351.83311</v>
      </c>
      <c r="F61" s="29">
        <f t="shared" si="2"/>
        <v>0</v>
      </c>
      <c r="G61" s="29">
        <f t="shared" si="2"/>
        <v>1.223553</v>
      </c>
      <c r="H61" s="29">
        <f t="shared" si="2"/>
        <v>3.553192</v>
      </c>
      <c r="I61" s="29"/>
    </row>
    <row r="62" spans="3:9" s="28" customFormat="1" ht="12.75">
      <c r="C62" s="29"/>
      <c r="D62" s="29"/>
      <c r="E62" s="29"/>
      <c r="F62" s="29"/>
      <c r="G62" s="29"/>
      <c r="H62" s="29"/>
      <c r="I62" s="29"/>
    </row>
    <row r="63" spans="3:8" s="28" customFormat="1" ht="12.75">
      <c r="C63" s="29"/>
      <c r="D63" s="29"/>
      <c r="E63" s="29"/>
      <c r="F63" s="29"/>
      <c r="G63" s="29"/>
      <c r="H63" s="29"/>
    </row>
    <row r="64" spans="3:8" s="28" customFormat="1" ht="12.75">
      <c r="C64" s="29"/>
      <c r="D64" s="29"/>
      <c r="E64" s="29"/>
      <c r="F64" s="29"/>
      <c r="G64" s="29"/>
      <c r="H64" s="29"/>
    </row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1" customFormat="1" ht="12.75"/>
    <row r="85" s="21" customFormat="1" ht="12.75"/>
    <row r="86" s="21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130" zoomScaleNormal="130" zoomScalePageLayoutView="0" workbookViewId="0" topLeftCell="A1">
      <selection activeCell="H41" sqref="H41"/>
    </sheetView>
  </sheetViews>
  <sheetFormatPr defaultColWidth="11.421875" defaultRowHeight="12.75"/>
  <cols>
    <col min="1" max="1" width="11.421875" style="14" customWidth="1"/>
    <col min="2" max="2" width="50.7109375" style="14" bestFit="1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124</v>
      </c>
      <c r="B6" s="4"/>
      <c r="C6" s="4"/>
      <c r="D6" s="4"/>
      <c r="E6" s="4"/>
      <c r="F6" s="4"/>
      <c r="G6" s="4"/>
      <c r="H6" s="4"/>
    </row>
    <row r="7" spans="1:8" ht="15.75">
      <c r="A7" s="15" t="s">
        <v>12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25</v>
      </c>
    </row>
    <row r="10" spans="1:8" ht="19.5" customHeight="1">
      <c r="A10" s="65" t="s">
        <v>2</v>
      </c>
      <c r="B10" s="70" t="s">
        <v>24</v>
      </c>
      <c r="C10" s="67" t="s">
        <v>115</v>
      </c>
      <c r="D10" s="71"/>
      <c r="E10" s="71"/>
      <c r="F10" s="71"/>
      <c r="G10" s="71"/>
      <c r="H10" s="65" t="s">
        <v>112</v>
      </c>
    </row>
    <row r="11" spans="1:8" ht="25.5">
      <c r="A11" s="72"/>
      <c r="B11" s="73"/>
      <c r="C11" s="74" t="s">
        <v>113</v>
      </c>
      <c r="D11" s="74"/>
      <c r="E11" s="74"/>
      <c r="F11" s="74"/>
      <c r="G11" s="57" t="s">
        <v>114</v>
      </c>
      <c r="H11" s="72"/>
    </row>
    <row r="12" spans="1:8" ht="19.5" customHeight="1">
      <c r="A12" s="69"/>
      <c r="B12" s="66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6"/>
    </row>
    <row r="13" spans="1:8" ht="15" customHeight="1">
      <c r="A13" s="30" t="s">
        <v>5</v>
      </c>
      <c r="B13" s="31" t="s">
        <v>6</v>
      </c>
      <c r="C13" s="38">
        <v>153360</v>
      </c>
      <c r="D13" s="38">
        <v>0</v>
      </c>
      <c r="E13" s="38">
        <v>104400</v>
      </c>
      <c r="F13" s="38">
        <v>0</v>
      </c>
      <c r="G13" s="38">
        <v>0</v>
      </c>
      <c r="H13" s="39">
        <f>SUM(C13:G13)</f>
        <v>257760</v>
      </c>
    </row>
    <row r="14" spans="1:8" ht="15" customHeight="1">
      <c r="A14" s="44" t="s">
        <v>27</v>
      </c>
      <c r="B14" s="45" t="s">
        <v>58</v>
      </c>
      <c r="C14" s="46">
        <v>105063</v>
      </c>
      <c r="D14" s="46">
        <v>0</v>
      </c>
      <c r="E14" s="46">
        <v>15120</v>
      </c>
      <c r="F14" s="46">
        <v>0</v>
      </c>
      <c r="G14" s="46">
        <v>0</v>
      </c>
      <c r="H14" s="41">
        <f>SUM(C14:G14)</f>
        <v>120183</v>
      </c>
    </row>
    <row r="15" spans="1:8" ht="15" customHeight="1">
      <c r="A15" s="44" t="s">
        <v>30</v>
      </c>
      <c r="B15" s="45" t="s">
        <v>61</v>
      </c>
      <c r="C15" s="46">
        <v>63332</v>
      </c>
      <c r="D15" s="46">
        <v>0</v>
      </c>
      <c r="E15" s="46">
        <v>4464</v>
      </c>
      <c r="F15" s="46">
        <v>0</v>
      </c>
      <c r="G15" s="46">
        <v>0</v>
      </c>
      <c r="H15" s="41">
        <f aca="true" t="shared" si="0" ref="H15:H34">SUM(C15:G15)</f>
        <v>67796</v>
      </c>
    </row>
    <row r="16" spans="1:8" ht="15" customHeight="1">
      <c r="A16" s="44" t="s">
        <v>31</v>
      </c>
      <c r="B16" s="45" t="s">
        <v>62</v>
      </c>
      <c r="C16" s="46">
        <v>928311</v>
      </c>
      <c r="D16" s="46">
        <v>0</v>
      </c>
      <c r="E16" s="46">
        <v>120442</v>
      </c>
      <c r="F16" s="46">
        <v>0</v>
      </c>
      <c r="G16" s="46">
        <v>0</v>
      </c>
      <c r="H16" s="41">
        <f t="shared" si="0"/>
        <v>1048753</v>
      </c>
    </row>
    <row r="17" spans="1:8" ht="15" customHeight="1">
      <c r="A17" s="44" t="s">
        <v>32</v>
      </c>
      <c r="B17" s="45" t="s">
        <v>63</v>
      </c>
      <c r="C17" s="46">
        <v>70388</v>
      </c>
      <c r="D17" s="46">
        <v>0</v>
      </c>
      <c r="E17" s="46">
        <v>26871</v>
      </c>
      <c r="F17" s="46">
        <v>0</v>
      </c>
      <c r="G17" s="46">
        <v>0</v>
      </c>
      <c r="H17" s="41">
        <f t="shared" si="0"/>
        <v>97259</v>
      </c>
    </row>
    <row r="18" spans="1:8" ht="15" customHeight="1">
      <c r="A18" s="44" t="s">
        <v>33</v>
      </c>
      <c r="B18" s="45" t="s">
        <v>64</v>
      </c>
      <c r="C18" s="46">
        <v>130464</v>
      </c>
      <c r="D18" s="46">
        <v>0</v>
      </c>
      <c r="E18" s="46">
        <v>18519</v>
      </c>
      <c r="F18" s="46">
        <v>0</v>
      </c>
      <c r="G18" s="46">
        <v>0</v>
      </c>
      <c r="H18" s="41">
        <f t="shared" si="0"/>
        <v>148983</v>
      </c>
    </row>
    <row r="19" spans="1:8" ht="15" customHeight="1">
      <c r="A19" s="44" t="s">
        <v>34</v>
      </c>
      <c r="B19" s="45" t="s">
        <v>65</v>
      </c>
      <c r="C19" s="46">
        <v>79546</v>
      </c>
      <c r="D19" s="46">
        <v>0</v>
      </c>
      <c r="E19" s="46">
        <v>37210</v>
      </c>
      <c r="F19" s="46">
        <v>0</v>
      </c>
      <c r="G19" s="46">
        <v>0</v>
      </c>
      <c r="H19" s="41">
        <f t="shared" si="0"/>
        <v>116756</v>
      </c>
    </row>
    <row r="20" spans="1:8" ht="15" customHeight="1">
      <c r="A20" s="44" t="s">
        <v>35</v>
      </c>
      <c r="B20" s="45" t="s">
        <v>66</v>
      </c>
      <c r="C20" s="46">
        <v>90058</v>
      </c>
      <c r="D20" s="46">
        <v>0</v>
      </c>
      <c r="E20" s="46">
        <v>58349</v>
      </c>
      <c r="F20" s="46">
        <v>0</v>
      </c>
      <c r="G20" s="46">
        <v>0</v>
      </c>
      <c r="H20" s="41">
        <f t="shared" si="0"/>
        <v>148407</v>
      </c>
    </row>
    <row r="21" spans="1:8" ht="15" customHeight="1">
      <c r="A21" s="44" t="s">
        <v>36</v>
      </c>
      <c r="B21" s="45" t="s">
        <v>67</v>
      </c>
      <c r="C21" s="46">
        <v>75082</v>
      </c>
      <c r="D21" s="46">
        <v>0</v>
      </c>
      <c r="E21" s="46">
        <v>17165</v>
      </c>
      <c r="F21" s="46">
        <v>0</v>
      </c>
      <c r="G21" s="46">
        <v>0</v>
      </c>
      <c r="H21" s="41">
        <f t="shared" si="0"/>
        <v>92247</v>
      </c>
    </row>
    <row r="22" spans="1:8" ht="15" customHeight="1">
      <c r="A22" s="44" t="s">
        <v>37</v>
      </c>
      <c r="B22" s="45" t="s">
        <v>68</v>
      </c>
      <c r="C22" s="46">
        <v>446688</v>
      </c>
      <c r="D22" s="46">
        <v>0</v>
      </c>
      <c r="E22" s="46">
        <v>57456</v>
      </c>
      <c r="F22" s="46">
        <v>0</v>
      </c>
      <c r="G22" s="46">
        <v>0</v>
      </c>
      <c r="H22" s="41">
        <f t="shared" si="0"/>
        <v>504144</v>
      </c>
    </row>
    <row r="23" spans="1:8" ht="15" customHeight="1">
      <c r="A23" s="44" t="s">
        <v>38</v>
      </c>
      <c r="B23" s="45" t="s">
        <v>69</v>
      </c>
      <c r="C23" s="46">
        <v>61287</v>
      </c>
      <c r="D23" s="46">
        <v>0</v>
      </c>
      <c r="E23" s="46">
        <v>10023</v>
      </c>
      <c r="F23" s="46">
        <v>0</v>
      </c>
      <c r="G23" s="46">
        <v>0</v>
      </c>
      <c r="H23" s="41">
        <f t="shared" si="0"/>
        <v>71310</v>
      </c>
    </row>
    <row r="24" spans="1:8" ht="15" customHeight="1">
      <c r="A24" s="44" t="s">
        <v>39</v>
      </c>
      <c r="B24" s="45" t="s">
        <v>70</v>
      </c>
      <c r="C24" s="46">
        <v>25085</v>
      </c>
      <c r="D24" s="46">
        <v>0</v>
      </c>
      <c r="E24" s="46">
        <v>18260</v>
      </c>
      <c r="F24" s="46">
        <v>0</v>
      </c>
      <c r="G24" s="46">
        <v>0</v>
      </c>
      <c r="H24" s="41">
        <f t="shared" si="0"/>
        <v>43345</v>
      </c>
    </row>
    <row r="25" spans="1:8" ht="15" customHeight="1">
      <c r="A25" s="44" t="s">
        <v>40</v>
      </c>
      <c r="B25" s="45" t="s">
        <v>71</v>
      </c>
      <c r="C25" s="46">
        <v>11520</v>
      </c>
      <c r="D25" s="46">
        <v>0</v>
      </c>
      <c r="E25" s="46">
        <v>6279</v>
      </c>
      <c r="F25" s="46">
        <v>0</v>
      </c>
      <c r="G25" s="46">
        <v>0</v>
      </c>
      <c r="H25" s="41">
        <f t="shared" si="0"/>
        <v>17799</v>
      </c>
    </row>
    <row r="26" spans="1:8" ht="15" customHeight="1">
      <c r="A26" s="44" t="s">
        <v>41</v>
      </c>
      <c r="B26" s="45" t="s">
        <v>72</v>
      </c>
      <c r="C26" s="46">
        <v>173261</v>
      </c>
      <c r="D26" s="46">
        <v>0</v>
      </c>
      <c r="E26" s="46">
        <v>51005</v>
      </c>
      <c r="F26" s="46">
        <v>0</v>
      </c>
      <c r="G26" s="46">
        <v>0</v>
      </c>
      <c r="H26" s="41">
        <f t="shared" si="0"/>
        <v>224266</v>
      </c>
    </row>
    <row r="27" spans="1:8" ht="15" customHeight="1">
      <c r="A27" s="44" t="s">
        <v>42</v>
      </c>
      <c r="B27" s="45" t="s">
        <v>73</v>
      </c>
      <c r="C27" s="46">
        <v>2938</v>
      </c>
      <c r="D27" s="46">
        <v>0</v>
      </c>
      <c r="E27" s="46">
        <v>0</v>
      </c>
      <c r="F27" s="46">
        <v>0</v>
      </c>
      <c r="G27" s="46">
        <v>0</v>
      </c>
      <c r="H27" s="41">
        <f t="shared" si="0"/>
        <v>2938</v>
      </c>
    </row>
    <row r="28" spans="1:8" ht="15" customHeight="1">
      <c r="A28" s="44" t="s">
        <v>43</v>
      </c>
      <c r="B28" s="45" t="s">
        <v>74</v>
      </c>
      <c r="C28" s="46">
        <v>84788</v>
      </c>
      <c r="D28" s="46">
        <v>0</v>
      </c>
      <c r="E28" s="46">
        <v>12845</v>
      </c>
      <c r="F28" s="46">
        <v>0</v>
      </c>
      <c r="G28" s="46">
        <v>0</v>
      </c>
      <c r="H28" s="41">
        <f t="shared" si="0"/>
        <v>97633</v>
      </c>
    </row>
    <row r="29" spans="1:8" ht="15" customHeight="1">
      <c r="A29" s="44" t="s">
        <v>44</v>
      </c>
      <c r="B29" s="45" t="s">
        <v>75</v>
      </c>
      <c r="C29" s="46">
        <v>34215</v>
      </c>
      <c r="D29" s="46">
        <v>0</v>
      </c>
      <c r="E29" s="46">
        <v>10426</v>
      </c>
      <c r="F29" s="46">
        <v>0</v>
      </c>
      <c r="G29" s="46">
        <v>0</v>
      </c>
      <c r="H29" s="41">
        <f t="shared" si="0"/>
        <v>44641</v>
      </c>
    </row>
    <row r="30" spans="1:8" ht="15" customHeight="1">
      <c r="A30" s="44" t="s">
        <v>45</v>
      </c>
      <c r="B30" s="45" t="s">
        <v>76</v>
      </c>
      <c r="C30" s="46">
        <v>17280</v>
      </c>
      <c r="D30" s="46">
        <v>0</v>
      </c>
      <c r="E30" s="46">
        <v>3600</v>
      </c>
      <c r="F30" s="46">
        <v>0</v>
      </c>
      <c r="G30" s="46">
        <v>0</v>
      </c>
      <c r="H30" s="41">
        <f t="shared" si="0"/>
        <v>20880</v>
      </c>
    </row>
    <row r="31" spans="1:8" ht="15" customHeight="1">
      <c r="A31" s="44" t="s">
        <v>46</v>
      </c>
      <c r="B31" s="45" t="s">
        <v>77</v>
      </c>
      <c r="C31" s="46">
        <v>49911</v>
      </c>
      <c r="D31" s="46">
        <v>0</v>
      </c>
      <c r="E31" s="46">
        <v>4493</v>
      </c>
      <c r="F31" s="46">
        <v>0</v>
      </c>
      <c r="G31" s="46">
        <v>0</v>
      </c>
      <c r="H31" s="41">
        <f t="shared" si="0"/>
        <v>54404</v>
      </c>
    </row>
    <row r="32" spans="1:8" ht="15" customHeight="1">
      <c r="A32" s="44" t="s">
        <v>49</v>
      </c>
      <c r="B32" s="45" t="s">
        <v>80</v>
      </c>
      <c r="C32" s="46">
        <v>0</v>
      </c>
      <c r="D32" s="46">
        <v>0</v>
      </c>
      <c r="E32" s="46">
        <v>0</v>
      </c>
      <c r="F32" s="46">
        <v>0</v>
      </c>
      <c r="G32" s="46">
        <v>211340307</v>
      </c>
      <c r="H32" s="41">
        <f t="shared" si="0"/>
        <v>211340307</v>
      </c>
    </row>
    <row r="33" spans="1:8" ht="15" customHeight="1">
      <c r="A33" s="44" t="s">
        <v>50</v>
      </c>
      <c r="B33" s="45" t="s">
        <v>81</v>
      </c>
      <c r="C33" s="46">
        <v>7805</v>
      </c>
      <c r="D33" s="46">
        <v>0</v>
      </c>
      <c r="E33" s="46">
        <v>33552</v>
      </c>
      <c r="F33" s="46">
        <v>0</v>
      </c>
      <c r="G33" s="46">
        <v>0</v>
      </c>
      <c r="H33" s="41">
        <f t="shared" si="0"/>
        <v>41357</v>
      </c>
    </row>
    <row r="34" spans="1:8" ht="15" customHeight="1">
      <c r="A34" s="44" t="s">
        <v>51</v>
      </c>
      <c r="B34" s="45" t="s">
        <v>82</v>
      </c>
      <c r="C34" s="46">
        <v>15178</v>
      </c>
      <c r="D34" s="46">
        <v>0</v>
      </c>
      <c r="E34" s="46">
        <v>11175</v>
      </c>
      <c r="F34" s="46">
        <v>0</v>
      </c>
      <c r="G34" s="46">
        <v>0</v>
      </c>
      <c r="H34" s="41">
        <f t="shared" si="0"/>
        <v>26353</v>
      </c>
    </row>
    <row r="35" spans="1:8" ht="15" customHeight="1">
      <c r="A35" s="44" t="s">
        <v>52</v>
      </c>
      <c r="B35" s="45" t="s">
        <v>83</v>
      </c>
      <c r="C35" s="46">
        <v>0</v>
      </c>
      <c r="D35" s="46">
        <v>0</v>
      </c>
      <c r="E35" s="46">
        <v>202637</v>
      </c>
      <c r="F35" s="46">
        <v>0</v>
      </c>
      <c r="G35" s="46">
        <v>0</v>
      </c>
      <c r="H35" s="41">
        <f>SUM(C35:G35)</f>
        <v>202637</v>
      </c>
    </row>
    <row r="36" spans="1:8" ht="15" customHeight="1">
      <c r="A36" s="44" t="s">
        <v>53</v>
      </c>
      <c r="B36" s="45" t="s">
        <v>84</v>
      </c>
      <c r="C36" s="46">
        <v>21687</v>
      </c>
      <c r="D36" s="46">
        <v>0</v>
      </c>
      <c r="E36" s="46">
        <v>2132</v>
      </c>
      <c r="F36" s="46">
        <v>0</v>
      </c>
      <c r="G36" s="46">
        <v>0</v>
      </c>
      <c r="H36" s="41">
        <f>SUM(C36:G36)</f>
        <v>23819</v>
      </c>
    </row>
    <row r="37" spans="1:8" ht="15" customHeight="1">
      <c r="A37" s="32" t="s">
        <v>54</v>
      </c>
      <c r="B37" s="33" t="s">
        <v>85</v>
      </c>
      <c r="C37" s="40">
        <v>148436</v>
      </c>
      <c r="D37" s="40">
        <v>0</v>
      </c>
      <c r="E37" s="40">
        <v>17165</v>
      </c>
      <c r="F37" s="46">
        <v>0</v>
      </c>
      <c r="G37" s="46">
        <v>0</v>
      </c>
      <c r="H37" s="41">
        <f>SUM(C37:G37)</f>
        <v>165601</v>
      </c>
    </row>
    <row r="38" spans="1:8" ht="15" customHeight="1">
      <c r="A38" s="32" t="s">
        <v>55</v>
      </c>
      <c r="B38" s="33" t="s">
        <v>86</v>
      </c>
      <c r="C38" s="40">
        <v>572112</v>
      </c>
      <c r="D38" s="40">
        <v>0</v>
      </c>
      <c r="E38" s="40">
        <v>64426</v>
      </c>
      <c r="F38" s="46">
        <v>0</v>
      </c>
      <c r="G38" s="46">
        <v>0</v>
      </c>
      <c r="H38" s="41">
        <f>SUM(C38:G38)</f>
        <v>636538</v>
      </c>
    </row>
    <row r="39" spans="1:8" ht="15" customHeight="1">
      <c r="A39" s="32" t="s">
        <v>56</v>
      </c>
      <c r="B39" s="33" t="s">
        <v>87</v>
      </c>
      <c r="C39" s="40">
        <v>5847</v>
      </c>
      <c r="D39" s="40">
        <v>0</v>
      </c>
      <c r="E39" s="40">
        <v>2045</v>
      </c>
      <c r="F39" s="40">
        <v>0</v>
      </c>
      <c r="G39" s="46">
        <v>0</v>
      </c>
      <c r="H39" s="41">
        <f>SUM(C39:G39)</f>
        <v>7892</v>
      </c>
    </row>
    <row r="40" spans="1:8" ht="15" customHeight="1">
      <c r="A40" s="34" t="s">
        <v>126</v>
      </c>
      <c r="B40" s="35" t="s">
        <v>123</v>
      </c>
      <c r="C40" s="42">
        <v>0</v>
      </c>
      <c r="D40" s="42">
        <v>0</v>
      </c>
      <c r="E40" s="42">
        <v>152381</v>
      </c>
      <c r="F40" s="40">
        <v>0</v>
      </c>
      <c r="G40" s="46">
        <v>0</v>
      </c>
      <c r="H40" s="43">
        <f>SUM(C40:G40)</f>
        <v>152381</v>
      </c>
    </row>
    <row r="41" spans="1:8" ht="19.5" customHeight="1">
      <c r="A41" s="67" t="s">
        <v>7</v>
      </c>
      <c r="B41" s="68"/>
      <c r="C41" s="48">
        <f aca="true" t="shared" si="1" ref="C41:H41">SUM(C13:C40)</f>
        <v>3373642</v>
      </c>
      <c r="D41" s="48">
        <f t="shared" si="1"/>
        <v>0</v>
      </c>
      <c r="E41" s="48">
        <f t="shared" si="1"/>
        <v>1062440</v>
      </c>
      <c r="F41" s="48">
        <f t="shared" si="1"/>
        <v>0</v>
      </c>
      <c r="G41" s="48">
        <f t="shared" si="1"/>
        <v>211340307</v>
      </c>
      <c r="H41" s="48">
        <f t="shared" si="1"/>
        <v>215776389</v>
      </c>
    </row>
    <row r="42" ht="12.75">
      <c r="A42" s="6" t="s">
        <v>125</v>
      </c>
    </row>
    <row r="43" spans="2:8" ht="12.75">
      <c r="B43" s="4"/>
      <c r="C43" s="4"/>
      <c r="D43" s="4"/>
      <c r="E43" s="4"/>
      <c r="F43" s="4"/>
      <c r="G43" s="4"/>
      <c r="H43" s="4"/>
    </row>
    <row r="44" spans="1:8" ht="12.75">
      <c r="A44" s="54" t="s">
        <v>8</v>
      </c>
      <c r="B44" s="4"/>
      <c r="C44" s="4"/>
      <c r="D44" s="4"/>
      <c r="E44" s="4"/>
      <c r="F44" s="4"/>
      <c r="G44" s="4"/>
      <c r="H44" s="4"/>
    </row>
    <row r="45" spans="1:8" ht="12.75">
      <c r="A45" s="20" t="s">
        <v>105</v>
      </c>
      <c r="B45" s="4"/>
      <c r="C45" s="4"/>
      <c r="D45" s="4"/>
      <c r="E45" s="4"/>
      <c r="F45" s="4"/>
      <c r="G45" s="4"/>
      <c r="H45" s="4"/>
    </row>
    <row r="46" spans="1:8" ht="12.75">
      <c r="A46" s="20" t="s">
        <v>106</v>
      </c>
      <c r="B46" s="4"/>
      <c r="C46" s="4"/>
      <c r="D46" s="4"/>
      <c r="E46" s="4"/>
      <c r="F46" s="4"/>
      <c r="G46" s="4"/>
      <c r="H46" s="4"/>
    </row>
    <row r="47" spans="1:8" ht="12.75">
      <c r="A47" s="20" t="s">
        <v>107</v>
      </c>
      <c r="B47" s="4"/>
      <c r="C47" s="4"/>
      <c r="D47" s="4"/>
      <c r="E47" s="4"/>
      <c r="F47" s="4"/>
      <c r="G47" s="4"/>
      <c r="H47" s="4"/>
    </row>
    <row r="48" ht="12.75">
      <c r="A48" s="20" t="s">
        <v>108</v>
      </c>
    </row>
    <row r="49" ht="12.75">
      <c r="A49" s="20" t="s">
        <v>109</v>
      </c>
    </row>
    <row r="50" s="28" customFormat="1" ht="12.75">
      <c r="A50" s="20" t="s">
        <v>110</v>
      </c>
    </row>
    <row r="51" s="28" customFormat="1" ht="12.75">
      <c r="A51" s="20" t="s">
        <v>111</v>
      </c>
    </row>
    <row r="52" s="28" customFormat="1" ht="12.75">
      <c r="A52" s="20"/>
    </row>
    <row r="53" s="28" customFormat="1" ht="12.75"/>
    <row r="54" s="28" customFormat="1" ht="12.75"/>
    <row r="55" s="28" customFormat="1" ht="12.75"/>
    <row r="56" s="28" customFormat="1" ht="12.75">
      <c r="A56" s="18"/>
    </row>
    <row r="57" s="28" customFormat="1" ht="12.75"/>
    <row r="58" s="28" customFormat="1" ht="12.75">
      <c r="A58" s="20"/>
    </row>
    <row r="59" s="28" customFormat="1" ht="12.75">
      <c r="C59" s="28">
        <v>1000000</v>
      </c>
    </row>
    <row r="60" spans="2:7" s="28" customFormat="1" ht="12.75">
      <c r="B60" s="28" t="s">
        <v>88</v>
      </c>
      <c r="C60" s="28" t="str">
        <f>+C12</f>
        <v>5-2.1</v>
      </c>
      <c r="D60" s="28" t="str">
        <f>+D12</f>
        <v>5-2.2</v>
      </c>
      <c r="E60" s="28" t="str">
        <f>+E12</f>
        <v>5-2.3</v>
      </c>
      <c r="F60" s="28" t="str">
        <f>+F12</f>
        <v>5-2.5</v>
      </c>
      <c r="G60" s="28" t="str">
        <f>+G12</f>
        <v>6-2.6</v>
      </c>
    </row>
    <row r="61" spans="2:9" s="28" customFormat="1" ht="12.75">
      <c r="B61" s="28" t="s">
        <v>89</v>
      </c>
      <c r="C61" s="29">
        <f>C41/$C$59</f>
        <v>3.373642</v>
      </c>
      <c r="D61" s="29">
        <f>D41/$C$59</f>
        <v>0</v>
      </c>
      <c r="E61" s="29">
        <f>E41/$C$59</f>
        <v>1.06244</v>
      </c>
      <c r="F61" s="29">
        <f>F41/$C$59</f>
        <v>0</v>
      </c>
      <c r="G61" s="29">
        <f>G41/$C$59</f>
        <v>211.340307</v>
      </c>
      <c r="H61" s="29"/>
      <c r="I61" s="29"/>
    </row>
    <row r="62" spans="3:9" s="28" customFormat="1" ht="12.75">
      <c r="C62" s="29"/>
      <c r="D62" s="29"/>
      <c r="E62" s="29"/>
      <c r="F62" s="29"/>
      <c r="G62" s="29"/>
      <c r="H62" s="29"/>
      <c r="I62" s="29"/>
    </row>
    <row r="63" s="28" customFormat="1" ht="12.75"/>
    <row r="64" s="28" customFormat="1" ht="12.75"/>
    <row r="65" s="28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</sheetData>
  <sheetProtection/>
  <mergeCells count="6">
    <mergeCell ref="H10:H12"/>
    <mergeCell ref="A41:B41"/>
    <mergeCell ref="A10:A12"/>
    <mergeCell ref="B10:B12"/>
    <mergeCell ref="C10:G10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showGridLines="0" zoomScale="130" zoomScaleNormal="130" zoomScalePageLayoutView="0" workbookViewId="0" topLeftCell="A4">
      <selection activeCell="C18" sqref="C18"/>
    </sheetView>
  </sheetViews>
  <sheetFormatPr defaultColWidth="11.421875" defaultRowHeight="12.75"/>
  <cols>
    <col min="1" max="1" width="11.421875" style="14" customWidth="1"/>
    <col min="2" max="2" width="54.0039062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124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5" t="s">
        <v>2</v>
      </c>
      <c r="B10" s="70" t="s">
        <v>24</v>
      </c>
      <c r="C10" s="67" t="s">
        <v>115</v>
      </c>
      <c r="D10" s="71"/>
      <c r="E10" s="71"/>
      <c r="F10" s="71"/>
      <c r="G10" s="71"/>
      <c r="H10" s="71"/>
      <c r="I10" s="65" t="s">
        <v>112</v>
      </c>
    </row>
    <row r="11" spans="1:9" ht="25.5">
      <c r="A11" s="72"/>
      <c r="B11" s="73"/>
      <c r="C11" s="74" t="s">
        <v>113</v>
      </c>
      <c r="D11" s="74"/>
      <c r="E11" s="74"/>
      <c r="F11" s="74"/>
      <c r="G11" s="74"/>
      <c r="H11" s="57" t="s">
        <v>114</v>
      </c>
      <c r="I11" s="72"/>
    </row>
    <row r="12" spans="1:13" ht="19.5" customHeight="1">
      <c r="A12" s="69"/>
      <c r="B12" s="66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6"/>
      <c r="K12" s="24"/>
      <c r="L12" s="24"/>
      <c r="M12" s="24"/>
    </row>
    <row r="13" spans="1:9" ht="15" customHeight="1">
      <c r="A13" s="1" t="s">
        <v>5</v>
      </c>
      <c r="B13" s="2" t="s">
        <v>6</v>
      </c>
      <c r="C13" s="36">
        <v>0</v>
      </c>
      <c r="D13" s="36">
        <v>0</v>
      </c>
      <c r="E13" s="47">
        <v>6557018</v>
      </c>
      <c r="F13" s="36">
        <v>0</v>
      </c>
      <c r="G13" s="36">
        <v>0</v>
      </c>
      <c r="H13" s="36">
        <v>0</v>
      </c>
      <c r="I13" s="37">
        <f>SUM(C13:H13)</f>
        <v>6557018</v>
      </c>
    </row>
    <row r="14" spans="1:9" ht="15" customHeight="1">
      <c r="A14" s="1" t="s">
        <v>26</v>
      </c>
      <c r="B14" s="2" t="s">
        <v>57</v>
      </c>
      <c r="C14" s="36">
        <v>0</v>
      </c>
      <c r="D14" s="36">
        <v>0</v>
      </c>
      <c r="E14" s="47">
        <v>4002606</v>
      </c>
      <c r="F14" s="36">
        <v>0</v>
      </c>
      <c r="G14" s="36">
        <v>0</v>
      </c>
      <c r="H14" s="36">
        <v>56108</v>
      </c>
      <c r="I14" s="37">
        <f aca="true" t="shared" si="0" ref="I14:I43">SUM(C14:H14)</f>
        <v>4058714</v>
      </c>
    </row>
    <row r="15" spans="1:9" ht="15" customHeight="1">
      <c r="A15" s="1" t="s">
        <v>27</v>
      </c>
      <c r="B15" s="2" t="s">
        <v>58</v>
      </c>
      <c r="C15" s="36">
        <v>0</v>
      </c>
      <c r="D15" s="36">
        <v>0</v>
      </c>
      <c r="E15" s="47">
        <v>11447869</v>
      </c>
      <c r="F15" s="36">
        <v>0</v>
      </c>
      <c r="G15" s="36">
        <v>0</v>
      </c>
      <c r="H15" s="36">
        <v>537246</v>
      </c>
      <c r="I15" s="37">
        <f t="shared" si="0"/>
        <v>11985115</v>
      </c>
    </row>
    <row r="16" spans="1:9" ht="15" customHeight="1">
      <c r="A16" s="1" t="s">
        <v>28</v>
      </c>
      <c r="B16" s="2" t="s">
        <v>59</v>
      </c>
      <c r="C16" s="36">
        <v>0</v>
      </c>
      <c r="D16" s="36">
        <v>0</v>
      </c>
      <c r="E16" s="47">
        <v>7490973</v>
      </c>
      <c r="F16" s="36">
        <v>0</v>
      </c>
      <c r="G16" s="36">
        <v>0</v>
      </c>
      <c r="H16" s="36">
        <v>1424016</v>
      </c>
      <c r="I16" s="37">
        <f t="shared" si="0"/>
        <v>8914989</v>
      </c>
    </row>
    <row r="17" spans="1:9" ht="15" customHeight="1">
      <c r="A17" s="1" t="s">
        <v>29</v>
      </c>
      <c r="B17" s="2" t="s">
        <v>60</v>
      </c>
      <c r="C17" s="36">
        <v>0</v>
      </c>
      <c r="D17" s="36">
        <v>0</v>
      </c>
      <c r="E17" s="47">
        <v>2326295</v>
      </c>
      <c r="F17" s="36">
        <v>0</v>
      </c>
      <c r="G17" s="36">
        <v>0</v>
      </c>
      <c r="H17" s="36">
        <v>0</v>
      </c>
      <c r="I17" s="37">
        <f t="shared" si="0"/>
        <v>2326295</v>
      </c>
    </row>
    <row r="18" spans="1:9" ht="15" customHeight="1">
      <c r="A18" s="1" t="s">
        <v>30</v>
      </c>
      <c r="B18" s="2" t="s">
        <v>61</v>
      </c>
      <c r="C18" s="36">
        <v>0</v>
      </c>
      <c r="D18" s="36">
        <v>0</v>
      </c>
      <c r="E18" s="47">
        <v>23411296</v>
      </c>
      <c r="F18" s="36">
        <v>0</v>
      </c>
      <c r="G18" s="36">
        <v>5250</v>
      </c>
      <c r="H18" s="36">
        <v>110587</v>
      </c>
      <c r="I18" s="37">
        <f t="shared" si="0"/>
        <v>23527133</v>
      </c>
    </row>
    <row r="19" spans="1:9" ht="15" customHeight="1">
      <c r="A19" s="1" t="s">
        <v>31</v>
      </c>
      <c r="B19" s="2" t="s">
        <v>62</v>
      </c>
      <c r="C19" s="36">
        <v>0</v>
      </c>
      <c r="D19" s="36">
        <v>0</v>
      </c>
      <c r="E19" s="47">
        <v>20051638</v>
      </c>
      <c r="F19" s="36">
        <v>0</v>
      </c>
      <c r="G19" s="36">
        <v>0</v>
      </c>
      <c r="H19" s="36">
        <v>44100</v>
      </c>
      <c r="I19" s="37">
        <f t="shared" si="0"/>
        <v>20095738</v>
      </c>
    </row>
    <row r="20" spans="1:9" ht="15" customHeight="1">
      <c r="A20" s="1" t="s">
        <v>32</v>
      </c>
      <c r="B20" s="2" t="s">
        <v>63</v>
      </c>
      <c r="C20" s="36">
        <v>0</v>
      </c>
      <c r="D20" s="36">
        <v>0</v>
      </c>
      <c r="E20" s="47">
        <v>25452999</v>
      </c>
      <c r="F20" s="36">
        <v>0</v>
      </c>
      <c r="G20" s="36">
        <v>0</v>
      </c>
      <c r="H20" s="36">
        <v>0</v>
      </c>
      <c r="I20" s="37">
        <f t="shared" si="0"/>
        <v>25452999</v>
      </c>
    </row>
    <row r="21" spans="1:9" ht="15" customHeight="1">
      <c r="A21" s="1" t="s">
        <v>33</v>
      </c>
      <c r="B21" s="2" t="s">
        <v>64</v>
      </c>
      <c r="C21" s="36">
        <v>0</v>
      </c>
      <c r="D21" s="36">
        <v>0</v>
      </c>
      <c r="E21" s="47">
        <v>3475440</v>
      </c>
      <c r="F21" s="36">
        <v>0</v>
      </c>
      <c r="G21" s="36">
        <v>0</v>
      </c>
      <c r="H21" s="36">
        <v>160000</v>
      </c>
      <c r="I21" s="37">
        <f t="shared" si="0"/>
        <v>3635440</v>
      </c>
    </row>
    <row r="22" spans="1:9" ht="15" customHeight="1">
      <c r="A22" s="1" t="s">
        <v>34</v>
      </c>
      <c r="B22" s="2" t="s">
        <v>65</v>
      </c>
      <c r="C22" s="36">
        <v>0</v>
      </c>
      <c r="D22" s="36">
        <v>0</v>
      </c>
      <c r="E22" s="47">
        <v>10348898</v>
      </c>
      <c r="F22" s="36">
        <v>0</v>
      </c>
      <c r="G22" s="36">
        <v>0</v>
      </c>
      <c r="H22" s="36">
        <v>0</v>
      </c>
      <c r="I22" s="37">
        <f t="shared" si="0"/>
        <v>10348898</v>
      </c>
    </row>
    <row r="23" spans="1:9" ht="15" customHeight="1">
      <c r="A23" s="1" t="s">
        <v>35</v>
      </c>
      <c r="B23" s="2" t="s">
        <v>66</v>
      </c>
      <c r="C23" s="36">
        <v>0</v>
      </c>
      <c r="D23" s="36">
        <v>0</v>
      </c>
      <c r="E23" s="47">
        <v>29367662</v>
      </c>
      <c r="F23" s="36">
        <v>0</v>
      </c>
      <c r="G23" s="36">
        <v>0</v>
      </c>
      <c r="H23" s="36">
        <v>0</v>
      </c>
      <c r="I23" s="37">
        <f t="shared" si="0"/>
        <v>29367662</v>
      </c>
    </row>
    <row r="24" spans="1:9" ht="15" customHeight="1">
      <c r="A24" s="1" t="s">
        <v>36</v>
      </c>
      <c r="B24" s="2" t="s">
        <v>67</v>
      </c>
      <c r="C24" s="36">
        <v>0</v>
      </c>
      <c r="D24" s="36">
        <v>0</v>
      </c>
      <c r="E24" s="47">
        <v>34102825</v>
      </c>
      <c r="F24" s="36">
        <v>0</v>
      </c>
      <c r="G24" s="36">
        <v>0</v>
      </c>
      <c r="H24" s="36">
        <v>612185</v>
      </c>
      <c r="I24" s="37">
        <f t="shared" si="0"/>
        <v>34715010</v>
      </c>
    </row>
    <row r="25" spans="1:9" ht="15" customHeight="1">
      <c r="A25" s="1" t="s">
        <v>37</v>
      </c>
      <c r="B25" s="2" t="s">
        <v>68</v>
      </c>
      <c r="C25" s="36">
        <v>0</v>
      </c>
      <c r="D25" s="36">
        <v>0</v>
      </c>
      <c r="E25" s="47">
        <v>41025428</v>
      </c>
      <c r="F25" s="36">
        <v>0</v>
      </c>
      <c r="G25" s="36">
        <v>0</v>
      </c>
      <c r="H25" s="36">
        <v>56000</v>
      </c>
      <c r="I25" s="37">
        <f t="shared" si="0"/>
        <v>41081428</v>
      </c>
    </row>
    <row r="26" spans="1:9" ht="15" customHeight="1">
      <c r="A26" s="1" t="s">
        <v>38</v>
      </c>
      <c r="B26" s="2" t="s">
        <v>69</v>
      </c>
      <c r="C26" s="36">
        <v>0</v>
      </c>
      <c r="D26" s="36">
        <v>0</v>
      </c>
      <c r="E26" s="47">
        <v>34132284</v>
      </c>
      <c r="F26" s="36">
        <v>0</v>
      </c>
      <c r="G26" s="36">
        <v>0</v>
      </c>
      <c r="H26" s="36">
        <v>203447</v>
      </c>
      <c r="I26" s="37">
        <f t="shared" si="0"/>
        <v>34335731</v>
      </c>
    </row>
    <row r="27" spans="1:9" ht="15" customHeight="1">
      <c r="A27" s="1" t="s">
        <v>39</v>
      </c>
      <c r="B27" s="2" t="s">
        <v>70</v>
      </c>
      <c r="C27" s="36">
        <v>0</v>
      </c>
      <c r="D27" s="36">
        <v>0</v>
      </c>
      <c r="E27" s="47">
        <v>8545470</v>
      </c>
      <c r="F27" s="36">
        <v>0</v>
      </c>
      <c r="G27" s="36">
        <v>0</v>
      </c>
      <c r="H27" s="36">
        <v>15000</v>
      </c>
      <c r="I27" s="37">
        <f t="shared" si="0"/>
        <v>8560470</v>
      </c>
    </row>
    <row r="28" spans="1:9" ht="15" customHeight="1">
      <c r="A28" s="1" t="s">
        <v>40</v>
      </c>
      <c r="B28" s="2" t="s">
        <v>71</v>
      </c>
      <c r="C28" s="36">
        <v>0</v>
      </c>
      <c r="D28" s="36">
        <v>0</v>
      </c>
      <c r="E28" s="47">
        <v>6659351</v>
      </c>
      <c r="F28" s="36">
        <v>0</v>
      </c>
      <c r="G28" s="36">
        <v>0</v>
      </c>
      <c r="H28" s="36">
        <v>0</v>
      </c>
      <c r="I28" s="37">
        <f t="shared" si="0"/>
        <v>6659351</v>
      </c>
    </row>
    <row r="29" spans="1:9" ht="15" customHeight="1">
      <c r="A29" s="1" t="s">
        <v>41</v>
      </c>
      <c r="B29" s="2" t="s">
        <v>72</v>
      </c>
      <c r="C29" s="36">
        <v>0</v>
      </c>
      <c r="D29" s="36">
        <v>0</v>
      </c>
      <c r="E29" s="47">
        <v>5233601</v>
      </c>
      <c r="F29" s="36">
        <v>0</v>
      </c>
      <c r="G29" s="36">
        <v>0</v>
      </c>
      <c r="H29" s="36">
        <v>0</v>
      </c>
      <c r="I29" s="37">
        <f t="shared" si="0"/>
        <v>5233601</v>
      </c>
    </row>
    <row r="30" spans="1:9" ht="15" customHeight="1">
      <c r="A30" s="1" t="s">
        <v>42</v>
      </c>
      <c r="B30" s="2" t="s">
        <v>73</v>
      </c>
      <c r="C30" s="36">
        <v>0</v>
      </c>
      <c r="D30" s="36">
        <v>0</v>
      </c>
      <c r="E30" s="47">
        <v>3612929</v>
      </c>
      <c r="F30" s="36">
        <v>0</v>
      </c>
      <c r="G30" s="36">
        <v>0</v>
      </c>
      <c r="H30" s="36">
        <v>0</v>
      </c>
      <c r="I30" s="37">
        <f t="shared" si="0"/>
        <v>3612929</v>
      </c>
    </row>
    <row r="31" spans="1:9" ht="15" customHeight="1">
      <c r="A31" s="1" t="s">
        <v>43</v>
      </c>
      <c r="B31" s="2" t="s">
        <v>74</v>
      </c>
      <c r="C31" s="36">
        <v>0</v>
      </c>
      <c r="D31" s="36">
        <v>0</v>
      </c>
      <c r="E31" s="47">
        <v>14243702</v>
      </c>
      <c r="F31" s="36">
        <v>0</v>
      </c>
      <c r="G31" s="36">
        <v>0</v>
      </c>
      <c r="H31" s="36">
        <v>105000</v>
      </c>
      <c r="I31" s="37">
        <f t="shared" si="0"/>
        <v>14348702</v>
      </c>
    </row>
    <row r="32" spans="1:9" ht="15" customHeight="1">
      <c r="A32" s="1" t="s">
        <v>44</v>
      </c>
      <c r="B32" s="2" t="s">
        <v>75</v>
      </c>
      <c r="C32" s="36">
        <v>0</v>
      </c>
      <c r="D32" s="36">
        <v>0</v>
      </c>
      <c r="E32" s="47">
        <v>6179889</v>
      </c>
      <c r="F32" s="36">
        <v>0</v>
      </c>
      <c r="G32" s="36">
        <v>0</v>
      </c>
      <c r="H32" s="36">
        <v>82120</v>
      </c>
      <c r="I32" s="37">
        <f t="shared" si="0"/>
        <v>6262009</v>
      </c>
    </row>
    <row r="33" spans="1:9" ht="15" customHeight="1">
      <c r="A33" s="1" t="s">
        <v>45</v>
      </c>
      <c r="B33" s="2" t="s">
        <v>76</v>
      </c>
      <c r="C33" s="36">
        <v>0</v>
      </c>
      <c r="D33" s="36">
        <v>0</v>
      </c>
      <c r="E33" s="47">
        <v>2708319</v>
      </c>
      <c r="F33" s="36">
        <v>0</v>
      </c>
      <c r="G33" s="36">
        <v>0</v>
      </c>
      <c r="H33" s="36">
        <v>0</v>
      </c>
      <c r="I33" s="37">
        <f t="shared" si="0"/>
        <v>2708319</v>
      </c>
    </row>
    <row r="34" spans="1:9" ht="15" customHeight="1">
      <c r="A34" s="1" t="s">
        <v>46</v>
      </c>
      <c r="B34" s="2" t="s">
        <v>77</v>
      </c>
      <c r="C34" s="36">
        <v>0</v>
      </c>
      <c r="D34" s="36">
        <v>0</v>
      </c>
      <c r="E34" s="47">
        <v>11416703</v>
      </c>
      <c r="F34" s="36">
        <v>0</v>
      </c>
      <c r="G34" s="36">
        <v>0</v>
      </c>
      <c r="H34" s="36">
        <v>195000</v>
      </c>
      <c r="I34" s="37">
        <f t="shared" si="0"/>
        <v>11611703</v>
      </c>
    </row>
    <row r="35" spans="1:9" ht="15" customHeight="1">
      <c r="A35" s="1" t="s">
        <v>47</v>
      </c>
      <c r="B35" s="2" t="s">
        <v>78</v>
      </c>
      <c r="C35" s="36">
        <v>0</v>
      </c>
      <c r="D35" s="36">
        <v>0</v>
      </c>
      <c r="E35" s="47">
        <v>5366473</v>
      </c>
      <c r="F35" s="36">
        <v>0</v>
      </c>
      <c r="G35" s="36">
        <v>0</v>
      </c>
      <c r="H35" s="36">
        <v>0</v>
      </c>
      <c r="I35" s="37">
        <f t="shared" si="0"/>
        <v>5366473</v>
      </c>
    </row>
    <row r="36" spans="1:9" ht="15" customHeight="1">
      <c r="A36" s="1" t="s">
        <v>50</v>
      </c>
      <c r="B36" s="2" t="s">
        <v>81</v>
      </c>
      <c r="C36" s="36">
        <v>0</v>
      </c>
      <c r="D36" s="36">
        <v>0</v>
      </c>
      <c r="E36" s="47">
        <v>41603045</v>
      </c>
      <c r="F36" s="36">
        <v>0</v>
      </c>
      <c r="G36" s="36">
        <v>0</v>
      </c>
      <c r="H36" s="36">
        <v>31980</v>
      </c>
      <c r="I36" s="37">
        <f t="shared" si="0"/>
        <v>41635025</v>
      </c>
    </row>
    <row r="37" spans="1:9" ht="15" customHeight="1">
      <c r="A37" s="1" t="s">
        <v>51</v>
      </c>
      <c r="B37" s="2" t="s">
        <v>82</v>
      </c>
      <c r="C37" s="36">
        <v>0</v>
      </c>
      <c r="D37" s="36">
        <v>0</v>
      </c>
      <c r="E37" s="47">
        <v>3995101</v>
      </c>
      <c r="F37" s="36">
        <v>0</v>
      </c>
      <c r="G37" s="36">
        <v>0</v>
      </c>
      <c r="H37" s="36">
        <v>29344</v>
      </c>
      <c r="I37" s="37">
        <f t="shared" si="0"/>
        <v>4024445</v>
      </c>
    </row>
    <row r="38" spans="1:9" ht="15" customHeight="1">
      <c r="A38" s="1" t="s">
        <v>52</v>
      </c>
      <c r="B38" s="2" t="s">
        <v>83</v>
      </c>
      <c r="C38" s="36">
        <v>0</v>
      </c>
      <c r="D38" s="36">
        <v>0</v>
      </c>
      <c r="E38" s="47">
        <v>18944576</v>
      </c>
      <c r="F38" s="36">
        <v>0</v>
      </c>
      <c r="G38" s="36">
        <v>0</v>
      </c>
      <c r="H38" s="36">
        <v>150000</v>
      </c>
      <c r="I38" s="37">
        <f t="shared" si="0"/>
        <v>19094576</v>
      </c>
    </row>
    <row r="39" spans="1:9" ht="15" customHeight="1">
      <c r="A39" s="1" t="s">
        <v>53</v>
      </c>
      <c r="B39" s="2" t="s">
        <v>84</v>
      </c>
      <c r="C39" s="36">
        <v>0</v>
      </c>
      <c r="D39" s="36">
        <v>0</v>
      </c>
      <c r="E39" s="47">
        <v>23349177</v>
      </c>
      <c r="F39" s="36">
        <v>0</v>
      </c>
      <c r="G39" s="36">
        <v>0</v>
      </c>
      <c r="H39" s="36">
        <v>0</v>
      </c>
      <c r="I39" s="37">
        <f t="shared" si="0"/>
        <v>23349177</v>
      </c>
    </row>
    <row r="40" spans="1:9" ht="15" customHeight="1">
      <c r="A40" s="1" t="s">
        <v>54</v>
      </c>
      <c r="B40" s="2" t="s">
        <v>85</v>
      </c>
      <c r="C40" s="36">
        <v>0</v>
      </c>
      <c r="D40" s="36">
        <v>0</v>
      </c>
      <c r="E40" s="47">
        <v>25571359</v>
      </c>
      <c r="F40" s="36">
        <v>0</v>
      </c>
      <c r="G40" s="36">
        <v>0</v>
      </c>
      <c r="H40" s="36">
        <v>775370</v>
      </c>
      <c r="I40" s="37">
        <f t="shared" si="0"/>
        <v>26346729</v>
      </c>
    </row>
    <row r="41" spans="1:9" ht="15" customHeight="1">
      <c r="A41" s="1" t="s">
        <v>55</v>
      </c>
      <c r="B41" s="2" t="s">
        <v>86</v>
      </c>
      <c r="C41" s="36">
        <v>0</v>
      </c>
      <c r="D41" s="36">
        <v>0</v>
      </c>
      <c r="E41" s="47">
        <v>17055680</v>
      </c>
      <c r="F41" s="36">
        <v>0</v>
      </c>
      <c r="G41" s="36">
        <v>0</v>
      </c>
      <c r="H41" s="36">
        <v>4225775</v>
      </c>
      <c r="I41" s="37">
        <f t="shared" si="0"/>
        <v>21281455</v>
      </c>
    </row>
    <row r="42" spans="1:9" ht="15" customHeight="1">
      <c r="A42" s="1" t="s">
        <v>56</v>
      </c>
      <c r="B42" s="2" t="s">
        <v>87</v>
      </c>
      <c r="C42" s="36">
        <v>0</v>
      </c>
      <c r="D42" s="36">
        <v>0</v>
      </c>
      <c r="E42" s="47">
        <v>10817721</v>
      </c>
      <c r="F42" s="36">
        <v>0</v>
      </c>
      <c r="G42" s="36">
        <v>0</v>
      </c>
      <c r="H42" s="36">
        <v>1640000</v>
      </c>
      <c r="I42" s="37">
        <f t="shared" si="0"/>
        <v>12457721</v>
      </c>
    </row>
    <row r="43" spans="1:9" ht="15" customHeight="1">
      <c r="A43" s="1" t="s">
        <v>126</v>
      </c>
      <c r="B43" s="2" t="s">
        <v>123</v>
      </c>
      <c r="C43" s="36">
        <v>0</v>
      </c>
      <c r="D43" s="36">
        <v>0</v>
      </c>
      <c r="E43" s="47">
        <v>368750</v>
      </c>
      <c r="F43" s="36">
        <v>0</v>
      </c>
      <c r="G43" s="36">
        <v>0</v>
      </c>
      <c r="H43" s="36">
        <v>0</v>
      </c>
      <c r="I43" s="37">
        <f t="shared" si="0"/>
        <v>368750</v>
      </c>
    </row>
    <row r="44" spans="1:9" ht="19.5" customHeight="1">
      <c r="A44" s="67" t="s">
        <v>7</v>
      </c>
      <c r="B44" s="68"/>
      <c r="C44" s="48">
        <f aca="true" t="shared" si="1" ref="C44:I44">SUM(C13:C43)</f>
        <v>0</v>
      </c>
      <c r="D44" s="48">
        <f t="shared" si="1"/>
        <v>0</v>
      </c>
      <c r="E44" s="48">
        <f t="shared" si="1"/>
        <v>458865077</v>
      </c>
      <c r="F44" s="48">
        <f t="shared" si="1"/>
        <v>0</v>
      </c>
      <c r="G44" s="48">
        <f t="shared" si="1"/>
        <v>5250</v>
      </c>
      <c r="H44" s="48">
        <f t="shared" si="1"/>
        <v>10453278</v>
      </c>
      <c r="I44" s="48">
        <f t="shared" si="1"/>
        <v>469323605</v>
      </c>
    </row>
    <row r="45" ht="12.75">
      <c r="A45" s="6" t="s">
        <v>125</v>
      </c>
    </row>
    <row r="46" spans="2:9" ht="12.75">
      <c r="B46" s="4"/>
      <c r="C46" s="4"/>
      <c r="D46" s="4"/>
      <c r="E46" s="4"/>
      <c r="F46" s="4"/>
      <c r="G46" s="4"/>
      <c r="H46" s="4"/>
      <c r="I46" s="4"/>
    </row>
    <row r="47" spans="1:9" ht="12.75">
      <c r="A47" s="54" t="s">
        <v>8</v>
      </c>
      <c r="B47" s="4"/>
      <c r="C47" s="4"/>
      <c r="D47" s="4"/>
      <c r="E47" s="4"/>
      <c r="F47" s="4"/>
      <c r="G47" s="4"/>
      <c r="H47" s="4"/>
      <c r="I47" s="4"/>
    </row>
    <row r="48" spans="1:9" ht="12.75">
      <c r="A48" s="20" t="s">
        <v>105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106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107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108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109</v>
      </c>
      <c r="B52" s="4"/>
      <c r="C52" s="4"/>
      <c r="D52" s="4"/>
      <c r="E52" s="4"/>
      <c r="F52" s="4"/>
      <c r="G52" s="4"/>
      <c r="H52" s="4"/>
      <c r="I52" s="4"/>
    </row>
    <row r="53" ht="12.75">
      <c r="A53" s="20" t="s">
        <v>110</v>
      </c>
    </row>
    <row r="54" ht="12.75">
      <c r="A54" s="20" t="s">
        <v>111</v>
      </c>
    </row>
    <row r="55" s="21" customFormat="1" ht="12.75"/>
    <row r="56" spans="1:3" s="21" customFormat="1" ht="12.75">
      <c r="A56" s="25"/>
      <c r="C56" s="21">
        <v>1000000</v>
      </c>
    </row>
    <row r="57" spans="1:8" s="21" customFormat="1" ht="12.75">
      <c r="A57" s="23"/>
      <c r="B57" s="21" t="s">
        <v>88</v>
      </c>
      <c r="C57" s="10" t="s">
        <v>98</v>
      </c>
      <c r="D57" s="10" t="s">
        <v>99</v>
      </c>
      <c r="E57" s="21" t="s">
        <v>100</v>
      </c>
      <c r="F57" s="21" t="s">
        <v>101</v>
      </c>
      <c r="G57" s="21" t="s">
        <v>102</v>
      </c>
      <c r="H57" s="21" t="s">
        <v>104</v>
      </c>
    </row>
    <row r="58" spans="2:8" s="21" customFormat="1" ht="12.75">
      <c r="B58" s="21" t="s">
        <v>90</v>
      </c>
      <c r="C58" s="55">
        <f aca="true" t="shared" si="2" ref="C58:H58">+C44/$C$56</f>
        <v>0</v>
      </c>
      <c r="D58" s="55">
        <f t="shared" si="2"/>
        <v>0</v>
      </c>
      <c r="E58" s="55">
        <f t="shared" si="2"/>
        <v>458.865077</v>
      </c>
      <c r="F58" s="55">
        <f t="shared" si="2"/>
        <v>0</v>
      </c>
      <c r="G58" s="55">
        <f t="shared" si="2"/>
        <v>0.00525</v>
      </c>
      <c r="H58" s="55">
        <f t="shared" si="2"/>
        <v>10.453278</v>
      </c>
    </row>
    <row r="59" spans="3:4" s="21" customFormat="1" ht="12.75">
      <c r="C59" s="11"/>
      <c r="D59" s="12"/>
    </row>
    <row r="60" spans="3:4" s="21" customFormat="1" ht="12.75">
      <c r="C60" s="11"/>
      <c r="D60" s="12"/>
    </row>
    <row r="61" s="21" customFormat="1" ht="12.75"/>
    <row r="62" s="21" customFormat="1" ht="12.75"/>
    <row r="63" s="21" customFormat="1" ht="12.75"/>
    <row r="64" s="28" customFormat="1" ht="12.75"/>
    <row r="65" s="28" customFormat="1" ht="12.75"/>
    <row r="66" s="28" customFormat="1" ht="12.75"/>
    <row r="67" s="28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</sheetData>
  <sheetProtection/>
  <mergeCells count="6">
    <mergeCell ref="I10:I12"/>
    <mergeCell ref="A44:B44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="130" zoomScaleNormal="130" zoomScalePageLayoutView="0" workbookViewId="0" topLeftCell="A1">
      <selection activeCell="C13" sqref="C13"/>
    </sheetView>
  </sheetViews>
  <sheetFormatPr defaultColWidth="11.421875" defaultRowHeight="12.75"/>
  <cols>
    <col min="1" max="1" width="11.421875" style="14" customWidth="1"/>
    <col min="2" max="2" width="57.7109375" style="14" bestFit="1" customWidth="1"/>
    <col min="3" max="16384" width="11.421875" style="14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122</v>
      </c>
      <c r="B6" s="4"/>
      <c r="C6" s="4"/>
      <c r="D6" s="4"/>
      <c r="E6" s="4"/>
      <c r="F6" s="4"/>
      <c r="G6" s="4"/>
      <c r="H6" s="4"/>
    </row>
    <row r="7" spans="1:8" ht="15.75">
      <c r="A7" s="15" t="s">
        <v>97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1</v>
      </c>
    </row>
    <row r="10" spans="1:8" ht="12.75" customHeight="1">
      <c r="A10" s="65" t="s">
        <v>2</v>
      </c>
      <c r="B10" s="70" t="s">
        <v>3</v>
      </c>
      <c r="C10" s="67" t="s">
        <v>115</v>
      </c>
      <c r="D10" s="71"/>
      <c r="E10" s="71"/>
      <c r="F10" s="71"/>
      <c r="G10" s="71"/>
      <c r="H10" s="65" t="s">
        <v>112</v>
      </c>
    </row>
    <row r="11" spans="1:8" ht="25.5">
      <c r="A11" s="72"/>
      <c r="B11" s="73"/>
      <c r="C11" s="74" t="s">
        <v>113</v>
      </c>
      <c r="D11" s="74"/>
      <c r="E11" s="74"/>
      <c r="F11" s="74"/>
      <c r="G11" s="57" t="s">
        <v>114</v>
      </c>
      <c r="H11" s="72"/>
    </row>
    <row r="12" spans="1:8" ht="12.75">
      <c r="A12" s="69"/>
      <c r="B12" s="66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9"/>
    </row>
    <row r="13" spans="1:8" ht="15" customHeight="1">
      <c r="A13" s="1">
        <v>143</v>
      </c>
      <c r="B13" s="2" t="s">
        <v>84</v>
      </c>
      <c r="C13" s="8"/>
      <c r="D13" s="8"/>
      <c r="E13" s="8"/>
      <c r="F13" s="8"/>
      <c r="G13" s="8"/>
      <c r="H13" s="3">
        <f>SUM(C13:G13)</f>
        <v>0</v>
      </c>
    </row>
    <row r="14" spans="1:8" ht="15" customHeight="1">
      <c r="A14" s="1">
        <v>144</v>
      </c>
      <c r="B14" s="2" t="s">
        <v>85</v>
      </c>
      <c r="C14" s="8"/>
      <c r="D14" s="8"/>
      <c r="E14" s="8"/>
      <c r="F14" s="8"/>
      <c r="G14" s="8"/>
      <c r="H14" s="3">
        <f>SUM(C14:G14)</f>
        <v>0</v>
      </c>
    </row>
    <row r="15" spans="1:8" ht="15" customHeight="1">
      <c r="A15" s="1">
        <v>145</v>
      </c>
      <c r="B15" s="2" t="s">
        <v>86</v>
      </c>
      <c r="C15" s="8"/>
      <c r="D15" s="8"/>
      <c r="E15" s="8"/>
      <c r="F15" s="8"/>
      <c r="G15" s="8"/>
      <c r="H15" s="3">
        <f>SUM(C15:G15)</f>
        <v>0</v>
      </c>
    </row>
    <row r="16" spans="1:8" ht="15" customHeight="1">
      <c r="A16" s="1">
        <v>146</v>
      </c>
      <c r="B16" s="2" t="s">
        <v>87</v>
      </c>
      <c r="C16" s="8"/>
      <c r="D16" s="8"/>
      <c r="E16" s="8"/>
      <c r="F16" s="8"/>
      <c r="G16" s="8"/>
      <c r="H16" s="3">
        <f>SUM(C16:G16)</f>
        <v>0</v>
      </c>
    </row>
    <row r="17" spans="1:8" ht="19.5" customHeight="1">
      <c r="A17" s="67" t="s">
        <v>7</v>
      </c>
      <c r="B17" s="68"/>
      <c r="C17" s="56">
        <f aca="true" t="shared" si="0" ref="C17:H17">SUM(C13:C16)</f>
        <v>0</v>
      </c>
      <c r="D17" s="56">
        <f t="shared" si="0"/>
        <v>0</v>
      </c>
      <c r="E17" s="56">
        <f t="shared" si="0"/>
        <v>0</v>
      </c>
      <c r="F17" s="56">
        <f t="shared" si="0"/>
        <v>0</v>
      </c>
      <c r="G17" s="56">
        <f t="shared" si="0"/>
        <v>0</v>
      </c>
      <c r="H17" s="56">
        <f t="shared" si="0"/>
        <v>0</v>
      </c>
    </row>
    <row r="18" ht="12.75">
      <c r="A18" s="6" t="s">
        <v>121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4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20" t="s">
        <v>105</v>
      </c>
      <c r="B21" s="4"/>
      <c r="C21" s="4"/>
      <c r="D21" s="4"/>
      <c r="E21" s="4"/>
      <c r="F21" s="4"/>
      <c r="G21" s="4"/>
      <c r="H21" s="4"/>
    </row>
    <row r="22" spans="1:8" ht="12.75">
      <c r="A22" s="20" t="s">
        <v>106</v>
      </c>
      <c r="B22" s="4"/>
      <c r="C22" s="4"/>
      <c r="D22" s="4"/>
      <c r="E22" s="4"/>
      <c r="F22" s="4"/>
      <c r="G22" s="4"/>
      <c r="H22" s="4"/>
    </row>
    <row r="23" spans="1:8" ht="12.75">
      <c r="A23" s="20" t="s">
        <v>107</v>
      </c>
      <c r="B23" s="4"/>
      <c r="C23" s="4"/>
      <c r="D23" s="4"/>
      <c r="E23" s="4"/>
      <c r="F23" s="4"/>
      <c r="G23" s="4"/>
      <c r="H23" s="4"/>
    </row>
    <row r="24" ht="12.75">
      <c r="A24" s="20" t="s">
        <v>108</v>
      </c>
    </row>
    <row r="25" ht="12.75">
      <c r="A25" s="20" t="s">
        <v>109</v>
      </c>
    </row>
    <row r="26" ht="12.75">
      <c r="A26" s="20" t="s">
        <v>110</v>
      </c>
    </row>
    <row r="27" s="21" customFormat="1" ht="12.75">
      <c r="A27" s="20" t="s">
        <v>111</v>
      </c>
    </row>
    <row r="28" s="21" customFormat="1" ht="12.75">
      <c r="A28" s="23"/>
    </row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2020-07-16T22:26:43Z</dcterms:modified>
  <cp:category/>
  <cp:version/>
  <cp:contentType/>
  <cp:contentStatus/>
</cp:coreProperties>
</file>