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<sst xmlns="http://schemas.openxmlformats.org/spreadsheetml/2006/main" count="519" uniqueCount="126">
  <si>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</si>
  <si>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</si>
  <si>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</si>
  <si>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</si>
  <si>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</si>
  <si>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</si>
  <si>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</si>
  <si>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</si>
  <si>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</si>
  <si>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</si>
  <si>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</si>
  <si>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</si>
  <si>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</si>
  <si>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</si>
  <si>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</si>
  <si>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</si>
  <si>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</si>
  <si>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</si>
  <si>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</si>
  <si>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</si>
  <si>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</si>
  <si>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</si>
  <si>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</si>
  <si>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</si>
  <si>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</si>
  <si>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</si>
  <si>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</si>
  <si>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</si>
  <si>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</si>
  <si>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</si>
  <si>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</si>
  <si>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</si>
  <si>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</si>
  <si>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</si>
  <si>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</si>
  <si>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</si>
  <si>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</si>
  <si>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</si>
  <si>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</si>
  <si>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</si>
  <si>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</si>
  <si>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</si>
  <si>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</si>
  <si>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</si>
  <si>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</si>
  <si>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</si>
  <si>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</si>
  <si>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</si>
  <si>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</si>
  <si>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</si>
  <si>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</si>
  <si>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</si>
  <si>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</si>
  <si>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</si>
  <si>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</si>
  <si>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</si>
  <si>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</si>
  <si>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</si>
  <si>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</si>
  <si>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</si>
  <si>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</si>
  <si>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</si>
  <si>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</si>
  <si>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</si>
  <si>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</si>
  <si>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</si>
  <si>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</si>
  <si>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</si>
  <si>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</si>
  <si>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</si>
  <si>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</si>
  <si>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</si>
  <si>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</si>
  <si>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</si>
  <si>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</si>
  <si>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</si>
  <si>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</si>
  <si>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</si>
  <si>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</si>
  <si>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</si>
  <si>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</si>
  <si>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</si>
  <si>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</si>
  <si>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</si>
  <si>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</si>
  <si>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</si>
  <si>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</si>
  <si>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</si>
  <si>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</si>
  <si>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</si>
  <si>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</si>
  <si>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</si>
  <si>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</si>
  <si>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</si>
  <si>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</si>
  <si>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</si>
  <si>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</si>
  <si>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</si>
  <si>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</si>
  <si>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</si>
  <si>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</si>
  <si>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</si>
  <si>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</si>
  <si>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</si>
  <si>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</si>
  <si>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</si>
  <si>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</si>
  <si>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</si>
  <si>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</si>
  <si>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</si>
  <si>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</si>
  <si>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</si>
  <si>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</si>
  <si>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</si>
  <si>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</si>
  <si>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</si>
  <si>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</si>
  <si>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</si>
  <si>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</si>
  <si>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</si>
  <si>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</si>
  <si>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</si>
  <si>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PRESPUESTO INSTITUCIONAL MODIFICADO AÑO FISCAL 2021 - MES DE ABRIL</t>
  </si>
  <si>
    <t>Fuente: SIAF, Consulta Amigable y Base de Datos al 30 de Abril del 2021</t>
  </si>
  <si>
    <t>148</t>
  </si>
  <si>
    <t>PRESPUESTO INSTITUCIONAL MODIFICADO AÑO FISCAL 2021 - MES DE ENERO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</si>
</sst>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 applyProtection="1" quotePrefix="1">
      <alignment horizontal="center" vertical="center"/>
      <protection/>
    </xf>
    <xf numFmtId="171" fontId="61" fillId="34" borderId="0" xfId="0" applyNumberFormat="1" applyFont="1" applyFill="1" applyBorder="1" applyAlignment="1" applyProtection="1">
      <alignment vertical="center"/>
      <protection/>
    </xf>
    <xf numFmtId="200" fontId="61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2" fillId="0" borderId="0" xfId="0" applyFont="1" applyAlignment="1">
      <alignment vertical="center"/>
    </xf>
    <xf numFmtId="1" fontId="62" fillId="0" borderId="0" xfId="0" applyNumberFormat="1" applyFont="1" applyAlignment="1">
      <alignment vertical="center"/>
    </xf>
    <xf numFmtId="0" fontId="61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197" fontId="6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2" fillId="0" borderId="0" xfId="49" applyNumberFormat="1" applyFont="1" applyAlignment="1">
      <alignment vertical="center"/>
    </xf>
    <xf numFmtId="4" fontId="6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1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3" fillId="0" borderId="0" xfId="0" applyFont="1" applyAlignment="1">
      <alignment vertical="center"/>
    </xf>
    <xf numFmtId="1" fontId="62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197" fontId="6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2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5053269"/>
        <c:axId val="45479422"/>
      </c:bar3DChart>
      <c:catAx>
        <c:axId val="5053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6625"/>
          <c:w val="0.041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4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6661615"/>
        <c:axId val="59954536"/>
      </c:bar3D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"/>
          <c:y val="0.42125"/>
          <c:w val="0.03275"/>
          <c:h val="0.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9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2719913"/>
        <c:axId val="24479218"/>
      </c:bar3D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"/>
          <c:y val="0.446"/>
          <c:w val="0.03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9525"/>
          <c:w val="0.9055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ROOC'!$C$60:$H$60</c:f>
              <c:strCache/>
            </c:strRef>
          </c:cat>
          <c:val>
            <c:numRef>
              <c:f>'PTO ROOC'!$C$61:$H$61</c:f>
              <c:numCache/>
            </c:numRef>
          </c:val>
          <c:shape val="box"/>
        </c:ser>
        <c:shape val="box"/>
        <c:axId val="18986371"/>
        <c:axId val="36659612"/>
      </c:bar3DChart>
      <c:cat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1"/>
              <c:y val="0.06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86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4185"/>
          <c:w val="0.047"/>
          <c:h val="0.3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3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61501053"/>
        <c:axId val="16638566"/>
      </c:bar3D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44425"/>
          <c:w val="0.0392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38100</xdr:rowOff>
    </xdr:from>
    <xdr:to>
      <xdr:col>9</xdr:col>
      <xdr:colOff>752475</xdr:colOff>
      <xdr:row>82</xdr:row>
      <xdr:rowOff>28575</xdr:rowOff>
    </xdr:to>
    <xdr:graphicFrame>
      <xdr:nvGraphicFramePr>
        <xdr:cNvPr id="1" name="1 Gráfico"/>
        <xdr:cNvGraphicFramePr/>
      </xdr:nvGraphicFramePr>
      <xdr:xfrm>
        <a:off x="19050" y="103727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114300</xdr:rowOff>
    </xdr:from>
    <xdr:to>
      <xdr:col>8</xdr:col>
      <xdr:colOff>685800</xdr:colOff>
      <xdr:row>83</xdr:row>
      <xdr:rowOff>142875</xdr:rowOff>
    </xdr:to>
    <xdr:graphicFrame>
      <xdr:nvGraphicFramePr>
        <xdr:cNvPr id="1" name="5 Gráfico"/>
        <xdr:cNvGraphicFramePr/>
      </xdr:nvGraphicFramePr>
      <xdr:xfrm>
        <a:off x="47625" y="105251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55</xdr:row>
      <xdr:rowOff>57150</xdr:rowOff>
    </xdr:from>
    <xdr:to>
      <xdr:col>9</xdr:col>
      <xdr:colOff>85725</xdr:colOff>
      <xdr:row>80</xdr:row>
      <xdr:rowOff>9525</xdr:rowOff>
    </xdr:to>
    <xdr:graphicFrame>
      <xdr:nvGraphicFramePr>
        <xdr:cNvPr id="5" name="Gráfico 1"/>
        <xdr:cNvGraphicFramePr/>
      </xdr:nvGraphicFramePr>
      <xdr:xfrm>
        <a:off x="47625" y="10277475"/>
        <a:ext cx="95916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19050</xdr:rowOff>
    </xdr:from>
    <xdr:to>
      <xdr:col>8</xdr:col>
      <xdr:colOff>676275</xdr:colOff>
      <xdr:row>82</xdr:row>
      <xdr:rowOff>152400</xdr:rowOff>
    </xdr:to>
    <xdr:graphicFrame>
      <xdr:nvGraphicFramePr>
        <xdr:cNvPr id="1" name="2 Gráfico"/>
        <xdr:cNvGraphicFramePr/>
      </xdr:nvGraphicFramePr>
      <xdr:xfrm>
        <a:off x="47625" y="10591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4" t="s">
        <v>2</v>
      </c>
      <c r="B10" s="69" t="s">
        <v>24</v>
      </c>
      <c r="C10" s="66" t="s">
        <v>4</v>
      </c>
      <c r="D10" s="70"/>
      <c r="E10" s="70"/>
      <c r="F10" s="70"/>
      <c r="G10" s="67"/>
      <c r="H10" s="64" t="s">
        <v>112</v>
      </c>
      <c r="I10" s="13"/>
      <c r="J10" s="13"/>
      <c r="K10" s="13"/>
      <c r="L10" s="13"/>
      <c r="M10" s="13"/>
    </row>
    <row r="11" spans="1:13" ht="33.75" customHeight="1">
      <c r="A11" s="68"/>
      <c r="B11" s="65"/>
      <c r="C11" s="57" t="s">
        <v>116</v>
      </c>
      <c r="D11" s="57" t="s">
        <v>117</v>
      </c>
      <c r="E11" s="57" t="s">
        <v>118</v>
      </c>
      <c r="F11" s="57" t="s">
        <v>119</v>
      </c>
      <c r="G11" s="57" t="s">
        <v>120</v>
      </c>
      <c r="H11" s="65"/>
      <c r="I11" s="13"/>
      <c r="J11" s="13"/>
      <c r="K11" s="13"/>
      <c r="L11" s="13"/>
      <c r="M11" s="13"/>
    </row>
    <row r="12" spans="1:13" ht="15" customHeight="1">
      <c r="A12" s="48" t="s">
        <v>5</v>
      </c>
      <c r="B12" s="31" t="s">
        <v>6</v>
      </c>
      <c r="C12" s="37">
        <v>2165506008</v>
      </c>
      <c r="D12" s="37">
        <v>73997217</v>
      </c>
      <c r="E12" s="37">
        <v>342604245</v>
      </c>
      <c r="F12" s="37">
        <v>7629204</v>
      </c>
      <c r="G12" s="37"/>
      <c r="H12" s="38">
        <f>SUM(C12:G12)</f>
        <v>2589736674</v>
      </c>
      <c r="I12" s="9"/>
      <c r="J12" s="5"/>
      <c r="K12" s="5"/>
      <c r="L12" s="4"/>
      <c r="M12" s="5"/>
    </row>
    <row r="13" spans="1:13" ht="15" customHeight="1">
      <c r="A13" s="49" t="s">
        <v>26</v>
      </c>
      <c r="B13" s="33" t="s">
        <v>57</v>
      </c>
      <c r="C13" s="39">
        <v>37852353</v>
      </c>
      <c r="D13" s="39">
        <v>2589701</v>
      </c>
      <c r="E13" s="39">
        <v>911601</v>
      </c>
      <c r="F13" s="39">
        <v>5127532</v>
      </c>
      <c r="G13" s="39"/>
      <c r="H13" s="40">
        <f aca="true" t="shared" si="0" ref="H13:H44">SUM(C13:G13)</f>
        <v>46481187</v>
      </c>
      <c r="I13" s="9"/>
      <c r="J13" s="5"/>
      <c r="K13" s="5"/>
      <c r="L13" s="4"/>
      <c r="M13" s="5"/>
    </row>
    <row r="14" spans="1:13" ht="15" customHeight="1">
      <c r="A14" s="49" t="s">
        <v>27</v>
      </c>
      <c r="B14" s="33" t="s">
        <v>58</v>
      </c>
      <c r="C14" s="39">
        <v>51214261</v>
      </c>
      <c r="D14" s="39">
        <v>4371414</v>
      </c>
      <c r="E14" s="39">
        <v>1504080</v>
      </c>
      <c r="F14" s="39">
        <v>8606855</v>
      </c>
      <c r="G14" s="39"/>
      <c r="H14" s="40">
        <f t="shared" si="0"/>
        <v>65696610</v>
      </c>
      <c r="I14" s="9"/>
      <c r="J14" s="5"/>
      <c r="K14" s="5"/>
      <c r="L14" s="4"/>
      <c r="M14" s="5"/>
    </row>
    <row r="15" spans="1:13" ht="15" customHeight="1">
      <c r="A15" s="49" t="s">
        <v>28</v>
      </c>
      <c r="B15" s="33" t="s">
        <v>59</v>
      </c>
      <c r="C15" s="39">
        <v>33611313</v>
      </c>
      <c r="D15" s="39">
        <v>4815299</v>
      </c>
      <c r="E15" s="39"/>
      <c r="F15" s="39">
        <v>8091256</v>
      </c>
      <c r="G15" s="39"/>
      <c r="H15" s="40">
        <f t="shared" si="0"/>
        <v>46517868</v>
      </c>
      <c r="I15" s="9"/>
      <c r="J15" s="5"/>
      <c r="K15" s="5"/>
      <c r="L15" s="4"/>
      <c r="M15" s="5"/>
    </row>
    <row r="16" spans="1:13" ht="15" customHeight="1">
      <c r="A16" s="49" t="s">
        <v>29</v>
      </c>
      <c r="B16" s="33" t="s">
        <v>60</v>
      </c>
      <c r="C16" s="39">
        <v>38008283</v>
      </c>
      <c r="D16" s="39">
        <v>4100246</v>
      </c>
      <c r="E16" s="39">
        <v>969149</v>
      </c>
      <c r="F16" s="39">
        <v>1235231</v>
      </c>
      <c r="G16" s="39"/>
      <c r="H16" s="40">
        <f t="shared" si="0"/>
        <v>44312909</v>
      </c>
      <c r="I16" s="9"/>
      <c r="J16" s="5"/>
      <c r="K16" s="5"/>
      <c r="L16" s="4"/>
      <c r="M16" s="5"/>
    </row>
    <row r="17" spans="1:13" ht="15" customHeight="1">
      <c r="A17" s="49" t="s">
        <v>30</v>
      </c>
      <c r="B17" s="33" t="s">
        <v>61</v>
      </c>
      <c r="C17" s="39">
        <v>179968400</v>
      </c>
      <c r="D17" s="39">
        <v>11931730</v>
      </c>
      <c r="E17" s="39">
        <v>2746625</v>
      </c>
      <c r="F17" s="39">
        <v>26758142</v>
      </c>
      <c r="G17" s="39"/>
      <c r="H17" s="40">
        <f t="shared" si="0"/>
        <v>221404897</v>
      </c>
      <c r="I17" s="9"/>
      <c r="J17" s="5"/>
      <c r="K17" s="5"/>
      <c r="L17" s="4"/>
      <c r="M17" s="5"/>
    </row>
    <row r="18" spans="1:13" ht="15" customHeight="1">
      <c r="A18" s="49" t="s">
        <v>31</v>
      </c>
      <c r="B18" s="33" t="s">
        <v>62</v>
      </c>
      <c r="C18" s="39">
        <v>126413436</v>
      </c>
      <c r="D18" s="39">
        <v>6367944</v>
      </c>
      <c r="E18" s="39">
        <v>2820240</v>
      </c>
      <c r="F18" s="39">
        <v>18035576</v>
      </c>
      <c r="G18" s="39"/>
      <c r="H18" s="40">
        <f t="shared" si="0"/>
        <v>153637196</v>
      </c>
      <c r="I18" s="9"/>
      <c r="J18" s="5"/>
      <c r="K18" s="5"/>
      <c r="L18" s="4"/>
      <c r="M18" s="5"/>
    </row>
    <row r="19" spans="1:13" ht="15" customHeight="1">
      <c r="A19" s="49" t="s">
        <v>32</v>
      </c>
      <c r="B19" s="33" t="s">
        <v>63</v>
      </c>
      <c r="C19" s="39">
        <v>166155689</v>
      </c>
      <c r="D19" s="39">
        <v>8730000</v>
      </c>
      <c r="E19" s="39">
        <v>3536640</v>
      </c>
      <c r="F19" s="39">
        <v>19432496</v>
      </c>
      <c r="G19" s="39"/>
      <c r="H19" s="40">
        <f t="shared" si="0"/>
        <v>197854825</v>
      </c>
      <c r="I19" s="9"/>
      <c r="J19" s="5"/>
      <c r="K19" s="5"/>
      <c r="L19" s="4"/>
      <c r="M19" s="5"/>
    </row>
    <row r="20" spans="1:13" ht="15" customHeight="1">
      <c r="A20" s="49" t="s">
        <v>33</v>
      </c>
      <c r="B20" s="33" t="s">
        <v>64</v>
      </c>
      <c r="C20" s="39">
        <v>39495721</v>
      </c>
      <c r="D20" s="39">
        <v>3665192</v>
      </c>
      <c r="E20" s="39">
        <v>709920</v>
      </c>
      <c r="F20" s="39">
        <v>4196710</v>
      </c>
      <c r="G20" s="39"/>
      <c r="H20" s="40">
        <f t="shared" si="0"/>
        <v>48067543</v>
      </c>
      <c r="I20" s="9"/>
      <c r="J20" s="5"/>
      <c r="K20" s="5"/>
      <c r="L20" s="4"/>
      <c r="M20" s="5"/>
    </row>
    <row r="21" spans="1:13" ht="15" customHeight="1">
      <c r="A21" s="49" t="s">
        <v>34</v>
      </c>
      <c r="B21" s="33" t="s">
        <v>65</v>
      </c>
      <c r="C21" s="39">
        <v>88179690</v>
      </c>
      <c r="D21" s="39">
        <v>4610133</v>
      </c>
      <c r="E21" s="39">
        <v>2041920</v>
      </c>
      <c r="F21" s="39">
        <v>5403732</v>
      </c>
      <c r="G21" s="39"/>
      <c r="H21" s="40">
        <f t="shared" si="0"/>
        <v>100235475</v>
      </c>
      <c r="I21" s="9"/>
      <c r="J21" s="5"/>
      <c r="K21" s="5"/>
      <c r="L21" s="4"/>
      <c r="M21" s="5"/>
    </row>
    <row r="22" spans="1:13" ht="15" customHeight="1">
      <c r="A22" s="49" t="s">
        <v>35</v>
      </c>
      <c r="B22" s="33" t="s">
        <v>66</v>
      </c>
      <c r="C22" s="39">
        <v>164358581</v>
      </c>
      <c r="D22" s="39">
        <v>6673836</v>
      </c>
      <c r="E22" s="39">
        <v>4116960</v>
      </c>
      <c r="F22" s="39">
        <v>24907611</v>
      </c>
      <c r="G22" s="39"/>
      <c r="H22" s="40">
        <f t="shared" si="0"/>
        <v>200056988</v>
      </c>
      <c r="I22" s="9"/>
      <c r="J22" s="5"/>
      <c r="K22" s="5"/>
      <c r="L22" s="4"/>
      <c r="M22" s="5"/>
    </row>
    <row r="23" spans="1:13" ht="15" customHeight="1">
      <c r="A23" s="49" t="s">
        <v>36</v>
      </c>
      <c r="B23" s="33" t="s">
        <v>67</v>
      </c>
      <c r="C23" s="39">
        <v>141403844</v>
      </c>
      <c r="D23" s="39">
        <v>4760049</v>
      </c>
      <c r="E23" s="39">
        <v>3209040</v>
      </c>
      <c r="F23" s="39">
        <v>25867118</v>
      </c>
      <c r="G23" s="39"/>
      <c r="H23" s="40">
        <f t="shared" si="0"/>
        <v>175240051</v>
      </c>
      <c r="I23" s="9"/>
      <c r="J23" s="5"/>
      <c r="K23" s="5"/>
      <c r="L23" s="4"/>
      <c r="M23" s="5"/>
    </row>
    <row r="24" spans="1:13" ht="15" customHeight="1">
      <c r="A24" s="49" t="s">
        <v>37</v>
      </c>
      <c r="B24" s="33" t="s">
        <v>68</v>
      </c>
      <c r="C24" s="39">
        <v>220050325</v>
      </c>
      <c r="D24" s="39">
        <v>12632865</v>
      </c>
      <c r="E24" s="39">
        <v>4437360</v>
      </c>
      <c r="F24" s="39">
        <v>29298187</v>
      </c>
      <c r="G24" s="39"/>
      <c r="H24" s="40">
        <f t="shared" si="0"/>
        <v>266418737</v>
      </c>
      <c r="I24" s="9"/>
      <c r="J24" s="5"/>
      <c r="K24" s="5"/>
      <c r="L24" s="4"/>
      <c r="M24" s="5"/>
    </row>
    <row r="25" spans="1:13" ht="15" customHeight="1">
      <c r="A25" s="49" t="s">
        <v>38</v>
      </c>
      <c r="B25" s="33" t="s">
        <v>69</v>
      </c>
      <c r="C25" s="39">
        <v>197974828</v>
      </c>
      <c r="D25" s="39">
        <v>6698066</v>
      </c>
      <c r="E25" s="39">
        <v>7078694</v>
      </c>
      <c r="F25" s="39">
        <v>23579472</v>
      </c>
      <c r="G25" s="39"/>
      <c r="H25" s="40">
        <f t="shared" si="0"/>
        <v>235331060</v>
      </c>
      <c r="I25" s="9"/>
      <c r="J25" s="5"/>
      <c r="K25" s="5"/>
      <c r="L25" s="4"/>
      <c r="M25" s="5"/>
    </row>
    <row r="26" spans="1:13" ht="15" customHeight="1">
      <c r="A26" s="49" t="s">
        <v>39</v>
      </c>
      <c r="B26" s="33" t="s">
        <v>69</v>
      </c>
      <c r="C26" s="39">
        <v>103694041</v>
      </c>
      <c r="D26" s="39">
        <v>2049719</v>
      </c>
      <c r="E26" s="39">
        <v>1562720</v>
      </c>
      <c r="F26" s="39">
        <v>7138784</v>
      </c>
      <c r="G26" s="39"/>
      <c r="H26" s="40">
        <f t="shared" si="0"/>
        <v>114445264</v>
      </c>
      <c r="I26" s="9"/>
      <c r="J26" s="5"/>
      <c r="K26" s="5"/>
      <c r="L26" s="4"/>
      <c r="M26" s="5"/>
    </row>
    <row r="27" spans="1:13" ht="15" customHeight="1">
      <c r="A27" s="49" t="s">
        <v>40</v>
      </c>
      <c r="B27" s="33" t="s">
        <v>71</v>
      </c>
      <c r="C27" s="39">
        <v>67558918</v>
      </c>
      <c r="D27" s="39">
        <v>7861926</v>
      </c>
      <c r="E27" s="39">
        <v>1159920</v>
      </c>
      <c r="F27" s="39">
        <v>5025638</v>
      </c>
      <c r="G27" s="39"/>
      <c r="H27" s="40">
        <f t="shared" si="0"/>
        <v>81606402</v>
      </c>
      <c r="I27" s="9"/>
      <c r="J27" s="5"/>
      <c r="K27" s="5"/>
      <c r="L27" s="4"/>
      <c r="M27" s="5"/>
    </row>
    <row r="28" spans="1:13" ht="15" customHeight="1">
      <c r="A28" s="49" t="s">
        <v>41</v>
      </c>
      <c r="B28" s="33" t="s">
        <v>72</v>
      </c>
      <c r="C28" s="39">
        <v>42906252</v>
      </c>
      <c r="D28" s="39">
        <v>1146489</v>
      </c>
      <c r="E28" s="39">
        <v>813600</v>
      </c>
      <c r="F28" s="39">
        <v>3398860</v>
      </c>
      <c r="G28" s="39"/>
      <c r="H28" s="40">
        <f t="shared" si="0"/>
        <v>48265201</v>
      </c>
      <c r="I28" s="9"/>
      <c r="J28" s="5"/>
      <c r="K28" s="5"/>
      <c r="L28" s="4"/>
      <c r="M28" s="5"/>
    </row>
    <row r="29" spans="1:13" ht="15" customHeight="1">
      <c r="A29" s="49" t="s">
        <v>42</v>
      </c>
      <c r="B29" s="33" t="s">
        <v>73</v>
      </c>
      <c r="C29" s="39">
        <v>54585812</v>
      </c>
      <c r="D29" s="39">
        <v>3330912</v>
      </c>
      <c r="E29" s="39">
        <v>914400</v>
      </c>
      <c r="F29" s="39">
        <v>4417238</v>
      </c>
      <c r="G29" s="39"/>
      <c r="H29" s="40">
        <f t="shared" si="0"/>
        <v>63248362</v>
      </c>
      <c r="I29" s="9"/>
      <c r="J29" s="5"/>
      <c r="K29" s="5"/>
      <c r="L29" s="4"/>
      <c r="M29" s="5"/>
    </row>
    <row r="30" spans="1:13" ht="15" customHeight="1">
      <c r="A30" s="49" t="s">
        <v>43</v>
      </c>
      <c r="B30" s="33" t="s">
        <v>74</v>
      </c>
      <c r="C30" s="39">
        <v>98449298</v>
      </c>
      <c r="D30" s="39">
        <v>5389297</v>
      </c>
      <c r="E30" s="39">
        <v>1732320</v>
      </c>
      <c r="F30" s="39">
        <v>11279468</v>
      </c>
      <c r="G30" s="39"/>
      <c r="H30" s="40">
        <f t="shared" si="0"/>
        <v>116850383</v>
      </c>
      <c r="I30" s="9"/>
      <c r="J30" s="5"/>
      <c r="K30" s="5"/>
      <c r="L30" s="4"/>
      <c r="M30" s="5"/>
    </row>
    <row r="31" spans="1:13" ht="15" customHeight="1">
      <c r="A31" s="49" t="s">
        <v>44</v>
      </c>
      <c r="B31" s="33" t="s">
        <v>75</v>
      </c>
      <c r="C31" s="39">
        <v>52138309</v>
      </c>
      <c r="D31" s="39">
        <v>4749957</v>
      </c>
      <c r="E31" s="39">
        <v>1031760</v>
      </c>
      <c r="F31" s="39">
        <v>8824623</v>
      </c>
      <c r="G31" s="39"/>
      <c r="H31" s="40">
        <f t="shared" si="0"/>
        <v>66744649</v>
      </c>
      <c r="I31" s="9"/>
      <c r="J31" s="5"/>
      <c r="K31" s="5"/>
      <c r="L31" s="4"/>
      <c r="M31" s="5"/>
    </row>
    <row r="32" spans="1:13" ht="15" customHeight="1">
      <c r="A32" s="49" t="s">
        <v>45</v>
      </c>
      <c r="B32" s="33" t="s">
        <v>76</v>
      </c>
      <c r="C32" s="39">
        <v>30357804</v>
      </c>
      <c r="D32" s="39">
        <v>2828203</v>
      </c>
      <c r="E32" s="39">
        <v>489360</v>
      </c>
      <c r="F32" s="39">
        <v>2745143</v>
      </c>
      <c r="G32" s="39"/>
      <c r="H32" s="40">
        <f t="shared" si="0"/>
        <v>36420510</v>
      </c>
      <c r="I32" s="9"/>
      <c r="J32" s="5"/>
      <c r="K32" s="5"/>
      <c r="L32" s="4"/>
      <c r="M32" s="5"/>
    </row>
    <row r="33" spans="1:13" ht="15" customHeight="1">
      <c r="A33" s="49" t="s">
        <v>46</v>
      </c>
      <c r="B33" s="33" t="s">
        <v>77</v>
      </c>
      <c r="C33" s="39">
        <v>67325634</v>
      </c>
      <c r="D33" s="39">
        <v>2847938</v>
      </c>
      <c r="E33" s="39">
        <v>1657480</v>
      </c>
      <c r="F33" s="39">
        <v>8785886</v>
      </c>
      <c r="G33" s="39"/>
      <c r="H33" s="40">
        <f t="shared" si="0"/>
        <v>80616938</v>
      </c>
      <c r="I33" s="9"/>
      <c r="J33" s="5"/>
      <c r="K33" s="5"/>
      <c r="L33" s="4"/>
      <c r="M33" s="5"/>
    </row>
    <row r="34" spans="1:13" ht="15" customHeight="1">
      <c r="A34" s="49" t="s">
        <v>47</v>
      </c>
      <c r="B34" s="33" t="s">
        <v>78</v>
      </c>
      <c r="C34" s="39">
        <v>57062457</v>
      </c>
      <c r="D34" s="39">
        <v>5087417</v>
      </c>
      <c r="E34" s="39">
        <v>1105200</v>
      </c>
      <c r="F34" s="39">
        <v>4102059</v>
      </c>
      <c r="G34" s="39"/>
      <c r="H34" s="40">
        <f t="shared" si="0"/>
        <v>67357133</v>
      </c>
      <c r="I34" s="9"/>
      <c r="J34" s="5"/>
      <c r="K34" s="5"/>
      <c r="L34" s="4"/>
      <c r="M34" s="5"/>
    </row>
    <row r="35" spans="1:13" ht="15" customHeight="1">
      <c r="A35" s="49" t="s">
        <v>48</v>
      </c>
      <c r="B35" s="33" t="s">
        <v>79</v>
      </c>
      <c r="C35" s="39">
        <v>1248698411</v>
      </c>
      <c r="D35" s="39">
        <v>11687791</v>
      </c>
      <c r="E35" s="39">
        <v>1549364624</v>
      </c>
      <c r="F35" s="39">
        <v>957281</v>
      </c>
      <c r="G35" s="39"/>
      <c r="H35" s="40">
        <f t="shared" si="0"/>
        <v>2810708107</v>
      </c>
      <c r="I35" s="9"/>
      <c r="L35" s="4"/>
      <c r="M35" s="5"/>
    </row>
    <row r="36" spans="1:13" ht="15" customHeight="1">
      <c r="A36" s="49" t="s">
        <v>49</v>
      </c>
      <c r="B36" s="33" t="s">
        <v>80</v>
      </c>
      <c r="C36" s="39">
        <v>179822853</v>
      </c>
      <c r="D36" s="39">
        <v>1895958</v>
      </c>
      <c r="E36" s="39">
        <v>605632158</v>
      </c>
      <c r="F36" s="39">
        <v>0</v>
      </c>
      <c r="G36" s="39"/>
      <c r="H36" s="40">
        <f t="shared" si="0"/>
        <v>787350969</v>
      </c>
      <c r="I36" s="9"/>
      <c r="L36" s="4"/>
      <c r="M36" s="5"/>
    </row>
    <row r="37" spans="1:13" ht="15" customHeight="1">
      <c r="A37" s="49" t="s">
        <v>50</v>
      </c>
      <c r="B37" s="33" t="s">
        <v>81</v>
      </c>
      <c r="C37" s="39">
        <v>121291113</v>
      </c>
      <c r="D37" s="39">
        <v>7827263</v>
      </c>
      <c r="E37" s="39">
        <v>1128240</v>
      </c>
      <c r="F37" s="39">
        <v>41287305</v>
      </c>
      <c r="G37" s="39"/>
      <c r="H37" s="40">
        <f t="shared" si="0"/>
        <v>171533921</v>
      </c>
      <c r="I37" s="9"/>
      <c r="J37" s="5"/>
      <c r="K37" s="5"/>
      <c r="L37" s="4"/>
      <c r="M37" s="5"/>
    </row>
    <row r="38" spans="1:13" ht="15" customHeight="1">
      <c r="A38" s="49" t="s">
        <v>51</v>
      </c>
      <c r="B38" s="33" t="s">
        <v>82</v>
      </c>
      <c r="C38" s="39">
        <v>32512516</v>
      </c>
      <c r="D38" s="39">
        <v>696132</v>
      </c>
      <c r="E38" s="39">
        <v>736870</v>
      </c>
      <c r="F38" s="39">
        <v>4480380</v>
      </c>
      <c r="G38" s="39"/>
      <c r="H38" s="40">
        <f t="shared" si="0"/>
        <v>38425898</v>
      </c>
      <c r="I38" s="9"/>
      <c r="J38" s="5"/>
      <c r="K38" s="5"/>
      <c r="L38" s="4"/>
      <c r="M38" s="5"/>
    </row>
    <row r="39" spans="1:13" ht="15" customHeight="1">
      <c r="A39" s="49" t="s">
        <v>52</v>
      </c>
      <c r="B39" s="33" t="s">
        <v>83</v>
      </c>
      <c r="C39" s="39">
        <v>126203663</v>
      </c>
      <c r="D39" s="39">
        <v>3540225</v>
      </c>
      <c r="E39" s="39">
        <v>1015920</v>
      </c>
      <c r="F39" s="39">
        <v>23660308</v>
      </c>
      <c r="G39" s="39"/>
      <c r="H39" s="40">
        <f t="shared" si="0"/>
        <v>154420116</v>
      </c>
      <c r="I39" s="9"/>
      <c r="J39" s="5"/>
      <c r="K39" s="5"/>
      <c r="L39" s="4"/>
      <c r="M39" s="5"/>
    </row>
    <row r="40" spans="1:13" ht="15" customHeight="1">
      <c r="A40" s="49" t="s">
        <v>53</v>
      </c>
      <c r="B40" s="33" t="s">
        <v>84</v>
      </c>
      <c r="C40" s="39">
        <v>227277340</v>
      </c>
      <c r="D40" s="39">
        <v>10417884</v>
      </c>
      <c r="E40" s="39">
        <v>2394755</v>
      </c>
      <c r="F40" s="39">
        <v>39848382</v>
      </c>
      <c r="G40" s="39">
        <v>470986</v>
      </c>
      <c r="H40" s="40">
        <f t="shared" si="0"/>
        <v>280409347</v>
      </c>
      <c r="I40" s="9"/>
      <c r="J40" s="5"/>
      <c r="K40" s="5"/>
      <c r="L40" s="4"/>
      <c r="M40" s="5"/>
    </row>
    <row r="41" spans="1:13" ht="15" customHeight="1">
      <c r="A41" s="49" t="s">
        <v>54</v>
      </c>
      <c r="B41" s="33" t="s">
        <v>85</v>
      </c>
      <c r="C41" s="39">
        <v>284511663</v>
      </c>
      <c r="D41" s="39">
        <v>7630600</v>
      </c>
      <c r="E41" s="39">
        <v>9673114</v>
      </c>
      <c r="F41" s="39">
        <v>37837063</v>
      </c>
      <c r="G41" s="39">
        <v>244518</v>
      </c>
      <c r="H41" s="40">
        <f t="shared" si="0"/>
        <v>339896958</v>
      </c>
      <c r="I41" s="9"/>
      <c r="J41" s="5"/>
      <c r="K41" s="5"/>
      <c r="L41" s="4"/>
      <c r="M41" s="5"/>
    </row>
    <row r="42" spans="1:13" ht="15" customHeight="1">
      <c r="A42" s="49" t="s">
        <v>55</v>
      </c>
      <c r="B42" s="33" t="s">
        <v>86</v>
      </c>
      <c r="C42" s="39">
        <v>305903613</v>
      </c>
      <c r="D42" s="39">
        <v>10576219</v>
      </c>
      <c r="E42" s="39">
        <v>10499718</v>
      </c>
      <c r="F42" s="39">
        <v>30731870</v>
      </c>
      <c r="G42" s="39">
        <v>378402</v>
      </c>
      <c r="H42" s="40">
        <f t="shared" si="0"/>
        <v>358089822</v>
      </c>
      <c r="I42" s="9"/>
      <c r="J42" s="5"/>
      <c r="K42" s="5"/>
      <c r="L42" s="4"/>
      <c r="M42" s="5"/>
    </row>
    <row r="43" spans="1:13" ht="15" customHeight="1">
      <c r="A43" s="60" t="s">
        <v>56</v>
      </c>
      <c r="B43" s="61" t="s">
        <v>87</v>
      </c>
      <c r="C43" s="62">
        <v>149741138</v>
      </c>
      <c r="D43" s="62">
        <v>8969184</v>
      </c>
      <c r="E43" s="62">
        <v>3405600</v>
      </c>
      <c r="F43" s="62">
        <v>22655149</v>
      </c>
      <c r="G43" s="62">
        <v>167138</v>
      </c>
      <c r="H43" s="63">
        <f t="shared" si="0"/>
        <v>184938209</v>
      </c>
      <c r="I43" s="9"/>
      <c r="J43" s="5"/>
      <c r="K43" s="5"/>
      <c r="L43" s="4"/>
      <c r="M43" s="5"/>
    </row>
    <row r="44" spans="1:13" ht="15" customHeight="1">
      <c r="A44" s="50">
        <v>148</v>
      </c>
      <c r="B44" s="34" t="s">
        <v>121</v>
      </c>
      <c r="C44" s="41">
        <v>72533147</v>
      </c>
      <c r="D44" s="41">
        <v>38549</v>
      </c>
      <c r="E44" s="41">
        <v>750240</v>
      </c>
      <c r="F44" s="41">
        <v>11081432</v>
      </c>
      <c r="G44" s="41"/>
      <c r="H44" s="42">
        <f t="shared" si="0"/>
        <v>84403368</v>
      </c>
      <c r="I44" s="9"/>
      <c r="J44" s="5"/>
      <c r="K44" s="5"/>
      <c r="L44" s="4"/>
      <c r="M44" s="5"/>
    </row>
    <row r="45" spans="1:13" ht="19.5" customHeight="1">
      <c r="A45" s="66" t="s">
        <v>7</v>
      </c>
      <c r="B45" s="67"/>
      <c r="C45" s="47">
        <f aca="true" t="shared" si="1" ref="C45:H45">SUM(C12:C44)</f>
        <v>6972766714</v>
      </c>
      <c r="D45" s="47">
        <f t="shared" si="1"/>
        <v>254515355</v>
      </c>
      <c r="E45" s="47">
        <f t="shared" si="1"/>
        <v>2571754473</v>
      </c>
      <c r="F45" s="47">
        <f t="shared" si="1"/>
        <v>476425991</v>
      </c>
      <c r="G45" s="47">
        <f t="shared" si="1"/>
        <v>1261044</v>
      </c>
      <c r="H45" s="47">
        <f t="shared" si="1"/>
        <v>10276723577</v>
      </c>
      <c r="I45" s="4"/>
      <c r="J45" s="4"/>
      <c r="K45" s="4"/>
      <c r="L45" s="4"/>
      <c r="M45" s="4"/>
    </row>
    <row r="46" spans="1:8" ht="12.75">
      <c r="A46" s="6" t="s">
        <v>123</v>
      </c>
      <c r="C46" s="19"/>
      <c r="H46" s="19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3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20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8" t="s">
        <v>18</v>
      </c>
    </row>
    <row r="54" s="21" customFormat="1" ht="12.75">
      <c r="A54" s="21">
        <v>1000000</v>
      </c>
    </row>
    <row r="55" s="21" customFormat="1" ht="12.75"/>
    <row r="56" s="21" customFormat="1" ht="12.75"/>
    <row r="57" s="21" customFormat="1" ht="12.75"/>
    <row r="58" spans="2:7" s="21" customFormat="1" ht="12.75">
      <c r="B58" s="21" t="s">
        <v>88</v>
      </c>
      <c r="C58" s="21" t="s">
        <v>19</v>
      </c>
      <c r="D58" s="21" t="s">
        <v>20</v>
      </c>
      <c r="E58" s="21" t="s">
        <v>21</v>
      </c>
      <c r="F58" s="21" t="s">
        <v>22</v>
      </c>
      <c r="G58" s="21" t="s">
        <v>23</v>
      </c>
    </row>
    <row r="59" spans="2:7" s="21" customFormat="1" ht="12.75">
      <c r="B59" s="21" t="s">
        <v>89</v>
      </c>
      <c r="C59" s="51">
        <f>C45/$A$54</f>
        <v>6972.766714</v>
      </c>
      <c r="D59" s="51">
        <f>D45/$A$54</f>
        <v>254.515355</v>
      </c>
      <c r="E59" s="51">
        <f>E45/$A$54</f>
        <v>2571.754473</v>
      </c>
      <c r="F59" s="51">
        <f>F45/$A$54</f>
        <v>476.425991</v>
      </c>
      <c r="G59" s="51">
        <f>G45/$A$54</f>
        <v>1.261044</v>
      </c>
    </row>
    <row r="60" spans="3:7" s="21" customFormat="1" ht="12.75">
      <c r="C60" s="59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pans="3:7" s="21" customFormat="1" ht="12.75">
      <c r="C62" s="22"/>
      <c r="D62" s="22"/>
      <c r="E62" s="22"/>
      <c r="F62" s="22"/>
      <c r="G62" s="22"/>
    </row>
    <row r="63" s="21" customFormat="1" ht="12.75"/>
    <row r="64" s="21" customFormat="1" ht="12.75"/>
    <row r="65" s="5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K68" sqref="K68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70"/>
      <c r="J10" s="64" t="s">
        <v>112</v>
      </c>
    </row>
    <row r="11" spans="1:10" ht="19.5" customHeight="1">
      <c r="A11" s="71"/>
      <c r="B11" s="72"/>
      <c r="C11" s="73" t="s">
        <v>113</v>
      </c>
      <c r="D11" s="73"/>
      <c r="E11" s="73"/>
      <c r="F11" s="73"/>
      <c r="G11" s="73"/>
      <c r="H11" s="73" t="s">
        <v>114</v>
      </c>
      <c r="I11" s="73"/>
      <c r="J11" s="71"/>
    </row>
    <row r="12" spans="1:17" ht="19.5" customHeight="1">
      <c r="A12" s="68"/>
      <c r="B12" s="65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5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5">
        <v>1040748403</v>
      </c>
      <c r="D13" s="35">
        <v>34173467</v>
      </c>
      <c r="E13" s="35">
        <v>600313058</v>
      </c>
      <c r="F13" s="35">
        <v>307673684</v>
      </c>
      <c r="G13" s="35">
        <v>14923828</v>
      </c>
      <c r="H13" s="35">
        <v>0</v>
      </c>
      <c r="I13" s="35">
        <v>167673568</v>
      </c>
      <c r="J13" s="36">
        <f>SUM(C13:I13)</f>
        <v>2165506008</v>
      </c>
    </row>
    <row r="14" spans="1:10" ht="15" customHeight="1">
      <c r="A14" s="1" t="s">
        <v>26</v>
      </c>
      <c r="B14" s="2" t="s">
        <v>57</v>
      </c>
      <c r="C14" s="35">
        <v>26197011</v>
      </c>
      <c r="D14" s="35">
        <v>1220221</v>
      </c>
      <c r="E14" s="35">
        <v>10254199</v>
      </c>
      <c r="F14" s="35">
        <v>0</v>
      </c>
      <c r="G14" s="35">
        <v>31422</v>
      </c>
      <c r="H14" s="35">
        <v>0</v>
      </c>
      <c r="I14" s="35">
        <v>149500</v>
      </c>
      <c r="J14" s="36">
        <f aca="true" t="shared" si="0" ref="J14:J45">SUM(C14:I14)</f>
        <v>37852353</v>
      </c>
    </row>
    <row r="15" spans="1:10" ht="15" customHeight="1">
      <c r="A15" s="1" t="s">
        <v>27</v>
      </c>
      <c r="B15" s="2" t="s">
        <v>58</v>
      </c>
      <c r="C15" s="35">
        <v>29949901</v>
      </c>
      <c r="D15" s="35">
        <v>2177456</v>
      </c>
      <c r="E15" s="35">
        <v>18990851</v>
      </c>
      <c r="F15" s="35">
        <v>0</v>
      </c>
      <c r="G15" s="35">
        <v>90000</v>
      </c>
      <c r="H15" s="35">
        <v>0</v>
      </c>
      <c r="I15" s="35">
        <v>6053</v>
      </c>
      <c r="J15" s="36">
        <f t="shared" si="0"/>
        <v>51214261</v>
      </c>
    </row>
    <row r="16" spans="1:10" ht="15" customHeight="1">
      <c r="A16" s="1" t="s">
        <v>28</v>
      </c>
      <c r="B16" s="2" t="s">
        <v>59</v>
      </c>
      <c r="C16" s="35">
        <v>16633393</v>
      </c>
      <c r="D16" s="35">
        <v>742091</v>
      </c>
      <c r="E16" s="35">
        <v>16165168</v>
      </c>
      <c r="F16" s="35">
        <v>0</v>
      </c>
      <c r="G16" s="35">
        <v>70661</v>
      </c>
      <c r="H16" s="35">
        <v>0</v>
      </c>
      <c r="I16" s="35">
        <v>0</v>
      </c>
      <c r="J16" s="36">
        <f t="shared" si="0"/>
        <v>33611313</v>
      </c>
    </row>
    <row r="17" spans="1:10" ht="15" customHeight="1">
      <c r="A17" s="1" t="s">
        <v>29</v>
      </c>
      <c r="B17" s="2" t="s">
        <v>60</v>
      </c>
      <c r="C17" s="35">
        <v>20993998</v>
      </c>
      <c r="D17" s="35">
        <v>1620943</v>
      </c>
      <c r="E17" s="35">
        <v>15361796</v>
      </c>
      <c r="F17" s="35">
        <v>0</v>
      </c>
      <c r="G17" s="35">
        <v>0</v>
      </c>
      <c r="H17" s="35">
        <v>0</v>
      </c>
      <c r="I17" s="35">
        <v>31546</v>
      </c>
      <c r="J17" s="36">
        <f t="shared" si="0"/>
        <v>38008283</v>
      </c>
    </row>
    <row r="18" spans="1:10" ht="15" customHeight="1">
      <c r="A18" s="1" t="s">
        <v>30</v>
      </c>
      <c r="B18" s="2" t="s">
        <v>61</v>
      </c>
      <c r="C18" s="35">
        <v>119482594</v>
      </c>
      <c r="D18" s="35">
        <v>14456242</v>
      </c>
      <c r="E18" s="35">
        <v>45737385</v>
      </c>
      <c r="F18" s="35">
        <v>0</v>
      </c>
      <c r="G18" s="35">
        <v>234759</v>
      </c>
      <c r="H18" s="35">
        <v>0</v>
      </c>
      <c r="I18" s="35">
        <v>57420</v>
      </c>
      <c r="J18" s="36">
        <f t="shared" si="0"/>
        <v>179968400</v>
      </c>
    </row>
    <row r="19" spans="1:10" ht="15" customHeight="1">
      <c r="A19" s="1" t="s">
        <v>31</v>
      </c>
      <c r="B19" s="2" t="s">
        <v>62</v>
      </c>
      <c r="C19" s="35">
        <v>85350022</v>
      </c>
      <c r="D19" s="35">
        <v>10112051</v>
      </c>
      <c r="E19" s="35">
        <v>30708416</v>
      </c>
      <c r="F19" s="35">
        <v>0</v>
      </c>
      <c r="G19" s="35">
        <v>161076</v>
      </c>
      <c r="H19" s="35">
        <v>0</v>
      </c>
      <c r="I19" s="35">
        <v>81871</v>
      </c>
      <c r="J19" s="36">
        <f t="shared" si="0"/>
        <v>126413436</v>
      </c>
    </row>
    <row r="20" spans="1:10" ht="15" customHeight="1">
      <c r="A20" s="1" t="s">
        <v>32</v>
      </c>
      <c r="B20" s="2" t="s">
        <v>63</v>
      </c>
      <c r="C20" s="35">
        <v>90366166</v>
      </c>
      <c r="D20" s="35">
        <v>9739908</v>
      </c>
      <c r="E20" s="35">
        <v>65806651</v>
      </c>
      <c r="F20" s="35">
        <v>0</v>
      </c>
      <c r="G20" s="35">
        <v>114095</v>
      </c>
      <c r="H20" s="35">
        <v>0</v>
      </c>
      <c r="I20" s="35">
        <v>128869</v>
      </c>
      <c r="J20" s="36">
        <f t="shared" si="0"/>
        <v>166155689</v>
      </c>
    </row>
    <row r="21" spans="1:10" ht="15" customHeight="1">
      <c r="A21" s="1" t="s">
        <v>33</v>
      </c>
      <c r="B21" s="2" t="s">
        <v>64</v>
      </c>
      <c r="C21" s="35">
        <v>24729797</v>
      </c>
      <c r="D21" s="35">
        <v>2323107</v>
      </c>
      <c r="E21" s="35">
        <v>12412817</v>
      </c>
      <c r="F21" s="35">
        <v>0</v>
      </c>
      <c r="G21" s="35">
        <v>30000</v>
      </c>
      <c r="H21" s="35">
        <v>0</v>
      </c>
      <c r="I21" s="35">
        <v>0</v>
      </c>
      <c r="J21" s="36">
        <f t="shared" si="0"/>
        <v>39495721</v>
      </c>
    </row>
    <row r="22" spans="1:10" ht="15" customHeight="1">
      <c r="A22" s="1" t="s">
        <v>34</v>
      </c>
      <c r="B22" s="2" t="s">
        <v>65</v>
      </c>
      <c r="C22" s="35">
        <v>57493844</v>
      </c>
      <c r="D22" s="35">
        <v>5633862</v>
      </c>
      <c r="E22" s="35">
        <v>25021984</v>
      </c>
      <c r="F22" s="35">
        <v>0</v>
      </c>
      <c r="G22" s="35">
        <v>30000</v>
      </c>
      <c r="H22" s="35">
        <v>0</v>
      </c>
      <c r="I22" s="35">
        <v>0</v>
      </c>
      <c r="J22" s="36">
        <f t="shared" si="0"/>
        <v>88179690</v>
      </c>
    </row>
    <row r="23" spans="1:10" ht="15" customHeight="1">
      <c r="A23" s="1" t="s">
        <v>35</v>
      </c>
      <c r="B23" s="2" t="s">
        <v>66</v>
      </c>
      <c r="C23" s="35">
        <v>90932341</v>
      </c>
      <c r="D23" s="35">
        <v>9429045</v>
      </c>
      <c r="E23" s="35">
        <v>63921311</v>
      </c>
      <c r="F23" s="35">
        <v>0</v>
      </c>
      <c r="G23" s="35">
        <v>50000</v>
      </c>
      <c r="H23" s="35">
        <v>0</v>
      </c>
      <c r="I23" s="35">
        <v>25884</v>
      </c>
      <c r="J23" s="36">
        <f t="shared" si="0"/>
        <v>164358581</v>
      </c>
    </row>
    <row r="24" spans="1:10" ht="15" customHeight="1">
      <c r="A24" s="1" t="s">
        <v>36</v>
      </c>
      <c r="B24" s="2" t="s">
        <v>67</v>
      </c>
      <c r="C24" s="35">
        <v>91560943</v>
      </c>
      <c r="D24" s="35">
        <v>4808557</v>
      </c>
      <c r="E24" s="35">
        <v>44984344</v>
      </c>
      <c r="F24" s="35">
        <v>0</v>
      </c>
      <c r="G24" s="35">
        <v>50000</v>
      </c>
      <c r="H24" s="35">
        <v>0</v>
      </c>
      <c r="I24" s="35">
        <v>0</v>
      </c>
      <c r="J24" s="36">
        <f t="shared" si="0"/>
        <v>141403844</v>
      </c>
    </row>
    <row r="25" spans="1:10" ht="15" customHeight="1">
      <c r="A25" s="1" t="s">
        <v>37</v>
      </c>
      <c r="B25" s="2" t="s">
        <v>68</v>
      </c>
      <c r="C25" s="35">
        <v>136555324</v>
      </c>
      <c r="D25" s="35">
        <v>17191527</v>
      </c>
      <c r="E25" s="35">
        <v>65786025</v>
      </c>
      <c r="F25" s="35">
        <v>0</v>
      </c>
      <c r="G25" s="35">
        <v>50000</v>
      </c>
      <c r="H25" s="35">
        <v>0</v>
      </c>
      <c r="I25" s="35">
        <v>467449</v>
      </c>
      <c r="J25" s="36">
        <f t="shared" si="0"/>
        <v>220050325</v>
      </c>
    </row>
    <row r="26" spans="1:10" ht="15" customHeight="1">
      <c r="A26" s="1" t="s">
        <v>38</v>
      </c>
      <c r="B26" s="2" t="s">
        <v>69</v>
      </c>
      <c r="C26" s="35">
        <v>109134487</v>
      </c>
      <c r="D26" s="35">
        <v>14544445</v>
      </c>
      <c r="E26" s="35">
        <v>71619582</v>
      </c>
      <c r="F26" s="35">
        <v>0</v>
      </c>
      <c r="G26" s="35">
        <v>195346</v>
      </c>
      <c r="H26" s="35">
        <v>0</v>
      </c>
      <c r="I26" s="35">
        <v>2480968</v>
      </c>
      <c r="J26" s="36">
        <f t="shared" si="0"/>
        <v>197974828</v>
      </c>
    </row>
    <row r="27" spans="1:10" ht="15" customHeight="1">
      <c r="A27" s="1" t="s">
        <v>39</v>
      </c>
      <c r="B27" s="2" t="s">
        <v>70</v>
      </c>
      <c r="C27" s="35">
        <v>52475944</v>
      </c>
      <c r="D27" s="35">
        <v>11399140</v>
      </c>
      <c r="E27" s="35">
        <v>39188809</v>
      </c>
      <c r="F27" s="35">
        <v>0</v>
      </c>
      <c r="G27" s="35">
        <v>21900</v>
      </c>
      <c r="H27" s="35">
        <v>0</v>
      </c>
      <c r="I27" s="35">
        <v>608248</v>
      </c>
      <c r="J27" s="36">
        <f t="shared" si="0"/>
        <v>103694041</v>
      </c>
    </row>
    <row r="28" spans="1:10" ht="15" customHeight="1">
      <c r="A28" s="1" t="s">
        <v>40</v>
      </c>
      <c r="B28" s="2" t="s">
        <v>71</v>
      </c>
      <c r="C28" s="35">
        <v>41252087</v>
      </c>
      <c r="D28" s="35">
        <v>2660757</v>
      </c>
      <c r="E28" s="35">
        <v>23598622</v>
      </c>
      <c r="F28" s="35">
        <v>0</v>
      </c>
      <c r="G28" s="35">
        <v>24182</v>
      </c>
      <c r="H28" s="35">
        <v>0</v>
      </c>
      <c r="I28" s="35">
        <v>23270</v>
      </c>
      <c r="J28" s="36">
        <f t="shared" si="0"/>
        <v>67558918</v>
      </c>
    </row>
    <row r="29" spans="1:10" ht="15" customHeight="1">
      <c r="A29" s="1" t="s">
        <v>41</v>
      </c>
      <c r="B29" s="2" t="s">
        <v>72</v>
      </c>
      <c r="C29" s="35">
        <v>27527416</v>
      </c>
      <c r="D29" s="35">
        <v>154496</v>
      </c>
      <c r="E29" s="35">
        <v>15047340</v>
      </c>
      <c r="F29" s="35">
        <v>0</v>
      </c>
      <c r="G29" s="35">
        <v>20000</v>
      </c>
      <c r="H29" s="35">
        <v>0</v>
      </c>
      <c r="I29" s="35">
        <v>157000</v>
      </c>
      <c r="J29" s="36">
        <f t="shared" si="0"/>
        <v>42906252</v>
      </c>
    </row>
    <row r="30" spans="1:10" ht="15" customHeight="1">
      <c r="A30" s="1" t="s">
        <v>42</v>
      </c>
      <c r="B30" s="2" t="s">
        <v>73</v>
      </c>
      <c r="C30" s="35">
        <v>39277418</v>
      </c>
      <c r="D30" s="35">
        <v>4307489</v>
      </c>
      <c r="E30" s="35">
        <v>10784705</v>
      </c>
      <c r="F30" s="35">
        <v>0</v>
      </c>
      <c r="G30" s="35">
        <v>50000</v>
      </c>
      <c r="H30" s="35">
        <v>0</v>
      </c>
      <c r="I30" s="35">
        <v>166200</v>
      </c>
      <c r="J30" s="36">
        <f t="shared" si="0"/>
        <v>54585812</v>
      </c>
    </row>
    <row r="31" spans="1:10" ht="15" customHeight="1">
      <c r="A31" s="1" t="s">
        <v>43</v>
      </c>
      <c r="B31" s="2" t="s">
        <v>74</v>
      </c>
      <c r="C31" s="35">
        <v>63357252</v>
      </c>
      <c r="D31" s="35">
        <v>6872762</v>
      </c>
      <c r="E31" s="35">
        <v>27948708</v>
      </c>
      <c r="F31" s="35">
        <v>0</v>
      </c>
      <c r="G31" s="35">
        <v>166660</v>
      </c>
      <c r="H31" s="35">
        <v>0</v>
      </c>
      <c r="I31" s="35">
        <v>103916</v>
      </c>
      <c r="J31" s="36">
        <f t="shared" si="0"/>
        <v>98449298</v>
      </c>
    </row>
    <row r="32" spans="1:10" ht="15" customHeight="1">
      <c r="A32" s="1" t="s">
        <v>44</v>
      </c>
      <c r="B32" s="2" t="s">
        <v>75</v>
      </c>
      <c r="C32" s="35">
        <v>28323788</v>
      </c>
      <c r="D32" s="35">
        <v>876666</v>
      </c>
      <c r="E32" s="35">
        <v>22801607</v>
      </c>
      <c r="F32" s="35">
        <v>0</v>
      </c>
      <c r="G32" s="35">
        <v>6763</v>
      </c>
      <c r="H32" s="35">
        <v>0</v>
      </c>
      <c r="I32" s="35">
        <v>129485</v>
      </c>
      <c r="J32" s="36">
        <f t="shared" si="0"/>
        <v>52138309</v>
      </c>
    </row>
    <row r="33" spans="1:10" ht="15" customHeight="1">
      <c r="A33" s="1" t="s">
        <v>45</v>
      </c>
      <c r="B33" s="2" t="s">
        <v>76</v>
      </c>
      <c r="C33" s="35">
        <v>16282886</v>
      </c>
      <c r="D33" s="35">
        <v>120570</v>
      </c>
      <c r="E33" s="35">
        <v>13848749</v>
      </c>
      <c r="F33" s="35">
        <v>0</v>
      </c>
      <c r="G33" s="35">
        <v>0</v>
      </c>
      <c r="H33" s="35">
        <v>0</v>
      </c>
      <c r="I33" s="35">
        <v>105599</v>
      </c>
      <c r="J33" s="36">
        <f t="shared" si="0"/>
        <v>30357804</v>
      </c>
    </row>
    <row r="34" spans="1:10" ht="15" customHeight="1">
      <c r="A34" s="1" t="s">
        <v>46</v>
      </c>
      <c r="B34" s="2" t="s">
        <v>77</v>
      </c>
      <c r="C34" s="35">
        <v>34871596</v>
      </c>
      <c r="D34" s="35">
        <v>187349</v>
      </c>
      <c r="E34" s="35">
        <v>32266689</v>
      </c>
      <c r="F34" s="35">
        <v>0</v>
      </c>
      <c r="G34" s="35">
        <v>0</v>
      </c>
      <c r="H34" s="35">
        <v>0</v>
      </c>
      <c r="I34" s="35">
        <v>0</v>
      </c>
      <c r="J34" s="36">
        <f t="shared" si="0"/>
        <v>67325634</v>
      </c>
    </row>
    <row r="35" spans="1:10" ht="15" customHeight="1">
      <c r="A35" s="1" t="s">
        <v>47</v>
      </c>
      <c r="B35" s="2" t="s">
        <v>78</v>
      </c>
      <c r="C35" s="35">
        <v>34526252</v>
      </c>
      <c r="D35" s="35">
        <v>3283</v>
      </c>
      <c r="E35" s="35">
        <v>22436757</v>
      </c>
      <c r="F35" s="35">
        <v>0</v>
      </c>
      <c r="G35" s="35">
        <v>0</v>
      </c>
      <c r="H35" s="35">
        <v>0</v>
      </c>
      <c r="I35" s="35">
        <v>96165</v>
      </c>
      <c r="J35" s="36">
        <f t="shared" si="0"/>
        <v>57062457</v>
      </c>
    </row>
    <row r="36" spans="1:10" ht="15" customHeight="1">
      <c r="A36" s="1" t="s">
        <v>48</v>
      </c>
      <c r="B36" s="2" t="s">
        <v>79</v>
      </c>
      <c r="C36" s="35">
        <v>0</v>
      </c>
      <c r="D36" s="35">
        <v>0</v>
      </c>
      <c r="E36" s="35">
        <v>732569537</v>
      </c>
      <c r="F36" s="35">
        <v>366620717</v>
      </c>
      <c r="G36" s="35">
        <v>148490213</v>
      </c>
      <c r="H36" s="35">
        <v>0</v>
      </c>
      <c r="I36" s="35">
        <v>1017944</v>
      </c>
      <c r="J36" s="36">
        <f t="shared" si="0"/>
        <v>1248698411</v>
      </c>
    </row>
    <row r="37" spans="1:10" ht="15" customHeight="1">
      <c r="A37" s="1" t="s">
        <v>49</v>
      </c>
      <c r="B37" s="2" t="s">
        <v>80</v>
      </c>
      <c r="C37" s="35">
        <v>0</v>
      </c>
      <c r="D37" s="35">
        <v>0</v>
      </c>
      <c r="E37" s="35">
        <v>170858269</v>
      </c>
      <c r="F37" s="35">
        <v>0</v>
      </c>
      <c r="G37" s="35">
        <v>6499</v>
      </c>
      <c r="H37" s="35">
        <v>0</v>
      </c>
      <c r="I37" s="35">
        <v>8958085</v>
      </c>
      <c r="J37" s="36">
        <f t="shared" si="0"/>
        <v>179822853</v>
      </c>
    </row>
    <row r="38" spans="1:10" ht="15" customHeight="1">
      <c r="A38" s="1" t="s">
        <v>50</v>
      </c>
      <c r="B38" s="2" t="s">
        <v>81</v>
      </c>
      <c r="C38" s="35">
        <v>14042583</v>
      </c>
      <c r="D38" s="35">
        <v>3000</v>
      </c>
      <c r="E38" s="35">
        <v>106141470</v>
      </c>
      <c r="F38" s="35">
        <v>0</v>
      </c>
      <c r="G38" s="35">
        <v>82876</v>
      </c>
      <c r="H38" s="35">
        <v>0</v>
      </c>
      <c r="I38" s="35">
        <v>1021184</v>
      </c>
      <c r="J38" s="36">
        <f t="shared" si="0"/>
        <v>121291113</v>
      </c>
    </row>
    <row r="39" spans="1:10" ht="15" customHeight="1">
      <c r="A39" s="1" t="s">
        <v>51</v>
      </c>
      <c r="B39" s="2" t="s">
        <v>82</v>
      </c>
      <c r="C39" s="35">
        <v>11587021</v>
      </c>
      <c r="D39" s="35">
        <v>28186</v>
      </c>
      <c r="E39" s="35">
        <v>20723996</v>
      </c>
      <c r="F39" s="35">
        <v>0</v>
      </c>
      <c r="G39" s="35">
        <v>40000</v>
      </c>
      <c r="H39" s="35">
        <v>0</v>
      </c>
      <c r="I39" s="35">
        <v>133313</v>
      </c>
      <c r="J39" s="36">
        <f t="shared" si="0"/>
        <v>32512516</v>
      </c>
    </row>
    <row r="40" spans="1:10" ht="15" customHeight="1">
      <c r="A40" s="1" t="s">
        <v>52</v>
      </c>
      <c r="B40" s="2" t="s">
        <v>83</v>
      </c>
      <c r="C40" s="35">
        <v>1066504</v>
      </c>
      <c r="D40" s="35">
        <v>0</v>
      </c>
      <c r="E40" s="35">
        <v>124980029</v>
      </c>
      <c r="F40" s="35">
        <v>0</v>
      </c>
      <c r="G40" s="35">
        <v>0</v>
      </c>
      <c r="H40" s="35">
        <v>0</v>
      </c>
      <c r="I40" s="35">
        <v>157130</v>
      </c>
      <c r="J40" s="36">
        <f t="shared" si="0"/>
        <v>126203663</v>
      </c>
    </row>
    <row r="41" spans="1:10" ht="15" customHeight="1">
      <c r="A41" s="1" t="s">
        <v>53</v>
      </c>
      <c r="B41" s="2" t="s">
        <v>84</v>
      </c>
      <c r="C41" s="35">
        <v>142264211</v>
      </c>
      <c r="D41" s="35">
        <v>6724289</v>
      </c>
      <c r="E41" s="35">
        <v>75849425</v>
      </c>
      <c r="F41" s="35">
        <v>0</v>
      </c>
      <c r="G41" s="35">
        <v>250000</v>
      </c>
      <c r="H41" s="35">
        <v>0</v>
      </c>
      <c r="I41" s="35">
        <v>2189415</v>
      </c>
      <c r="J41" s="36">
        <f t="shared" si="0"/>
        <v>227277340</v>
      </c>
    </row>
    <row r="42" spans="1:10" ht="15" customHeight="1">
      <c r="A42" s="1" t="s">
        <v>54</v>
      </c>
      <c r="B42" s="2" t="s">
        <v>85</v>
      </c>
      <c r="C42" s="35">
        <v>158070972</v>
      </c>
      <c r="D42" s="35">
        <v>3039726</v>
      </c>
      <c r="E42" s="35">
        <v>122770703</v>
      </c>
      <c r="F42" s="35">
        <v>0</v>
      </c>
      <c r="G42" s="35">
        <v>190888</v>
      </c>
      <c r="H42" s="35">
        <v>0</v>
      </c>
      <c r="I42" s="35">
        <v>439374</v>
      </c>
      <c r="J42" s="36">
        <f t="shared" si="0"/>
        <v>284511663</v>
      </c>
    </row>
    <row r="43" spans="1:10" ht="15" customHeight="1">
      <c r="A43" s="1" t="s">
        <v>55</v>
      </c>
      <c r="B43" s="2" t="s">
        <v>86</v>
      </c>
      <c r="C43" s="35">
        <v>189797909</v>
      </c>
      <c r="D43" s="35">
        <v>10930156</v>
      </c>
      <c r="E43" s="35">
        <v>103862641</v>
      </c>
      <c r="F43" s="35">
        <v>0</v>
      </c>
      <c r="G43" s="35">
        <v>1100000</v>
      </c>
      <c r="H43" s="35">
        <v>0</v>
      </c>
      <c r="I43" s="35">
        <v>212907</v>
      </c>
      <c r="J43" s="36">
        <f t="shared" si="0"/>
        <v>305903613</v>
      </c>
    </row>
    <row r="44" spans="1:10" ht="15" customHeight="1">
      <c r="A44" s="1" t="s">
        <v>56</v>
      </c>
      <c r="B44" s="2" t="s">
        <v>87</v>
      </c>
      <c r="C44" s="35">
        <v>90010982</v>
      </c>
      <c r="D44" s="35">
        <v>2628198</v>
      </c>
      <c r="E44" s="35">
        <v>56449372</v>
      </c>
      <c r="F44" s="35">
        <v>0</v>
      </c>
      <c r="G44" s="35">
        <v>33535</v>
      </c>
      <c r="H44" s="35">
        <v>0</v>
      </c>
      <c r="I44" s="35">
        <v>619051</v>
      </c>
      <c r="J44" s="36">
        <f t="shared" si="0"/>
        <v>149741138</v>
      </c>
    </row>
    <row r="45" spans="1:10" ht="15" customHeight="1">
      <c r="A45" s="1">
        <v>148</v>
      </c>
      <c r="B45" s="2" t="s">
        <v>121</v>
      </c>
      <c r="C45" s="35">
        <v>204624</v>
      </c>
      <c r="D45" s="35">
        <v>0</v>
      </c>
      <c r="E45" s="35">
        <v>72138095</v>
      </c>
      <c r="F45" s="35">
        <v>0</v>
      </c>
      <c r="G45" s="35">
        <v>0</v>
      </c>
      <c r="H45" s="35">
        <v>0</v>
      </c>
      <c r="I45" s="35">
        <v>190428</v>
      </c>
      <c r="J45" s="36">
        <f t="shared" si="0"/>
        <v>72533147</v>
      </c>
    </row>
    <row r="46" spans="1:10" ht="19.5" customHeight="1">
      <c r="A46" s="66" t="s">
        <v>7</v>
      </c>
      <c r="B46" s="67"/>
      <c r="C46" s="47">
        <f>SUM(C13:C45)</f>
        <v>2885067669</v>
      </c>
      <c r="D46" s="47">
        <f aca="true" t="shared" si="1" ref="D46:I46">SUM(D13:D45)</f>
        <v>178108989</v>
      </c>
      <c r="E46" s="47">
        <f t="shared" si="1"/>
        <v>2881349110</v>
      </c>
      <c r="F46" s="47">
        <f t="shared" si="1"/>
        <v>674294401</v>
      </c>
      <c r="G46" s="47">
        <f t="shared" si="1"/>
        <v>166514703</v>
      </c>
      <c r="H46" s="47">
        <f t="shared" si="1"/>
        <v>0</v>
      </c>
      <c r="I46" s="47">
        <f t="shared" si="1"/>
        <v>187431842</v>
      </c>
      <c r="J46" s="47">
        <f>SUM(J13:J45)</f>
        <v>6972766714</v>
      </c>
    </row>
    <row r="47" spans="1:10" ht="12.75">
      <c r="A47" s="6" t="s">
        <v>123</v>
      </c>
      <c r="J47" s="1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3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20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20" t="s">
        <v>109</v>
      </c>
    </row>
    <row r="55" ht="12.75">
      <c r="A55" s="20" t="s">
        <v>110</v>
      </c>
    </row>
    <row r="56" ht="12.75">
      <c r="A56" s="20" t="s">
        <v>111</v>
      </c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9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21" customFormat="1" ht="12.75">
      <c r="B61" s="21" t="s">
        <v>89</v>
      </c>
      <c r="C61" s="52">
        <f aca="true" t="shared" si="2" ref="C61:I61">+C46/$A$57</f>
        <v>2885.067669</v>
      </c>
      <c r="D61" s="52">
        <f t="shared" si="2"/>
        <v>178.108989</v>
      </c>
      <c r="E61" s="52">
        <f t="shared" si="2"/>
        <v>2881.34911</v>
      </c>
      <c r="F61" s="52">
        <f t="shared" si="2"/>
        <v>674.294401</v>
      </c>
      <c r="G61" s="52">
        <f t="shared" si="2"/>
        <v>166.514703</v>
      </c>
      <c r="H61" s="52">
        <f t="shared" si="2"/>
        <v>0</v>
      </c>
      <c r="I61" s="52">
        <f t="shared" si="2"/>
        <v>187.431842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58" customFormat="1" ht="12.75">
      <c r="C63" s="74"/>
      <c r="D63" s="74"/>
      <c r="E63" s="74"/>
      <c r="F63" s="74"/>
      <c r="G63" s="74"/>
      <c r="H63" s="74"/>
      <c r="I63" s="74"/>
    </row>
    <row r="64" spans="3:9" s="58" customFormat="1" ht="12.75">
      <c r="C64" s="74"/>
      <c r="D64" s="74"/>
      <c r="E64" s="74"/>
      <c r="F64" s="74"/>
      <c r="G64" s="74"/>
      <c r="H64" s="74"/>
      <c r="I64" s="74"/>
    </row>
    <row r="65" s="58" customFormat="1" ht="12.75"/>
    <row r="66" s="58" customFormat="1" ht="12.75"/>
    <row r="67" s="58" customFormat="1" ht="12.75"/>
    <row r="68" s="5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I46" sqref="I46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9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</row>
    <row r="13" spans="1:9" ht="15" customHeight="1">
      <c r="A13" s="1" t="s">
        <v>5</v>
      </c>
      <c r="B13" s="2" t="s">
        <v>6</v>
      </c>
      <c r="C13" s="35">
        <v>206010</v>
      </c>
      <c r="D13" s="35">
        <v>0</v>
      </c>
      <c r="E13" s="35">
        <v>67864099</v>
      </c>
      <c r="F13" s="35">
        <v>0</v>
      </c>
      <c r="G13" s="35">
        <v>5000</v>
      </c>
      <c r="H13" s="35">
        <v>5922108</v>
      </c>
      <c r="I13" s="36">
        <f>SUM(C13:H13)</f>
        <v>73997217</v>
      </c>
    </row>
    <row r="14" spans="1:9" ht="15" customHeight="1">
      <c r="A14" s="1" t="s">
        <v>26</v>
      </c>
      <c r="B14" s="2" t="s">
        <v>57</v>
      </c>
      <c r="C14" s="35">
        <v>0</v>
      </c>
      <c r="D14" s="35">
        <v>0</v>
      </c>
      <c r="E14" s="35">
        <v>2575895</v>
      </c>
      <c r="F14" s="35">
        <v>0</v>
      </c>
      <c r="G14" s="35">
        <v>0</v>
      </c>
      <c r="H14" s="35">
        <v>13806</v>
      </c>
      <c r="I14" s="36">
        <f aca="true" t="shared" si="0" ref="I14:I45">SUM(C14:H14)</f>
        <v>2589701</v>
      </c>
    </row>
    <row r="15" spans="1:9" ht="15" customHeight="1">
      <c r="A15" s="1" t="s">
        <v>27</v>
      </c>
      <c r="B15" s="2" t="s">
        <v>58</v>
      </c>
      <c r="C15" s="35">
        <v>0</v>
      </c>
      <c r="D15" s="35">
        <v>0</v>
      </c>
      <c r="E15" s="35">
        <v>4371414</v>
      </c>
      <c r="F15" s="35">
        <v>0</v>
      </c>
      <c r="G15" s="35">
        <v>0</v>
      </c>
      <c r="H15" s="35">
        <v>0</v>
      </c>
      <c r="I15" s="36">
        <f t="shared" si="0"/>
        <v>4371414</v>
      </c>
    </row>
    <row r="16" spans="1:9" ht="15" customHeight="1">
      <c r="A16" s="1" t="s">
        <v>28</v>
      </c>
      <c r="B16" s="2" t="s">
        <v>59</v>
      </c>
      <c r="C16" s="35">
        <v>0</v>
      </c>
      <c r="D16" s="35">
        <v>0</v>
      </c>
      <c r="E16" s="35">
        <v>4673265</v>
      </c>
      <c r="F16" s="35">
        <v>0</v>
      </c>
      <c r="G16" s="35">
        <v>0</v>
      </c>
      <c r="H16" s="35">
        <v>142034</v>
      </c>
      <c r="I16" s="36">
        <f t="shared" si="0"/>
        <v>4815299</v>
      </c>
    </row>
    <row r="17" spans="1:9" ht="15" customHeight="1">
      <c r="A17" s="1" t="s">
        <v>29</v>
      </c>
      <c r="B17" s="2" t="s">
        <v>60</v>
      </c>
      <c r="C17" s="35">
        <v>0</v>
      </c>
      <c r="D17" s="35">
        <v>0</v>
      </c>
      <c r="E17" s="35">
        <v>3950929</v>
      </c>
      <c r="F17" s="35">
        <v>0</v>
      </c>
      <c r="G17" s="35">
        <v>118871</v>
      </c>
      <c r="H17" s="35">
        <v>30446</v>
      </c>
      <c r="I17" s="36">
        <f t="shared" si="0"/>
        <v>4100246</v>
      </c>
    </row>
    <row r="18" spans="1:9" ht="15" customHeight="1">
      <c r="A18" s="1" t="s">
        <v>30</v>
      </c>
      <c r="B18" s="2" t="s">
        <v>61</v>
      </c>
      <c r="C18" s="35">
        <v>108450</v>
      </c>
      <c r="D18" s="35">
        <v>0</v>
      </c>
      <c r="E18" s="35">
        <v>11612205</v>
      </c>
      <c r="F18" s="35">
        <v>0</v>
      </c>
      <c r="G18" s="35">
        <v>0</v>
      </c>
      <c r="H18" s="35">
        <v>211075</v>
      </c>
      <c r="I18" s="36">
        <f t="shared" si="0"/>
        <v>11931730</v>
      </c>
    </row>
    <row r="19" spans="1:9" ht="15" customHeight="1">
      <c r="A19" s="1" t="s">
        <v>31</v>
      </c>
      <c r="B19" s="2" t="s">
        <v>62</v>
      </c>
      <c r="C19" s="35">
        <v>102244</v>
      </c>
      <c r="D19" s="35">
        <v>0</v>
      </c>
      <c r="E19" s="35">
        <v>6259851</v>
      </c>
      <c r="F19" s="35">
        <v>0</v>
      </c>
      <c r="G19" s="35">
        <v>0</v>
      </c>
      <c r="H19" s="35">
        <v>5849</v>
      </c>
      <c r="I19" s="36">
        <f t="shared" si="0"/>
        <v>6367944</v>
      </c>
    </row>
    <row r="20" spans="1:9" ht="15" customHeight="1">
      <c r="A20" s="1" t="s">
        <v>32</v>
      </c>
      <c r="B20" s="2" t="s">
        <v>63</v>
      </c>
      <c r="C20" s="35">
        <v>0</v>
      </c>
      <c r="D20" s="35">
        <v>0</v>
      </c>
      <c r="E20" s="35">
        <v>8730000</v>
      </c>
      <c r="F20" s="35">
        <v>0</v>
      </c>
      <c r="G20" s="35">
        <v>0</v>
      </c>
      <c r="H20" s="35">
        <v>0</v>
      </c>
      <c r="I20" s="36">
        <f t="shared" si="0"/>
        <v>8730000</v>
      </c>
    </row>
    <row r="21" spans="1:9" ht="15" customHeight="1">
      <c r="A21" s="1" t="s">
        <v>33</v>
      </c>
      <c r="B21" s="2" t="s">
        <v>64</v>
      </c>
      <c r="C21" s="35">
        <v>0</v>
      </c>
      <c r="D21" s="35">
        <v>0</v>
      </c>
      <c r="E21" s="35">
        <v>3665192</v>
      </c>
      <c r="F21" s="35">
        <v>0</v>
      </c>
      <c r="G21" s="35">
        <v>0</v>
      </c>
      <c r="H21" s="35">
        <v>0</v>
      </c>
      <c r="I21" s="36">
        <f t="shared" si="0"/>
        <v>3665192</v>
      </c>
    </row>
    <row r="22" spans="1:9" ht="15" customHeight="1">
      <c r="A22" s="1" t="s">
        <v>34</v>
      </c>
      <c r="B22" s="2" t="s">
        <v>65</v>
      </c>
      <c r="C22" s="35">
        <v>0</v>
      </c>
      <c r="D22" s="35">
        <v>0</v>
      </c>
      <c r="E22" s="35">
        <v>4610133</v>
      </c>
      <c r="F22" s="35">
        <v>0</v>
      </c>
      <c r="G22" s="35">
        <v>0</v>
      </c>
      <c r="H22" s="35">
        <v>0</v>
      </c>
      <c r="I22" s="36">
        <f t="shared" si="0"/>
        <v>4610133</v>
      </c>
    </row>
    <row r="23" spans="1:9" ht="15" customHeight="1">
      <c r="A23" s="1" t="s">
        <v>35</v>
      </c>
      <c r="B23" s="2" t="s">
        <v>66</v>
      </c>
      <c r="C23" s="35">
        <v>0</v>
      </c>
      <c r="D23" s="35">
        <v>0</v>
      </c>
      <c r="E23" s="35">
        <v>6531244</v>
      </c>
      <c r="F23" s="35">
        <v>0</v>
      </c>
      <c r="G23" s="35">
        <v>0</v>
      </c>
      <c r="H23" s="35">
        <v>142592</v>
      </c>
      <c r="I23" s="36">
        <f t="shared" si="0"/>
        <v>6673836</v>
      </c>
    </row>
    <row r="24" spans="1:9" ht="15" customHeight="1">
      <c r="A24" s="1" t="s">
        <v>36</v>
      </c>
      <c r="B24" s="2" t="s">
        <v>67</v>
      </c>
      <c r="C24" s="35">
        <v>0</v>
      </c>
      <c r="D24" s="35">
        <v>0</v>
      </c>
      <c r="E24" s="35">
        <v>4760049</v>
      </c>
      <c r="F24" s="35">
        <v>0</v>
      </c>
      <c r="G24" s="35">
        <v>0</v>
      </c>
      <c r="H24" s="35">
        <v>0</v>
      </c>
      <c r="I24" s="36">
        <f t="shared" si="0"/>
        <v>4760049</v>
      </c>
    </row>
    <row r="25" spans="1:9" ht="15" customHeight="1">
      <c r="A25" s="1" t="s">
        <v>37</v>
      </c>
      <c r="B25" s="2" t="s">
        <v>68</v>
      </c>
      <c r="C25" s="35">
        <v>0</v>
      </c>
      <c r="D25" s="35">
        <v>0</v>
      </c>
      <c r="E25" s="35">
        <v>12516773</v>
      </c>
      <c r="F25" s="35">
        <v>0</v>
      </c>
      <c r="G25" s="35">
        <v>46832</v>
      </c>
      <c r="H25" s="35">
        <v>69260</v>
      </c>
      <c r="I25" s="36">
        <f t="shared" si="0"/>
        <v>12632865</v>
      </c>
    </row>
    <row r="26" spans="1:9" ht="15" customHeight="1">
      <c r="A26" s="1" t="s">
        <v>38</v>
      </c>
      <c r="B26" s="2" t="s">
        <v>69</v>
      </c>
      <c r="C26" s="35">
        <v>0</v>
      </c>
      <c r="D26" s="35">
        <v>0</v>
      </c>
      <c r="E26" s="35">
        <v>5755422</v>
      </c>
      <c r="F26" s="35">
        <v>0</v>
      </c>
      <c r="G26" s="35">
        <v>920966</v>
      </c>
      <c r="H26" s="35">
        <v>21678</v>
      </c>
      <c r="I26" s="36">
        <f t="shared" si="0"/>
        <v>6698066</v>
      </c>
    </row>
    <row r="27" spans="1:9" ht="15" customHeight="1">
      <c r="A27" s="1" t="s">
        <v>39</v>
      </c>
      <c r="B27" s="2" t="s">
        <v>70</v>
      </c>
      <c r="C27" s="35">
        <v>0</v>
      </c>
      <c r="D27" s="35">
        <v>0</v>
      </c>
      <c r="E27" s="35">
        <v>2042934</v>
      </c>
      <c r="F27" s="35">
        <v>0</v>
      </c>
      <c r="G27" s="35">
        <v>0</v>
      </c>
      <c r="H27" s="35">
        <v>6785</v>
      </c>
      <c r="I27" s="36">
        <f t="shared" si="0"/>
        <v>2049719</v>
      </c>
    </row>
    <row r="28" spans="1:9" ht="15" customHeight="1">
      <c r="A28" s="1" t="s">
        <v>40</v>
      </c>
      <c r="B28" s="2" t="s">
        <v>71</v>
      </c>
      <c r="C28" s="35">
        <v>0</v>
      </c>
      <c r="D28" s="35">
        <v>0</v>
      </c>
      <c r="E28" s="35">
        <v>7820381</v>
      </c>
      <c r="F28" s="35">
        <v>0</v>
      </c>
      <c r="G28" s="35">
        <v>41545</v>
      </c>
      <c r="H28" s="35">
        <v>0</v>
      </c>
      <c r="I28" s="36">
        <f t="shared" si="0"/>
        <v>7861926</v>
      </c>
    </row>
    <row r="29" spans="1:9" ht="15" customHeight="1">
      <c r="A29" s="1" t="s">
        <v>41</v>
      </c>
      <c r="B29" s="2" t="s">
        <v>72</v>
      </c>
      <c r="C29" s="35">
        <v>581028</v>
      </c>
      <c r="D29" s="35">
        <v>0</v>
      </c>
      <c r="E29" s="35">
        <v>565461</v>
      </c>
      <c r="F29" s="35">
        <v>0</v>
      </c>
      <c r="G29" s="35">
        <v>0</v>
      </c>
      <c r="H29" s="35">
        <v>0</v>
      </c>
      <c r="I29" s="36">
        <f t="shared" si="0"/>
        <v>1146489</v>
      </c>
    </row>
    <row r="30" spans="1:9" ht="15" customHeight="1">
      <c r="A30" s="1" t="s">
        <v>42</v>
      </c>
      <c r="B30" s="2" t="s">
        <v>73</v>
      </c>
      <c r="C30" s="35">
        <v>0</v>
      </c>
      <c r="D30" s="35">
        <v>0</v>
      </c>
      <c r="E30" s="35">
        <v>3325802</v>
      </c>
      <c r="F30" s="35">
        <v>0</v>
      </c>
      <c r="G30" s="35">
        <v>440</v>
      </c>
      <c r="H30" s="35">
        <v>4670</v>
      </c>
      <c r="I30" s="36">
        <f t="shared" si="0"/>
        <v>3330912</v>
      </c>
    </row>
    <row r="31" spans="1:9" ht="15" customHeight="1">
      <c r="A31" s="1" t="s">
        <v>43</v>
      </c>
      <c r="B31" s="2" t="s">
        <v>74</v>
      </c>
      <c r="C31" s="35">
        <v>0</v>
      </c>
      <c r="D31" s="35">
        <v>0</v>
      </c>
      <c r="E31" s="35">
        <v>5284597</v>
      </c>
      <c r="F31" s="35">
        <v>0</v>
      </c>
      <c r="G31" s="35">
        <v>0</v>
      </c>
      <c r="H31" s="35">
        <v>104700</v>
      </c>
      <c r="I31" s="36">
        <f t="shared" si="0"/>
        <v>5389297</v>
      </c>
    </row>
    <row r="32" spans="1:9" ht="15" customHeight="1">
      <c r="A32" s="1" t="s">
        <v>44</v>
      </c>
      <c r="B32" s="2" t="s">
        <v>75</v>
      </c>
      <c r="C32" s="35">
        <v>0</v>
      </c>
      <c r="D32" s="35">
        <v>0</v>
      </c>
      <c r="E32" s="35">
        <v>4683967</v>
      </c>
      <c r="F32" s="35">
        <v>0</v>
      </c>
      <c r="G32" s="35">
        <v>0</v>
      </c>
      <c r="H32" s="35">
        <v>65990</v>
      </c>
      <c r="I32" s="36">
        <f t="shared" si="0"/>
        <v>4749957</v>
      </c>
    </row>
    <row r="33" spans="1:9" ht="15" customHeight="1">
      <c r="A33" s="1" t="s">
        <v>45</v>
      </c>
      <c r="B33" s="2" t="s">
        <v>76</v>
      </c>
      <c r="C33" s="35">
        <v>0</v>
      </c>
      <c r="D33" s="35">
        <v>0</v>
      </c>
      <c r="E33" s="35">
        <v>2788203</v>
      </c>
      <c r="F33" s="35">
        <v>0</v>
      </c>
      <c r="G33" s="35">
        <v>0</v>
      </c>
      <c r="H33" s="35">
        <v>40000</v>
      </c>
      <c r="I33" s="36">
        <f t="shared" si="0"/>
        <v>2828203</v>
      </c>
    </row>
    <row r="34" spans="1:9" ht="15" customHeight="1">
      <c r="A34" s="1" t="s">
        <v>46</v>
      </c>
      <c r="B34" s="2" t="s">
        <v>77</v>
      </c>
      <c r="C34" s="35">
        <v>0</v>
      </c>
      <c r="D34" s="35">
        <v>0</v>
      </c>
      <c r="E34" s="35">
        <v>2834735</v>
      </c>
      <c r="F34" s="35">
        <v>0</v>
      </c>
      <c r="G34" s="35">
        <v>0</v>
      </c>
      <c r="H34" s="35">
        <v>13203</v>
      </c>
      <c r="I34" s="36">
        <f t="shared" si="0"/>
        <v>2847938</v>
      </c>
    </row>
    <row r="35" spans="1:9" ht="15" customHeight="1">
      <c r="A35" s="1" t="s">
        <v>47</v>
      </c>
      <c r="B35" s="2" t="s">
        <v>78</v>
      </c>
      <c r="C35" s="35">
        <v>0</v>
      </c>
      <c r="D35" s="35">
        <v>0</v>
      </c>
      <c r="E35" s="35">
        <v>5087417</v>
      </c>
      <c r="F35" s="35">
        <v>0</v>
      </c>
      <c r="G35" s="35">
        <v>0</v>
      </c>
      <c r="H35" s="35">
        <v>0</v>
      </c>
      <c r="I35" s="36">
        <f t="shared" si="0"/>
        <v>5087417</v>
      </c>
    </row>
    <row r="36" spans="1:9" ht="15" customHeight="1">
      <c r="A36" s="1" t="s">
        <v>48</v>
      </c>
      <c r="B36" s="2" t="s">
        <v>79</v>
      </c>
      <c r="C36" s="35">
        <v>0</v>
      </c>
      <c r="D36" s="35">
        <v>0</v>
      </c>
      <c r="E36" s="35">
        <v>7691472</v>
      </c>
      <c r="F36" s="35">
        <v>0</v>
      </c>
      <c r="G36" s="35">
        <v>3996319</v>
      </c>
      <c r="H36" s="35">
        <v>0</v>
      </c>
      <c r="I36" s="36">
        <f t="shared" si="0"/>
        <v>11687791</v>
      </c>
    </row>
    <row r="37" spans="1:9" ht="15" customHeight="1">
      <c r="A37" s="1" t="s">
        <v>49</v>
      </c>
      <c r="B37" s="2" t="s">
        <v>80</v>
      </c>
      <c r="C37" s="35">
        <v>0</v>
      </c>
      <c r="D37" s="35">
        <v>0</v>
      </c>
      <c r="E37" s="35">
        <v>1836458</v>
      </c>
      <c r="F37" s="35">
        <v>0</v>
      </c>
      <c r="G37" s="35">
        <v>0</v>
      </c>
      <c r="H37" s="35">
        <v>59500</v>
      </c>
      <c r="I37" s="36">
        <f t="shared" si="0"/>
        <v>1895958</v>
      </c>
    </row>
    <row r="38" spans="1:9" ht="15" customHeight="1">
      <c r="A38" s="1" t="s">
        <v>50</v>
      </c>
      <c r="B38" s="2" t="s">
        <v>81</v>
      </c>
      <c r="C38" s="35">
        <v>70000</v>
      </c>
      <c r="D38" s="35">
        <v>0</v>
      </c>
      <c r="E38" s="35">
        <v>7669564</v>
      </c>
      <c r="F38" s="35">
        <v>0</v>
      </c>
      <c r="G38" s="35">
        <v>0</v>
      </c>
      <c r="H38" s="35">
        <v>87699</v>
      </c>
      <c r="I38" s="36">
        <f t="shared" si="0"/>
        <v>7827263</v>
      </c>
    </row>
    <row r="39" spans="1:9" ht="15" customHeight="1">
      <c r="A39" s="1" t="s">
        <v>51</v>
      </c>
      <c r="B39" s="2" t="s">
        <v>82</v>
      </c>
      <c r="C39" s="35">
        <v>0</v>
      </c>
      <c r="D39" s="35">
        <v>0</v>
      </c>
      <c r="E39" s="35">
        <v>696132</v>
      </c>
      <c r="F39" s="35">
        <v>0</v>
      </c>
      <c r="G39" s="35">
        <v>0</v>
      </c>
      <c r="H39" s="35">
        <v>0</v>
      </c>
      <c r="I39" s="36">
        <f t="shared" si="0"/>
        <v>696132</v>
      </c>
    </row>
    <row r="40" spans="1:9" ht="15" customHeight="1">
      <c r="A40" s="1" t="s">
        <v>52</v>
      </c>
      <c r="B40" s="2" t="s">
        <v>83</v>
      </c>
      <c r="C40" s="35">
        <v>0</v>
      </c>
      <c r="D40" s="35">
        <v>0</v>
      </c>
      <c r="E40" s="35">
        <v>3170733</v>
      </c>
      <c r="F40" s="35">
        <v>0</v>
      </c>
      <c r="G40" s="35">
        <v>0</v>
      </c>
      <c r="H40" s="35">
        <v>369492</v>
      </c>
      <c r="I40" s="36">
        <f t="shared" si="0"/>
        <v>3540225</v>
      </c>
    </row>
    <row r="41" spans="1:9" ht="15" customHeight="1">
      <c r="A41" s="1" t="s">
        <v>53</v>
      </c>
      <c r="B41" s="2" t="s">
        <v>84</v>
      </c>
      <c r="C41" s="35">
        <v>0</v>
      </c>
      <c r="D41" s="35">
        <v>0</v>
      </c>
      <c r="E41" s="35">
        <v>10300452</v>
      </c>
      <c r="F41" s="35">
        <v>0</v>
      </c>
      <c r="G41" s="35">
        <v>0</v>
      </c>
      <c r="H41" s="35">
        <v>117432</v>
      </c>
      <c r="I41" s="36">
        <f t="shared" si="0"/>
        <v>10417884</v>
      </c>
    </row>
    <row r="42" spans="1:9" ht="15" customHeight="1">
      <c r="A42" s="1" t="s">
        <v>54</v>
      </c>
      <c r="B42" s="2" t="s">
        <v>85</v>
      </c>
      <c r="C42" s="35">
        <v>0</v>
      </c>
      <c r="D42" s="35">
        <v>0</v>
      </c>
      <c r="E42" s="35">
        <v>7630600</v>
      </c>
      <c r="F42" s="35">
        <v>0</v>
      </c>
      <c r="G42" s="35">
        <v>0</v>
      </c>
      <c r="H42" s="35">
        <v>0</v>
      </c>
      <c r="I42" s="36">
        <f t="shared" si="0"/>
        <v>7630600</v>
      </c>
    </row>
    <row r="43" spans="1:9" ht="15" customHeight="1">
      <c r="A43" s="1" t="s">
        <v>55</v>
      </c>
      <c r="B43" s="2" t="s">
        <v>86</v>
      </c>
      <c r="C43" s="35">
        <v>0</v>
      </c>
      <c r="D43" s="35">
        <v>0</v>
      </c>
      <c r="E43" s="35">
        <v>10421264</v>
      </c>
      <c r="F43" s="35">
        <v>0</v>
      </c>
      <c r="G43" s="35">
        <v>4925</v>
      </c>
      <c r="H43" s="35">
        <v>150030</v>
      </c>
      <c r="I43" s="36">
        <f t="shared" si="0"/>
        <v>10576219</v>
      </c>
    </row>
    <row r="44" spans="1:9" ht="15" customHeight="1">
      <c r="A44" s="1" t="s">
        <v>56</v>
      </c>
      <c r="B44" s="2" t="s">
        <v>87</v>
      </c>
      <c r="C44" s="35">
        <v>0</v>
      </c>
      <c r="D44" s="35">
        <v>0</v>
      </c>
      <c r="E44" s="35">
        <v>8685092</v>
      </c>
      <c r="F44" s="35">
        <v>0</v>
      </c>
      <c r="G44" s="35">
        <v>0</v>
      </c>
      <c r="H44" s="35">
        <v>284092</v>
      </c>
      <c r="I44" s="36">
        <f t="shared" si="0"/>
        <v>8969184</v>
      </c>
    </row>
    <row r="45" spans="1:9" ht="15" customHeight="1">
      <c r="A45" s="1">
        <v>148</v>
      </c>
      <c r="B45" s="2" t="s">
        <v>121</v>
      </c>
      <c r="C45" s="35">
        <v>0</v>
      </c>
      <c r="D45" s="35">
        <v>0</v>
      </c>
      <c r="E45" s="35">
        <v>38549</v>
      </c>
      <c r="F45" s="35">
        <v>0</v>
      </c>
      <c r="G45" s="35">
        <v>0</v>
      </c>
      <c r="H45" s="35">
        <v>0</v>
      </c>
      <c r="I45" s="36">
        <f t="shared" si="0"/>
        <v>38549</v>
      </c>
    </row>
    <row r="46" spans="1:9" ht="19.5" customHeight="1">
      <c r="A46" s="66" t="s">
        <v>7</v>
      </c>
      <c r="B46" s="67"/>
      <c r="C46" s="47">
        <f aca="true" t="shared" si="1" ref="C46:I46">SUM(C13:C45)</f>
        <v>1067732</v>
      </c>
      <c r="D46" s="47">
        <f t="shared" si="1"/>
        <v>0</v>
      </c>
      <c r="E46" s="47">
        <f t="shared" si="1"/>
        <v>240450284</v>
      </c>
      <c r="F46" s="47">
        <f t="shared" si="1"/>
        <v>0</v>
      </c>
      <c r="G46" s="47">
        <f t="shared" si="1"/>
        <v>5134898</v>
      </c>
      <c r="H46" s="47">
        <f t="shared" si="1"/>
        <v>7862441</v>
      </c>
      <c r="I46" s="47">
        <f t="shared" si="1"/>
        <v>254515355</v>
      </c>
    </row>
    <row r="47" ht="12.75">
      <c r="A47" s="6" t="s">
        <v>123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3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8" customFormat="1" ht="12.75">
      <c r="A57" s="18"/>
    </row>
    <row r="58" s="28" customFormat="1" ht="12.75"/>
    <row r="59" s="28" customFormat="1" ht="12.75">
      <c r="A59" s="20"/>
    </row>
    <row r="60" s="28" customFormat="1" ht="12.75">
      <c r="C60" s="28">
        <v>1000000</v>
      </c>
    </row>
    <row r="61" spans="2:8" s="28" customFormat="1" ht="12.75">
      <c r="B61" s="28" t="s">
        <v>88</v>
      </c>
      <c r="C61" s="28" t="s">
        <v>98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104</v>
      </c>
    </row>
    <row r="62" spans="2:9" s="28" customFormat="1" ht="12.75">
      <c r="B62" s="28" t="s">
        <v>89</v>
      </c>
      <c r="C62" s="29">
        <f aca="true" t="shared" si="2" ref="C62:H62">C46/$C$60</f>
        <v>1.067732</v>
      </c>
      <c r="D62" s="29">
        <f t="shared" si="2"/>
        <v>0</v>
      </c>
      <c r="E62" s="29">
        <f t="shared" si="2"/>
        <v>240.450284</v>
      </c>
      <c r="F62" s="29">
        <f t="shared" si="2"/>
        <v>0</v>
      </c>
      <c r="G62" s="29">
        <f t="shared" si="2"/>
        <v>5.134898</v>
      </c>
      <c r="H62" s="29">
        <f t="shared" si="2"/>
        <v>7.862441</v>
      </c>
      <c r="I62" s="29"/>
    </row>
    <row r="63" spans="3:9" s="28" customFormat="1" ht="12.75">
      <c r="C63" s="29"/>
      <c r="D63" s="29"/>
      <c r="E63" s="29"/>
      <c r="F63" s="29"/>
      <c r="G63" s="29"/>
      <c r="H63" s="29"/>
      <c r="I63" s="29"/>
    </row>
    <row r="64" spans="3:8" s="28" customFormat="1" ht="12.75">
      <c r="C64" s="29"/>
      <c r="D64" s="29"/>
      <c r="E64" s="29"/>
      <c r="F64" s="29"/>
      <c r="G64" s="29"/>
      <c r="H64" s="29"/>
    </row>
    <row r="65" spans="3:8" s="28" customFormat="1" ht="12.75">
      <c r="C65" s="29"/>
      <c r="D65" s="29"/>
      <c r="E65" s="29"/>
      <c r="F65" s="29"/>
      <c r="G65" s="29"/>
      <c r="H65" s="29"/>
    </row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1" customFormat="1" ht="12.75"/>
    <row r="86" s="21" customFormat="1" ht="12.75"/>
    <row r="87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M62" sqref="M62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4" width="11.421875" style="14" customWidth="1"/>
    <col min="5" max="5" width="12.00390625" style="14" bestFit="1" customWidth="1"/>
    <col min="6" max="8" width="11.421875" style="14" customWidth="1"/>
    <col min="9" max="9" width="12.00390625" style="14" bestFit="1" customWidth="1"/>
    <col min="10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9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</row>
    <row r="13" spans="1:9" ht="15" customHeight="1">
      <c r="A13" s="30" t="s">
        <v>5</v>
      </c>
      <c r="B13" s="31" t="s">
        <v>6</v>
      </c>
      <c r="C13" s="37">
        <v>676800</v>
      </c>
      <c r="D13" s="37">
        <v>0</v>
      </c>
      <c r="E13" s="37">
        <v>11970720</v>
      </c>
      <c r="F13" s="37">
        <v>0</v>
      </c>
      <c r="G13" s="37">
        <v>0</v>
      </c>
      <c r="H13" s="37">
        <v>329956725</v>
      </c>
      <c r="I13" s="38">
        <f>SUM(C13:H13)</f>
        <v>342604245</v>
      </c>
    </row>
    <row r="14" spans="1:9" ht="15" customHeight="1">
      <c r="A14" s="43" t="s">
        <v>26</v>
      </c>
      <c r="B14" s="44" t="s">
        <v>57</v>
      </c>
      <c r="C14" s="45">
        <v>313200</v>
      </c>
      <c r="D14" s="45">
        <v>0</v>
      </c>
      <c r="E14" s="45">
        <v>394880</v>
      </c>
      <c r="F14" s="45">
        <v>0</v>
      </c>
      <c r="G14" s="45">
        <v>0</v>
      </c>
      <c r="H14" s="45">
        <v>203521</v>
      </c>
      <c r="I14" s="40">
        <f>SUM(C14:H14)</f>
        <v>911601</v>
      </c>
    </row>
    <row r="15" spans="1:9" ht="15" customHeight="1">
      <c r="A15" s="43" t="s">
        <v>27</v>
      </c>
      <c r="B15" s="44" t="s">
        <v>58</v>
      </c>
      <c r="C15" s="45">
        <v>1237680</v>
      </c>
      <c r="D15" s="45">
        <v>0</v>
      </c>
      <c r="E15" s="45">
        <v>266400</v>
      </c>
      <c r="F15" s="45">
        <v>0</v>
      </c>
      <c r="G15" s="45">
        <v>0</v>
      </c>
      <c r="H15" s="45">
        <v>0</v>
      </c>
      <c r="I15" s="40">
        <f>SUM(C15:H15)</f>
        <v>1504080</v>
      </c>
    </row>
    <row r="16" spans="1:9" ht="15" customHeight="1">
      <c r="A16" s="43" t="s">
        <v>29</v>
      </c>
      <c r="B16" s="44" t="s">
        <v>60</v>
      </c>
      <c r="C16" s="45">
        <v>325440</v>
      </c>
      <c r="D16" s="45">
        <v>0</v>
      </c>
      <c r="E16" s="45">
        <v>185040</v>
      </c>
      <c r="F16" s="45">
        <v>0</v>
      </c>
      <c r="G16" s="45">
        <v>0</v>
      </c>
      <c r="H16" s="45">
        <v>458669</v>
      </c>
      <c r="I16" s="40">
        <f>SUM(C16:H16)</f>
        <v>969149</v>
      </c>
    </row>
    <row r="17" spans="1:9" ht="15" customHeight="1">
      <c r="A17" s="43" t="s">
        <v>30</v>
      </c>
      <c r="B17" s="44" t="s">
        <v>61</v>
      </c>
      <c r="C17" s="45">
        <v>1547280</v>
      </c>
      <c r="D17" s="45">
        <v>0</v>
      </c>
      <c r="E17" s="45">
        <v>237600</v>
      </c>
      <c r="F17" s="45">
        <v>0</v>
      </c>
      <c r="G17" s="45">
        <v>0</v>
      </c>
      <c r="H17" s="45">
        <v>961745</v>
      </c>
      <c r="I17" s="40">
        <f>SUM(C17:H17)</f>
        <v>2746625</v>
      </c>
    </row>
    <row r="18" spans="1:9" ht="15" customHeight="1">
      <c r="A18" s="43" t="s">
        <v>31</v>
      </c>
      <c r="B18" s="44" t="s">
        <v>62</v>
      </c>
      <c r="C18" s="45">
        <v>2248560</v>
      </c>
      <c r="D18" s="45">
        <v>0</v>
      </c>
      <c r="E18" s="45">
        <v>571680</v>
      </c>
      <c r="F18" s="45">
        <v>0</v>
      </c>
      <c r="G18" s="45">
        <v>0</v>
      </c>
      <c r="H18" s="45">
        <v>0</v>
      </c>
      <c r="I18" s="40">
        <f>SUM(C18:H18)</f>
        <v>2820240</v>
      </c>
    </row>
    <row r="19" spans="1:9" ht="15" customHeight="1">
      <c r="A19" s="43" t="s">
        <v>32</v>
      </c>
      <c r="B19" s="44" t="s">
        <v>63</v>
      </c>
      <c r="C19" s="45">
        <v>2804400</v>
      </c>
      <c r="D19" s="45">
        <v>0</v>
      </c>
      <c r="E19" s="45">
        <v>732240</v>
      </c>
      <c r="F19" s="45">
        <v>0</v>
      </c>
      <c r="G19" s="45">
        <v>0</v>
      </c>
      <c r="H19" s="45">
        <v>0</v>
      </c>
      <c r="I19" s="40">
        <f>SUM(C19:H19)</f>
        <v>3536640</v>
      </c>
    </row>
    <row r="20" spans="1:9" ht="15" customHeight="1">
      <c r="A20" s="43" t="s">
        <v>33</v>
      </c>
      <c r="B20" s="44" t="s">
        <v>64</v>
      </c>
      <c r="C20" s="45">
        <v>568800</v>
      </c>
      <c r="D20" s="45">
        <v>0</v>
      </c>
      <c r="E20" s="45">
        <v>141120</v>
      </c>
      <c r="F20" s="45">
        <v>0</v>
      </c>
      <c r="G20" s="45">
        <v>0</v>
      </c>
      <c r="H20" s="45">
        <v>0</v>
      </c>
      <c r="I20" s="40">
        <f>SUM(C20:H20)</f>
        <v>709920</v>
      </c>
    </row>
    <row r="21" spans="1:9" ht="15" customHeight="1">
      <c r="A21" s="43" t="s">
        <v>34</v>
      </c>
      <c r="B21" s="44" t="s">
        <v>65</v>
      </c>
      <c r="C21" s="45">
        <v>1421280</v>
      </c>
      <c r="D21" s="45">
        <v>0</v>
      </c>
      <c r="E21" s="45">
        <v>620640</v>
      </c>
      <c r="F21" s="45">
        <v>0</v>
      </c>
      <c r="G21" s="45">
        <v>0</v>
      </c>
      <c r="H21" s="45">
        <v>0</v>
      </c>
      <c r="I21" s="40">
        <f>SUM(C21:H21)</f>
        <v>2041920</v>
      </c>
    </row>
    <row r="22" spans="1:9" ht="15" customHeight="1">
      <c r="A22" s="43" t="s">
        <v>35</v>
      </c>
      <c r="B22" s="44" t="s">
        <v>66</v>
      </c>
      <c r="C22" s="45">
        <v>2705040</v>
      </c>
      <c r="D22" s="45">
        <v>0</v>
      </c>
      <c r="E22" s="45">
        <v>1411920</v>
      </c>
      <c r="F22" s="45">
        <v>0</v>
      </c>
      <c r="G22" s="45">
        <v>0</v>
      </c>
      <c r="H22" s="45">
        <v>0</v>
      </c>
      <c r="I22" s="40">
        <f>SUM(C22:H22)</f>
        <v>4116960</v>
      </c>
    </row>
    <row r="23" spans="1:9" ht="15" customHeight="1">
      <c r="A23" s="43" t="s">
        <v>36</v>
      </c>
      <c r="B23" s="44" t="s">
        <v>67</v>
      </c>
      <c r="C23" s="45">
        <v>2583360</v>
      </c>
      <c r="D23" s="45">
        <v>0</v>
      </c>
      <c r="E23" s="45">
        <v>625680</v>
      </c>
      <c r="F23" s="45">
        <v>0</v>
      </c>
      <c r="G23" s="45">
        <v>0</v>
      </c>
      <c r="H23" s="45">
        <v>0</v>
      </c>
      <c r="I23" s="40">
        <f>SUM(C23:H23)</f>
        <v>3209040</v>
      </c>
    </row>
    <row r="24" spans="1:9" ht="15" customHeight="1">
      <c r="A24" s="43" t="s">
        <v>37</v>
      </c>
      <c r="B24" s="44" t="s">
        <v>68</v>
      </c>
      <c r="C24" s="45">
        <v>3758400</v>
      </c>
      <c r="D24" s="45">
        <v>0</v>
      </c>
      <c r="E24" s="45">
        <v>678960</v>
      </c>
      <c r="F24" s="45">
        <v>0</v>
      </c>
      <c r="G24" s="45">
        <v>0</v>
      </c>
      <c r="H24" s="45">
        <v>0</v>
      </c>
      <c r="I24" s="40">
        <f>SUM(C24:H24)</f>
        <v>4437360</v>
      </c>
    </row>
    <row r="25" spans="1:9" ht="15" customHeight="1">
      <c r="A25" s="43" t="s">
        <v>38</v>
      </c>
      <c r="B25" s="44" t="s">
        <v>69</v>
      </c>
      <c r="C25" s="45">
        <v>2605680</v>
      </c>
      <c r="D25" s="45">
        <v>0</v>
      </c>
      <c r="E25" s="45">
        <v>819304</v>
      </c>
      <c r="F25" s="45">
        <v>0</v>
      </c>
      <c r="G25" s="45">
        <v>0</v>
      </c>
      <c r="H25" s="45">
        <v>3653710</v>
      </c>
      <c r="I25" s="40">
        <f>SUM(C25:H25)</f>
        <v>7078694</v>
      </c>
    </row>
    <row r="26" spans="1:9" ht="15" customHeight="1">
      <c r="A26" s="43" t="s">
        <v>39</v>
      </c>
      <c r="B26" s="44" t="s">
        <v>70</v>
      </c>
      <c r="C26" s="45">
        <v>1134720</v>
      </c>
      <c r="D26" s="45">
        <v>0</v>
      </c>
      <c r="E26" s="45">
        <v>428000</v>
      </c>
      <c r="F26" s="45">
        <v>0</v>
      </c>
      <c r="G26" s="45">
        <v>0</v>
      </c>
      <c r="H26" s="45">
        <v>0</v>
      </c>
      <c r="I26" s="40">
        <f>SUM(C26:H26)</f>
        <v>1562720</v>
      </c>
    </row>
    <row r="27" spans="1:9" ht="15" customHeight="1">
      <c r="A27" s="43" t="s">
        <v>40</v>
      </c>
      <c r="B27" s="44" t="s">
        <v>71</v>
      </c>
      <c r="C27" s="45">
        <v>911520</v>
      </c>
      <c r="D27" s="45">
        <v>0</v>
      </c>
      <c r="E27" s="45">
        <v>248400</v>
      </c>
      <c r="F27" s="45">
        <v>0</v>
      </c>
      <c r="G27" s="45">
        <v>0</v>
      </c>
      <c r="H27" s="45">
        <v>0</v>
      </c>
      <c r="I27" s="40">
        <f>SUM(C27:H27)</f>
        <v>1159920</v>
      </c>
    </row>
    <row r="28" spans="1:9" ht="15" customHeight="1">
      <c r="A28" s="43" t="s">
        <v>41</v>
      </c>
      <c r="B28" s="44" t="s">
        <v>72</v>
      </c>
      <c r="C28" s="45">
        <v>613440</v>
      </c>
      <c r="D28" s="45">
        <v>0</v>
      </c>
      <c r="E28" s="45">
        <v>200160</v>
      </c>
      <c r="F28" s="45">
        <v>0</v>
      </c>
      <c r="G28" s="45">
        <v>0</v>
      </c>
      <c r="H28" s="45">
        <v>0</v>
      </c>
      <c r="I28" s="40">
        <f>SUM(C28:H28)</f>
        <v>813600</v>
      </c>
    </row>
    <row r="29" spans="1:9" ht="15" customHeight="1">
      <c r="A29" s="43" t="s">
        <v>42</v>
      </c>
      <c r="B29" s="44" t="s">
        <v>73</v>
      </c>
      <c r="C29" s="45">
        <v>767520</v>
      </c>
      <c r="D29" s="45">
        <v>0</v>
      </c>
      <c r="E29" s="45">
        <v>146880</v>
      </c>
      <c r="F29" s="45">
        <v>0</v>
      </c>
      <c r="G29" s="45">
        <v>0</v>
      </c>
      <c r="H29" s="45">
        <v>0</v>
      </c>
      <c r="I29" s="40">
        <f>SUM(C29:H29)</f>
        <v>914400</v>
      </c>
    </row>
    <row r="30" spans="1:9" ht="15" customHeight="1">
      <c r="A30" s="43" t="s">
        <v>43</v>
      </c>
      <c r="B30" s="44" t="s">
        <v>74</v>
      </c>
      <c r="C30" s="45">
        <v>1593360</v>
      </c>
      <c r="D30" s="45">
        <v>0</v>
      </c>
      <c r="E30" s="45">
        <v>138960</v>
      </c>
      <c r="F30" s="45">
        <v>0</v>
      </c>
      <c r="G30" s="45">
        <v>0</v>
      </c>
      <c r="H30" s="45">
        <v>0</v>
      </c>
      <c r="I30" s="40">
        <f>SUM(C30:H30)</f>
        <v>1732320</v>
      </c>
    </row>
    <row r="31" spans="1:9" ht="15" customHeight="1">
      <c r="A31" s="43" t="s">
        <v>44</v>
      </c>
      <c r="B31" s="44" t="s">
        <v>75</v>
      </c>
      <c r="C31" s="45">
        <v>725040</v>
      </c>
      <c r="D31" s="45">
        <v>0</v>
      </c>
      <c r="E31" s="45">
        <v>306720</v>
      </c>
      <c r="F31" s="45">
        <v>0</v>
      </c>
      <c r="G31" s="45">
        <v>0</v>
      </c>
      <c r="H31" s="45">
        <v>0</v>
      </c>
      <c r="I31" s="40">
        <f>SUM(C31:H31)</f>
        <v>1031760</v>
      </c>
    </row>
    <row r="32" spans="1:9" ht="15" customHeight="1">
      <c r="A32" s="43" t="s">
        <v>45</v>
      </c>
      <c r="B32" s="44" t="s">
        <v>76</v>
      </c>
      <c r="C32" s="45">
        <v>303120</v>
      </c>
      <c r="D32" s="45">
        <v>0</v>
      </c>
      <c r="E32" s="45">
        <v>186240</v>
      </c>
      <c r="F32" s="45">
        <v>0</v>
      </c>
      <c r="G32" s="45">
        <v>0</v>
      </c>
      <c r="H32" s="45">
        <v>0</v>
      </c>
      <c r="I32" s="40">
        <f>SUM(C32:H32)</f>
        <v>489360</v>
      </c>
    </row>
    <row r="33" spans="1:9" ht="15" customHeight="1">
      <c r="A33" s="43" t="s">
        <v>46</v>
      </c>
      <c r="B33" s="44" t="s">
        <v>77</v>
      </c>
      <c r="C33" s="45">
        <v>932400</v>
      </c>
      <c r="D33" s="45">
        <v>0</v>
      </c>
      <c r="E33" s="45">
        <v>725080</v>
      </c>
      <c r="F33" s="45">
        <v>0</v>
      </c>
      <c r="G33" s="45">
        <v>0</v>
      </c>
      <c r="H33" s="45">
        <v>0</v>
      </c>
      <c r="I33" s="40">
        <f>SUM(C33:H33)</f>
        <v>1657480</v>
      </c>
    </row>
    <row r="34" spans="1:9" ht="15" customHeight="1">
      <c r="A34" s="43" t="s">
        <v>47</v>
      </c>
      <c r="B34" s="44" t="s">
        <v>78</v>
      </c>
      <c r="C34" s="45">
        <v>908640</v>
      </c>
      <c r="D34" s="45">
        <v>0</v>
      </c>
      <c r="E34" s="45">
        <v>196560</v>
      </c>
      <c r="F34" s="45">
        <v>0</v>
      </c>
      <c r="G34" s="45">
        <v>0</v>
      </c>
      <c r="H34" s="45">
        <v>0</v>
      </c>
      <c r="I34" s="40">
        <f>SUM(C34:H34)</f>
        <v>1105200</v>
      </c>
    </row>
    <row r="35" spans="1:9" ht="15" customHeight="1">
      <c r="A35" s="43" t="s">
        <v>48</v>
      </c>
      <c r="B35" s="44" t="s">
        <v>79</v>
      </c>
      <c r="C35" s="45">
        <v>0</v>
      </c>
      <c r="D35" s="45">
        <v>0</v>
      </c>
      <c r="E35" s="45">
        <v>1524999495</v>
      </c>
      <c r="F35" s="45">
        <v>4616636</v>
      </c>
      <c r="G35" s="45">
        <v>19101074</v>
      </c>
      <c r="H35" s="45">
        <v>647419</v>
      </c>
      <c r="I35" s="40">
        <f>SUM(C35:H35)</f>
        <v>1549364624</v>
      </c>
    </row>
    <row r="36" spans="1:9" ht="15" customHeight="1">
      <c r="A36" s="43" t="s">
        <v>49</v>
      </c>
      <c r="B36" s="44" t="s">
        <v>80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605632158</v>
      </c>
      <c r="I36" s="40">
        <f>SUM(C36:H36)</f>
        <v>605632158</v>
      </c>
    </row>
    <row r="37" spans="1:9" ht="15" customHeight="1">
      <c r="A37" s="43" t="s">
        <v>50</v>
      </c>
      <c r="B37" s="44" t="s">
        <v>81</v>
      </c>
      <c r="C37" s="45">
        <v>173520</v>
      </c>
      <c r="D37" s="45">
        <v>0</v>
      </c>
      <c r="E37" s="45">
        <v>954720</v>
      </c>
      <c r="F37" s="45">
        <v>0</v>
      </c>
      <c r="G37" s="45">
        <v>0</v>
      </c>
      <c r="H37" s="45">
        <v>0</v>
      </c>
      <c r="I37" s="40">
        <f>SUM(C37:H37)</f>
        <v>1128240</v>
      </c>
    </row>
    <row r="38" spans="1:9" ht="15" customHeight="1">
      <c r="A38" s="43" t="s">
        <v>51</v>
      </c>
      <c r="B38" s="44" t="s">
        <v>82</v>
      </c>
      <c r="C38" s="45">
        <v>252720</v>
      </c>
      <c r="D38" s="45">
        <v>0</v>
      </c>
      <c r="E38" s="45">
        <v>484150</v>
      </c>
      <c r="F38" s="45">
        <v>0</v>
      </c>
      <c r="G38" s="45">
        <v>0</v>
      </c>
      <c r="H38" s="45">
        <v>0</v>
      </c>
      <c r="I38" s="40">
        <f>SUM(C38:H38)</f>
        <v>736870</v>
      </c>
    </row>
    <row r="39" spans="1:9" ht="15" customHeight="1">
      <c r="A39" s="43" t="s">
        <v>52</v>
      </c>
      <c r="B39" s="44" t="s">
        <v>83</v>
      </c>
      <c r="C39" s="45">
        <v>0</v>
      </c>
      <c r="D39" s="45">
        <v>0</v>
      </c>
      <c r="E39" s="45">
        <v>1015920</v>
      </c>
      <c r="F39" s="45">
        <v>0</v>
      </c>
      <c r="G39" s="45">
        <v>0</v>
      </c>
      <c r="H39" s="45">
        <v>0</v>
      </c>
      <c r="I39" s="40">
        <f>SUM(C39:H39)</f>
        <v>1015920</v>
      </c>
    </row>
    <row r="40" spans="1:9" ht="15" customHeight="1">
      <c r="A40" s="43" t="s">
        <v>53</v>
      </c>
      <c r="B40" s="44" t="s">
        <v>84</v>
      </c>
      <c r="C40" s="45">
        <v>1123920</v>
      </c>
      <c r="D40" s="45">
        <v>0</v>
      </c>
      <c r="E40" s="45">
        <v>550800</v>
      </c>
      <c r="F40" s="45">
        <v>0</v>
      </c>
      <c r="G40" s="45">
        <v>0</v>
      </c>
      <c r="H40" s="45">
        <v>720035</v>
      </c>
      <c r="I40" s="40">
        <f>SUM(C40:H40)</f>
        <v>2394755</v>
      </c>
    </row>
    <row r="41" spans="1:9" ht="15" customHeight="1">
      <c r="A41" s="43" t="s">
        <v>54</v>
      </c>
      <c r="B41" s="44" t="s">
        <v>85</v>
      </c>
      <c r="C41" s="45">
        <v>3624480</v>
      </c>
      <c r="D41" s="45">
        <v>0</v>
      </c>
      <c r="E41" s="45">
        <v>2194800</v>
      </c>
      <c r="F41" s="45">
        <v>0</v>
      </c>
      <c r="G41" s="45">
        <v>0</v>
      </c>
      <c r="H41" s="45">
        <v>3853834</v>
      </c>
      <c r="I41" s="40">
        <f>SUM(C41:H41)</f>
        <v>9673114</v>
      </c>
    </row>
    <row r="42" spans="1:9" ht="15" customHeight="1">
      <c r="A42" s="32" t="s">
        <v>55</v>
      </c>
      <c r="B42" s="33" t="s">
        <v>86</v>
      </c>
      <c r="C42" s="39">
        <v>4138560</v>
      </c>
      <c r="D42" s="39">
        <v>0</v>
      </c>
      <c r="E42" s="39">
        <v>1512000</v>
      </c>
      <c r="F42" s="45">
        <v>0</v>
      </c>
      <c r="G42" s="45">
        <v>0</v>
      </c>
      <c r="H42" s="45">
        <v>4849158</v>
      </c>
      <c r="I42" s="40">
        <f>SUM(C42:H42)</f>
        <v>10499718</v>
      </c>
    </row>
    <row r="43" spans="1:9" ht="15" customHeight="1">
      <c r="A43" s="32" t="s">
        <v>56</v>
      </c>
      <c r="B43" s="33" t="s">
        <v>87</v>
      </c>
      <c r="C43" s="39">
        <v>2548080</v>
      </c>
      <c r="D43" s="39">
        <v>0</v>
      </c>
      <c r="E43" s="39">
        <v>857520</v>
      </c>
      <c r="F43" s="45">
        <v>0</v>
      </c>
      <c r="G43" s="45">
        <v>0</v>
      </c>
      <c r="H43" s="45">
        <v>0</v>
      </c>
      <c r="I43" s="40">
        <f>SUM(C43:H43)</f>
        <v>3405600</v>
      </c>
    </row>
    <row r="44" spans="1:9" ht="15" customHeight="1">
      <c r="A44" s="32" t="s">
        <v>124</v>
      </c>
      <c r="B44" s="33" t="s">
        <v>121</v>
      </c>
      <c r="C44" s="39">
        <v>720</v>
      </c>
      <c r="D44" s="39">
        <v>0</v>
      </c>
      <c r="E44" s="39">
        <v>749520</v>
      </c>
      <c r="F44" s="39">
        <v>0</v>
      </c>
      <c r="G44" s="39">
        <v>0</v>
      </c>
      <c r="H44" s="45">
        <v>0</v>
      </c>
      <c r="I44" s="40">
        <f>SUM(C44:H44)</f>
        <v>750240</v>
      </c>
    </row>
    <row r="45" spans="1:9" ht="19.5" customHeight="1">
      <c r="A45" s="66" t="s">
        <v>7</v>
      </c>
      <c r="B45" s="67"/>
      <c r="C45" s="47">
        <f>SUM(C13:C44)</f>
        <v>42547680</v>
      </c>
      <c r="D45" s="47">
        <f>SUM(D13:D44)</f>
        <v>0</v>
      </c>
      <c r="E45" s="47">
        <f>SUM(E13:E44)</f>
        <v>1554552109</v>
      </c>
      <c r="F45" s="47"/>
      <c r="G45" s="47">
        <f>SUM(G13:G44)</f>
        <v>19101074</v>
      </c>
      <c r="H45" s="47">
        <f>SUM(H13:H44)</f>
        <v>950936974</v>
      </c>
      <c r="I45" s="47">
        <f>SUM(I13:I44)</f>
        <v>2571754473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3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ht="12.75">
      <c r="A52" s="20" t="s">
        <v>108</v>
      </c>
    </row>
    <row r="53" ht="12.75">
      <c r="A53" s="20" t="s">
        <v>109</v>
      </c>
    </row>
    <row r="54" s="28" customFormat="1" ht="12.75">
      <c r="A54" s="20" t="s">
        <v>110</v>
      </c>
    </row>
    <row r="55" s="28" customFormat="1" ht="12.75">
      <c r="A55" s="20" t="s">
        <v>111</v>
      </c>
    </row>
    <row r="56" s="21" customFormat="1" ht="12.75">
      <c r="A56" s="23"/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8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104</v>
      </c>
    </row>
    <row r="61" spans="2:8" s="21" customFormat="1" ht="12.75">
      <c r="B61" s="21" t="s">
        <v>89</v>
      </c>
      <c r="C61" s="52">
        <f>+C45/$A$57</f>
        <v>42.54768</v>
      </c>
      <c r="D61" s="52">
        <f>+D45/$A$57</f>
        <v>0</v>
      </c>
      <c r="E61" s="52">
        <f>+E45/$A$57</f>
        <v>1554.552109</v>
      </c>
      <c r="F61" s="52">
        <f>+F45/$A$57</f>
        <v>0</v>
      </c>
      <c r="G61" s="52">
        <f>+G45/$A$57</f>
        <v>19.101074</v>
      </c>
      <c r="H61" s="52">
        <f>+H45/$A$57</f>
        <v>950.936974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="21" customFormat="1" ht="12.75"/>
    <row r="64" s="21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130" zoomScaleNormal="130" zoomScalePageLayoutView="0" workbookViewId="0" topLeftCell="A1">
      <selection activeCell="A47" sqref="A47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2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</row>
    <row r="5" spans="1:12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12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  <c r="J12" s="24"/>
      <c r="K12" s="24"/>
      <c r="L12" s="24"/>
    </row>
    <row r="13" spans="1:9" ht="15" customHeight="1">
      <c r="A13" s="1" t="s">
        <v>5</v>
      </c>
      <c r="B13" s="2" t="s">
        <v>6</v>
      </c>
      <c r="C13" s="35">
        <v>0</v>
      </c>
      <c r="D13" s="35">
        <v>0</v>
      </c>
      <c r="E13" s="46">
        <v>4789204</v>
      </c>
      <c r="F13" s="35">
        <v>0</v>
      </c>
      <c r="G13" s="35">
        <v>0</v>
      </c>
      <c r="H13" s="35">
        <v>2840000</v>
      </c>
      <c r="I13" s="36">
        <f>SUM(C13:H13)</f>
        <v>7629204</v>
      </c>
    </row>
    <row r="14" spans="1:9" ht="15" customHeight="1">
      <c r="A14" s="1" t="s">
        <v>26</v>
      </c>
      <c r="B14" s="2" t="s">
        <v>57</v>
      </c>
      <c r="C14" s="35">
        <v>0</v>
      </c>
      <c r="D14" s="35">
        <v>0</v>
      </c>
      <c r="E14" s="46">
        <v>5018966</v>
      </c>
      <c r="F14" s="35">
        <v>0</v>
      </c>
      <c r="G14" s="35">
        <v>0</v>
      </c>
      <c r="H14" s="35">
        <v>108566</v>
      </c>
      <c r="I14" s="36">
        <f aca="true" t="shared" si="0" ref="I14:I45">SUM(C14:H14)</f>
        <v>5127532</v>
      </c>
    </row>
    <row r="15" spans="1:9" ht="15" customHeight="1">
      <c r="A15" s="1" t="s">
        <v>27</v>
      </c>
      <c r="B15" s="2" t="s">
        <v>58</v>
      </c>
      <c r="C15" s="35">
        <v>1650</v>
      </c>
      <c r="D15" s="35">
        <v>0</v>
      </c>
      <c r="E15" s="46">
        <v>7358994</v>
      </c>
      <c r="F15" s="35">
        <v>0</v>
      </c>
      <c r="G15" s="35">
        <v>0</v>
      </c>
      <c r="H15" s="35">
        <v>1246211</v>
      </c>
      <c r="I15" s="36">
        <f t="shared" si="0"/>
        <v>8606855</v>
      </c>
    </row>
    <row r="16" spans="1:9" ht="15" customHeight="1">
      <c r="A16" s="1" t="s">
        <v>28</v>
      </c>
      <c r="B16" s="2" t="s">
        <v>59</v>
      </c>
      <c r="C16" s="35">
        <v>0</v>
      </c>
      <c r="D16" s="35">
        <v>0</v>
      </c>
      <c r="E16" s="46">
        <v>5349671</v>
      </c>
      <c r="F16" s="35">
        <v>0</v>
      </c>
      <c r="G16" s="35">
        <v>0</v>
      </c>
      <c r="H16" s="35">
        <v>2741585</v>
      </c>
      <c r="I16" s="36">
        <f t="shared" si="0"/>
        <v>8091256</v>
      </c>
    </row>
    <row r="17" spans="1:9" ht="15" customHeight="1">
      <c r="A17" s="1" t="s">
        <v>29</v>
      </c>
      <c r="B17" s="2" t="s">
        <v>60</v>
      </c>
      <c r="C17" s="35">
        <v>0</v>
      </c>
      <c r="D17" s="35">
        <v>0</v>
      </c>
      <c r="E17" s="46">
        <v>1235231</v>
      </c>
      <c r="F17" s="35">
        <v>0</v>
      </c>
      <c r="G17" s="35">
        <v>0</v>
      </c>
      <c r="H17" s="35">
        <v>0</v>
      </c>
      <c r="I17" s="36">
        <f t="shared" si="0"/>
        <v>1235231</v>
      </c>
    </row>
    <row r="18" spans="1:9" ht="15" customHeight="1">
      <c r="A18" s="1" t="s">
        <v>30</v>
      </c>
      <c r="B18" s="2" t="s">
        <v>61</v>
      </c>
      <c r="C18" s="35">
        <v>0</v>
      </c>
      <c r="D18" s="35">
        <v>0</v>
      </c>
      <c r="E18" s="46">
        <v>24024774</v>
      </c>
      <c r="F18" s="35">
        <v>0</v>
      </c>
      <c r="G18" s="35">
        <v>5250</v>
      </c>
      <c r="H18" s="35">
        <v>2728118</v>
      </c>
      <c r="I18" s="36">
        <f t="shared" si="0"/>
        <v>26758142</v>
      </c>
    </row>
    <row r="19" spans="1:9" ht="15" customHeight="1">
      <c r="A19" s="1" t="s">
        <v>31</v>
      </c>
      <c r="B19" s="2" t="s">
        <v>62</v>
      </c>
      <c r="C19" s="35">
        <v>0</v>
      </c>
      <c r="D19" s="35">
        <v>0</v>
      </c>
      <c r="E19" s="46">
        <v>17816359</v>
      </c>
      <c r="F19" s="35">
        <v>0</v>
      </c>
      <c r="G19" s="35">
        <v>0</v>
      </c>
      <c r="H19" s="35">
        <v>219217</v>
      </c>
      <c r="I19" s="36">
        <f t="shared" si="0"/>
        <v>18035576</v>
      </c>
    </row>
    <row r="20" spans="1:9" ht="15" customHeight="1">
      <c r="A20" s="1" t="s">
        <v>32</v>
      </c>
      <c r="B20" s="2" t="s">
        <v>63</v>
      </c>
      <c r="C20" s="35">
        <v>0</v>
      </c>
      <c r="D20" s="35">
        <v>0</v>
      </c>
      <c r="E20" s="46">
        <v>19234496</v>
      </c>
      <c r="F20" s="35">
        <v>0</v>
      </c>
      <c r="G20" s="35">
        <v>0</v>
      </c>
      <c r="H20" s="35">
        <v>198000</v>
      </c>
      <c r="I20" s="36">
        <f t="shared" si="0"/>
        <v>19432496</v>
      </c>
    </row>
    <row r="21" spans="1:9" ht="15" customHeight="1">
      <c r="A21" s="1" t="s">
        <v>33</v>
      </c>
      <c r="B21" s="2" t="s">
        <v>64</v>
      </c>
      <c r="C21" s="35">
        <v>0</v>
      </c>
      <c r="D21" s="35">
        <v>0</v>
      </c>
      <c r="E21" s="46">
        <v>3896027</v>
      </c>
      <c r="F21" s="35">
        <v>0</v>
      </c>
      <c r="G21" s="35">
        <v>0</v>
      </c>
      <c r="H21" s="35">
        <v>300683</v>
      </c>
      <c r="I21" s="36">
        <f t="shared" si="0"/>
        <v>4196710</v>
      </c>
    </row>
    <row r="22" spans="1:9" ht="15" customHeight="1">
      <c r="A22" s="1" t="s">
        <v>34</v>
      </c>
      <c r="B22" s="2" t="s">
        <v>65</v>
      </c>
      <c r="C22" s="35">
        <v>0</v>
      </c>
      <c r="D22" s="35">
        <v>0</v>
      </c>
      <c r="E22" s="46">
        <v>5403732</v>
      </c>
      <c r="F22" s="35">
        <v>0</v>
      </c>
      <c r="G22" s="35">
        <v>0</v>
      </c>
      <c r="H22" s="35">
        <v>0</v>
      </c>
      <c r="I22" s="36">
        <f t="shared" si="0"/>
        <v>5403732</v>
      </c>
    </row>
    <row r="23" spans="1:9" ht="15" customHeight="1">
      <c r="A23" s="1" t="s">
        <v>35</v>
      </c>
      <c r="B23" s="2" t="s">
        <v>66</v>
      </c>
      <c r="C23" s="35">
        <v>0</v>
      </c>
      <c r="D23" s="35">
        <v>0</v>
      </c>
      <c r="E23" s="46">
        <v>24505001</v>
      </c>
      <c r="F23" s="35">
        <v>0</v>
      </c>
      <c r="G23" s="35">
        <v>0</v>
      </c>
      <c r="H23" s="35">
        <v>402610</v>
      </c>
      <c r="I23" s="36">
        <f t="shared" si="0"/>
        <v>24907611</v>
      </c>
    </row>
    <row r="24" spans="1:9" ht="15" customHeight="1">
      <c r="A24" s="1" t="s">
        <v>36</v>
      </c>
      <c r="B24" s="2" t="s">
        <v>67</v>
      </c>
      <c r="C24" s="35">
        <v>0</v>
      </c>
      <c r="D24" s="35">
        <v>0</v>
      </c>
      <c r="E24" s="46">
        <v>20852944</v>
      </c>
      <c r="F24" s="35">
        <v>0</v>
      </c>
      <c r="G24" s="35">
        <v>0</v>
      </c>
      <c r="H24" s="35">
        <v>5014174</v>
      </c>
      <c r="I24" s="36">
        <f t="shared" si="0"/>
        <v>25867118</v>
      </c>
    </row>
    <row r="25" spans="1:9" ht="15" customHeight="1">
      <c r="A25" s="1" t="s">
        <v>37</v>
      </c>
      <c r="B25" s="2" t="s">
        <v>68</v>
      </c>
      <c r="C25" s="35">
        <v>0</v>
      </c>
      <c r="D25" s="35">
        <v>0</v>
      </c>
      <c r="E25" s="46">
        <v>29296712</v>
      </c>
      <c r="F25" s="35">
        <v>0</v>
      </c>
      <c r="G25" s="35">
        <v>0</v>
      </c>
      <c r="H25" s="35">
        <v>1475</v>
      </c>
      <c r="I25" s="36">
        <f t="shared" si="0"/>
        <v>29298187</v>
      </c>
    </row>
    <row r="26" spans="1:9" ht="15" customHeight="1">
      <c r="A26" s="1" t="s">
        <v>38</v>
      </c>
      <c r="B26" s="2" t="s">
        <v>69</v>
      </c>
      <c r="C26" s="35">
        <v>0</v>
      </c>
      <c r="D26" s="35">
        <v>0</v>
      </c>
      <c r="E26" s="46">
        <v>23123824</v>
      </c>
      <c r="F26" s="35">
        <v>0</v>
      </c>
      <c r="G26" s="35">
        <v>0</v>
      </c>
      <c r="H26" s="35">
        <v>455648</v>
      </c>
      <c r="I26" s="36">
        <f t="shared" si="0"/>
        <v>23579472</v>
      </c>
    </row>
    <row r="27" spans="1:9" ht="15" customHeight="1">
      <c r="A27" s="1" t="s">
        <v>39</v>
      </c>
      <c r="B27" s="2" t="s">
        <v>70</v>
      </c>
      <c r="C27" s="35">
        <v>0</v>
      </c>
      <c r="D27" s="35">
        <v>0</v>
      </c>
      <c r="E27" s="46">
        <v>7029177</v>
      </c>
      <c r="F27" s="35">
        <v>0</v>
      </c>
      <c r="G27" s="35">
        <v>0</v>
      </c>
      <c r="H27" s="35">
        <v>109607</v>
      </c>
      <c r="I27" s="36">
        <f t="shared" si="0"/>
        <v>7138784</v>
      </c>
    </row>
    <row r="28" spans="1:9" ht="15" customHeight="1">
      <c r="A28" s="1" t="s">
        <v>40</v>
      </c>
      <c r="B28" s="2" t="s">
        <v>71</v>
      </c>
      <c r="C28" s="35">
        <v>0</v>
      </c>
      <c r="D28" s="35">
        <v>0</v>
      </c>
      <c r="E28" s="46">
        <v>5025638</v>
      </c>
      <c r="F28" s="35">
        <v>0</v>
      </c>
      <c r="G28" s="35">
        <v>0</v>
      </c>
      <c r="H28" s="35">
        <v>0</v>
      </c>
      <c r="I28" s="36">
        <f t="shared" si="0"/>
        <v>5025638</v>
      </c>
    </row>
    <row r="29" spans="1:9" ht="15" customHeight="1">
      <c r="A29" s="1" t="s">
        <v>41</v>
      </c>
      <c r="B29" s="2" t="s">
        <v>72</v>
      </c>
      <c r="C29" s="35">
        <v>0</v>
      </c>
      <c r="D29" s="35">
        <v>0</v>
      </c>
      <c r="E29" s="46">
        <v>3398860</v>
      </c>
      <c r="F29" s="35">
        <v>0</v>
      </c>
      <c r="G29" s="35">
        <v>0</v>
      </c>
      <c r="H29" s="35">
        <v>0</v>
      </c>
      <c r="I29" s="36">
        <f t="shared" si="0"/>
        <v>3398860</v>
      </c>
    </row>
    <row r="30" spans="1:9" ht="15" customHeight="1">
      <c r="A30" s="1" t="s">
        <v>42</v>
      </c>
      <c r="B30" s="2" t="s">
        <v>73</v>
      </c>
      <c r="C30" s="35">
        <v>0</v>
      </c>
      <c r="D30" s="35">
        <v>0</v>
      </c>
      <c r="E30" s="46">
        <v>4415363</v>
      </c>
      <c r="F30" s="35">
        <v>0</v>
      </c>
      <c r="G30" s="35">
        <v>0</v>
      </c>
      <c r="H30" s="35">
        <v>1875</v>
      </c>
      <c r="I30" s="36">
        <f t="shared" si="0"/>
        <v>4417238</v>
      </c>
    </row>
    <row r="31" spans="1:9" ht="15" customHeight="1">
      <c r="A31" s="1" t="s">
        <v>43</v>
      </c>
      <c r="B31" s="2" t="s">
        <v>74</v>
      </c>
      <c r="C31" s="35">
        <v>0</v>
      </c>
      <c r="D31" s="35">
        <v>0</v>
      </c>
      <c r="E31" s="46">
        <v>11279468</v>
      </c>
      <c r="F31" s="35">
        <v>0</v>
      </c>
      <c r="G31" s="35">
        <v>0</v>
      </c>
      <c r="H31" s="35">
        <v>0</v>
      </c>
      <c r="I31" s="36">
        <f t="shared" si="0"/>
        <v>11279468</v>
      </c>
    </row>
    <row r="32" spans="1:9" ht="15" customHeight="1">
      <c r="A32" s="1" t="s">
        <v>44</v>
      </c>
      <c r="B32" s="2" t="s">
        <v>75</v>
      </c>
      <c r="C32" s="35">
        <v>0</v>
      </c>
      <c r="D32" s="35">
        <v>0</v>
      </c>
      <c r="E32" s="46">
        <v>8614623</v>
      </c>
      <c r="F32" s="35">
        <v>0</v>
      </c>
      <c r="G32" s="35">
        <v>0</v>
      </c>
      <c r="H32" s="35">
        <v>210000</v>
      </c>
      <c r="I32" s="36">
        <f t="shared" si="0"/>
        <v>8824623</v>
      </c>
    </row>
    <row r="33" spans="1:9" ht="15" customHeight="1">
      <c r="A33" s="1" t="s">
        <v>45</v>
      </c>
      <c r="B33" s="2" t="s">
        <v>76</v>
      </c>
      <c r="C33" s="35">
        <v>0</v>
      </c>
      <c r="D33" s="35">
        <v>0</v>
      </c>
      <c r="E33" s="46">
        <v>2745143</v>
      </c>
      <c r="F33" s="35">
        <v>0</v>
      </c>
      <c r="G33" s="35">
        <v>0</v>
      </c>
      <c r="H33" s="35">
        <v>0</v>
      </c>
      <c r="I33" s="36">
        <f t="shared" si="0"/>
        <v>2745143</v>
      </c>
    </row>
    <row r="34" spans="1:9" ht="15" customHeight="1">
      <c r="A34" s="1" t="s">
        <v>46</v>
      </c>
      <c r="B34" s="2" t="s">
        <v>77</v>
      </c>
      <c r="C34" s="35">
        <v>0</v>
      </c>
      <c r="D34" s="35">
        <v>0</v>
      </c>
      <c r="E34" s="46">
        <v>8451612</v>
      </c>
      <c r="F34" s="35">
        <v>0</v>
      </c>
      <c r="G34" s="35">
        <v>0</v>
      </c>
      <c r="H34" s="35">
        <v>334274</v>
      </c>
      <c r="I34" s="36">
        <f t="shared" si="0"/>
        <v>8785886</v>
      </c>
    </row>
    <row r="35" spans="1:9" ht="15" customHeight="1">
      <c r="A35" s="1" t="s">
        <v>47</v>
      </c>
      <c r="B35" s="2" t="s">
        <v>78</v>
      </c>
      <c r="C35" s="35">
        <v>0</v>
      </c>
      <c r="D35" s="35">
        <v>0</v>
      </c>
      <c r="E35" s="46">
        <v>4032059</v>
      </c>
      <c r="F35" s="35">
        <v>0</v>
      </c>
      <c r="G35" s="35">
        <v>0</v>
      </c>
      <c r="H35" s="35">
        <v>70000</v>
      </c>
      <c r="I35" s="36">
        <f t="shared" si="0"/>
        <v>4102059</v>
      </c>
    </row>
    <row r="36" spans="1:9" ht="15" customHeight="1">
      <c r="A36" s="1" t="s">
        <v>48</v>
      </c>
      <c r="B36" s="2" t="s">
        <v>79</v>
      </c>
      <c r="C36" s="35">
        <v>0</v>
      </c>
      <c r="D36" s="35">
        <v>0</v>
      </c>
      <c r="E36" s="46">
        <v>628781</v>
      </c>
      <c r="F36" s="35">
        <v>0</v>
      </c>
      <c r="G36" s="35">
        <v>0</v>
      </c>
      <c r="H36" s="35">
        <v>328500</v>
      </c>
      <c r="I36" s="36">
        <f t="shared" si="0"/>
        <v>957281</v>
      </c>
    </row>
    <row r="37" spans="1:9" ht="15" customHeight="1">
      <c r="A37" s="1" t="s">
        <v>49</v>
      </c>
      <c r="B37" s="2" t="s">
        <v>80</v>
      </c>
      <c r="C37" s="35">
        <v>0</v>
      </c>
      <c r="D37" s="35">
        <v>0</v>
      </c>
      <c r="E37" s="46">
        <v>0</v>
      </c>
      <c r="F37" s="35">
        <v>0</v>
      </c>
      <c r="G37" s="35">
        <v>0</v>
      </c>
      <c r="H37" s="35">
        <v>0</v>
      </c>
      <c r="I37" s="36">
        <f t="shared" si="0"/>
        <v>0</v>
      </c>
    </row>
    <row r="38" spans="1:9" ht="15" customHeight="1">
      <c r="A38" s="1" t="s">
        <v>50</v>
      </c>
      <c r="B38" s="2" t="s">
        <v>81</v>
      </c>
      <c r="C38" s="35">
        <v>0</v>
      </c>
      <c r="D38" s="35">
        <v>0</v>
      </c>
      <c r="E38" s="46">
        <v>41202194</v>
      </c>
      <c r="F38" s="35">
        <v>0</v>
      </c>
      <c r="G38" s="35">
        <v>0</v>
      </c>
      <c r="H38" s="35">
        <v>85111</v>
      </c>
      <c r="I38" s="36">
        <f t="shared" si="0"/>
        <v>41287305</v>
      </c>
    </row>
    <row r="39" spans="1:9" ht="15" customHeight="1">
      <c r="A39" s="1" t="s">
        <v>51</v>
      </c>
      <c r="B39" s="2" t="s">
        <v>82</v>
      </c>
      <c r="C39" s="35">
        <v>0</v>
      </c>
      <c r="D39" s="35">
        <v>0</v>
      </c>
      <c r="E39" s="46">
        <v>4480380</v>
      </c>
      <c r="F39" s="35">
        <v>0</v>
      </c>
      <c r="G39" s="35">
        <v>0</v>
      </c>
      <c r="H39" s="35">
        <v>0</v>
      </c>
      <c r="I39" s="36">
        <f t="shared" si="0"/>
        <v>4480380</v>
      </c>
    </row>
    <row r="40" spans="1:9" ht="15" customHeight="1">
      <c r="A40" s="1" t="s">
        <v>52</v>
      </c>
      <c r="B40" s="2" t="s">
        <v>83</v>
      </c>
      <c r="C40" s="35">
        <v>0</v>
      </c>
      <c r="D40" s="35">
        <v>0</v>
      </c>
      <c r="E40" s="46">
        <v>23369352</v>
      </c>
      <c r="F40" s="35">
        <v>0</v>
      </c>
      <c r="G40" s="35">
        <v>0</v>
      </c>
      <c r="H40" s="35">
        <v>290956</v>
      </c>
      <c r="I40" s="36">
        <f t="shared" si="0"/>
        <v>23660308</v>
      </c>
    </row>
    <row r="41" spans="1:9" ht="15" customHeight="1">
      <c r="A41" s="1" t="s">
        <v>53</v>
      </c>
      <c r="B41" s="2" t="s">
        <v>84</v>
      </c>
      <c r="C41" s="35">
        <v>0</v>
      </c>
      <c r="D41" s="35">
        <v>0</v>
      </c>
      <c r="E41" s="46">
        <v>37864412</v>
      </c>
      <c r="F41" s="35">
        <v>0</v>
      </c>
      <c r="G41" s="35">
        <v>0</v>
      </c>
      <c r="H41" s="35">
        <v>1983970</v>
      </c>
      <c r="I41" s="36">
        <f t="shared" si="0"/>
        <v>39848382</v>
      </c>
    </row>
    <row r="42" spans="1:9" ht="15" customHeight="1">
      <c r="A42" s="1" t="s">
        <v>54</v>
      </c>
      <c r="B42" s="2" t="s">
        <v>85</v>
      </c>
      <c r="C42" s="35">
        <v>0</v>
      </c>
      <c r="D42" s="35">
        <v>0</v>
      </c>
      <c r="E42" s="46">
        <v>35856730</v>
      </c>
      <c r="F42" s="35">
        <v>0</v>
      </c>
      <c r="G42" s="35">
        <v>0</v>
      </c>
      <c r="H42" s="35">
        <v>1980333</v>
      </c>
      <c r="I42" s="36">
        <f t="shared" si="0"/>
        <v>37837063</v>
      </c>
    </row>
    <row r="43" spans="1:9" ht="15" customHeight="1">
      <c r="A43" s="1" t="s">
        <v>55</v>
      </c>
      <c r="B43" s="2" t="s">
        <v>86</v>
      </c>
      <c r="C43" s="35">
        <v>0</v>
      </c>
      <c r="D43" s="35">
        <v>0</v>
      </c>
      <c r="E43" s="46">
        <v>26255449</v>
      </c>
      <c r="F43" s="35">
        <v>0</v>
      </c>
      <c r="G43" s="35">
        <v>0</v>
      </c>
      <c r="H43" s="35">
        <v>4476421</v>
      </c>
      <c r="I43" s="36">
        <f t="shared" si="0"/>
        <v>30731870</v>
      </c>
    </row>
    <row r="44" spans="1:9" ht="15" customHeight="1">
      <c r="A44" s="1" t="s">
        <v>56</v>
      </c>
      <c r="B44" s="2" t="s">
        <v>87</v>
      </c>
      <c r="C44" s="35">
        <v>0</v>
      </c>
      <c r="D44" s="35">
        <v>0</v>
      </c>
      <c r="E44" s="46">
        <v>22310015</v>
      </c>
      <c r="F44" s="35">
        <v>0</v>
      </c>
      <c r="G44" s="35">
        <v>0</v>
      </c>
      <c r="H44" s="35">
        <v>345134</v>
      </c>
      <c r="I44" s="36">
        <f t="shared" si="0"/>
        <v>22655149</v>
      </c>
    </row>
    <row r="45" spans="1:9" ht="15" customHeight="1">
      <c r="A45" s="1" t="s">
        <v>124</v>
      </c>
      <c r="B45" s="2" t="s">
        <v>121</v>
      </c>
      <c r="C45" s="35">
        <v>0</v>
      </c>
      <c r="D45" s="35">
        <v>0</v>
      </c>
      <c r="E45" s="46">
        <v>11081432</v>
      </c>
      <c r="F45" s="35">
        <v>0</v>
      </c>
      <c r="G45" s="35">
        <v>0</v>
      </c>
      <c r="H45" s="35">
        <v>0</v>
      </c>
      <c r="I45" s="36">
        <f t="shared" si="0"/>
        <v>11081432</v>
      </c>
    </row>
    <row r="46" spans="1:9" ht="19.5" customHeight="1">
      <c r="A46" s="66" t="s">
        <v>7</v>
      </c>
      <c r="B46" s="67"/>
      <c r="C46" s="47">
        <f aca="true" t="shared" si="1" ref="C46:I46">SUM(C13:C45)</f>
        <v>1650</v>
      </c>
      <c r="D46" s="47">
        <f t="shared" si="1"/>
        <v>0</v>
      </c>
      <c r="E46" s="47">
        <f t="shared" si="1"/>
        <v>449946623</v>
      </c>
      <c r="F46" s="47">
        <f t="shared" si="1"/>
        <v>0</v>
      </c>
      <c r="G46" s="47">
        <f t="shared" si="1"/>
        <v>5250</v>
      </c>
      <c r="H46" s="47">
        <f t="shared" si="1"/>
        <v>26472468</v>
      </c>
      <c r="I46" s="47">
        <f t="shared" si="1"/>
        <v>476425991</v>
      </c>
    </row>
    <row r="47" ht="12.75">
      <c r="A47" s="6" t="s">
        <v>123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3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1" customFormat="1" ht="12.75"/>
    <row r="58" spans="1:3" s="21" customFormat="1" ht="12.75">
      <c r="A58" s="25"/>
      <c r="C58" s="21">
        <v>1000000</v>
      </c>
    </row>
    <row r="59" spans="1:8" s="21" customFormat="1" ht="12.75">
      <c r="A59" s="23"/>
      <c r="B59" s="21" t="s">
        <v>88</v>
      </c>
      <c r="C59" s="10" t="s">
        <v>98</v>
      </c>
      <c r="D59" s="10" t="s">
        <v>99</v>
      </c>
      <c r="E59" s="21" t="s">
        <v>100</v>
      </c>
      <c r="F59" s="21" t="s">
        <v>101</v>
      </c>
      <c r="G59" s="21" t="s">
        <v>102</v>
      </c>
      <c r="H59" s="21" t="s">
        <v>104</v>
      </c>
    </row>
    <row r="60" spans="2:8" s="21" customFormat="1" ht="12.75">
      <c r="B60" s="21" t="s">
        <v>90</v>
      </c>
      <c r="C60" s="54">
        <f aca="true" t="shared" si="2" ref="C60:H60">+C46/$C$58</f>
        <v>0.00165</v>
      </c>
      <c r="D60" s="54">
        <f t="shared" si="2"/>
        <v>0</v>
      </c>
      <c r="E60" s="54">
        <f t="shared" si="2"/>
        <v>449.946623</v>
      </c>
      <c r="F60" s="54">
        <f t="shared" si="2"/>
        <v>0</v>
      </c>
      <c r="G60" s="54">
        <f t="shared" si="2"/>
        <v>0.00525</v>
      </c>
      <c r="H60" s="54">
        <f t="shared" si="2"/>
        <v>26.472468</v>
      </c>
    </row>
    <row r="61" spans="3:4" s="21" customFormat="1" ht="12.75">
      <c r="C61" s="11"/>
      <c r="D61" s="12"/>
    </row>
    <row r="62" spans="3:4" s="21" customFormat="1" ht="12.75">
      <c r="C62" s="11"/>
      <c r="D62" s="12"/>
    </row>
    <row r="63" s="21" customFormat="1" ht="12.75"/>
    <row r="64" s="21" customFormat="1" ht="12.75"/>
    <row r="65" s="21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125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4" t="s">
        <v>2</v>
      </c>
      <c r="B10" s="69" t="s">
        <v>3</v>
      </c>
      <c r="C10" s="66" t="s">
        <v>115</v>
      </c>
      <c r="D10" s="70"/>
      <c r="E10" s="70"/>
      <c r="F10" s="70"/>
      <c r="G10" s="70"/>
      <c r="H10" s="64" t="s">
        <v>112</v>
      </c>
    </row>
    <row r="11" spans="1:8" ht="25.5">
      <c r="A11" s="71"/>
      <c r="B11" s="72"/>
      <c r="C11" s="73" t="s">
        <v>113</v>
      </c>
      <c r="D11" s="73"/>
      <c r="E11" s="73"/>
      <c r="F11" s="73"/>
      <c r="G11" s="56" t="s">
        <v>114</v>
      </c>
      <c r="H11" s="71"/>
    </row>
    <row r="12" spans="1:8" ht="12.75">
      <c r="A12" s="68"/>
      <c r="B12" s="65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8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317282</v>
      </c>
      <c r="F13" s="8">
        <v>0</v>
      </c>
      <c r="G13" s="8">
        <v>153704</v>
      </c>
      <c r="H13" s="3">
        <f>SUM(C13:G13)</f>
        <v>470986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244518</v>
      </c>
      <c r="F14" s="8">
        <v>0</v>
      </c>
      <c r="G14" s="8">
        <v>0</v>
      </c>
      <c r="H14" s="3">
        <f>SUM(C14:G14)</f>
        <v>244518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269322</v>
      </c>
      <c r="F15" s="8">
        <v>0</v>
      </c>
      <c r="G15" s="8">
        <v>109080</v>
      </c>
      <c r="H15" s="3">
        <f>SUM(C15:G15)</f>
        <v>378402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167138</v>
      </c>
      <c r="F16" s="8">
        <v>0</v>
      </c>
      <c r="G16" s="8">
        <v>0</v>
      </c>
      <c r="H16" s="3">
        <f>SUM(C16:G16)</f>
        <v>167138</v>
      </c>
    </row>
    <row r="17" spans="1:8" ht="19.5" customHeight="1">
      <c r="A17" s="66" t="s">
        <v>7</v>
      </c>
      <c r="B17" s="67"/>
      <c r="C17" s="55">
        <f aca="true" t="shared" si="0" ref="C17:H17">SUM(C13:C16)</f>
        <v>0</v>
      </c>
      <c r="D17" s="55">
        <f t="shared" si="0"/>
        <v>0</v>
      </c>
      <c r="E17" s="55">
        <f t="shared" si="0"/>
        <v>998260</v>
      </c>
      <c r="F17" s="55">
        <f t="shared" si="0"/>
        <v>0</v>
      </c>
      <c r="G17" s="55">
        <f t="shared" si="0"/>
        <v>262784</v>
      </c>
      <c r="H17" s="55">
        <f t="shared" si="0"/>
        <v>1261044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3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2021-05-24T15:52:15Z</dcterms:modified>
  <cp:category/>
  <cp:version/>
  <cp:contentType/>
  <cp:contentStatus/>
</cp:coreProperties>
</file>