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<sst xmlns="http://schemas.openxmlformats.org/spreadsheetml/2006/main" count="534" uniqueCount="127">
  <si>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</si>
  <si>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</si>
  <si>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</si>
  <si>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</si>
  <si>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</si>
  <si>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</si>
  <si>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</si>
  <si>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</si>
  <si>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</si>
  <si>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</si>
  <si>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</si>
  <si>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</si>
  <si>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</si>
  <si>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</si>
  <si>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</si>
  <si>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</si>
  <si>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</si>
  <si>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</si>
  <si>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</si>
  <si>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</si>
  <si>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</si>
  <si>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</si>
  <si>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</si>
  <si>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</si>
  <si>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</si>
  <si>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</si>
  <si>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</si>
  <si>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</si>
  <si>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</si>
  <si>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</si>
  <si>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</si>
  <si>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</si>
  <si>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</si>
  <si>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</si>
  <si>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</si>
  <si>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</si>
  <si>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</si>
  <si>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</si>
  <si>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</si>
  <si>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</si>
  <si>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</si>
  <si>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</si>
  <si>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</si>
  <si>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</si>
  <si>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</si>
  <si>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</si>
  <si>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</si>
  <si>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</si>
  <si>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</si>
  <si>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</si>
  <si>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</si>
  <si>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</si>
  <si>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</si>
  <si>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</si>
  <si>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</si>
  <si>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</si>
  <si>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</si>
  <si>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</si>
  <si>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</si>
  <si>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</si>
  <si>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</si>
  <si>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</si>
  <si>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</si>
  <si>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</si>
  <si>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</si>
  <si>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</si>
  <si>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</si>
  <si>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</si>
  <si>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</si>
  <si>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</si>
  <si>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</si>
  <si>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</si>
  <si>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</si>
  <si>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</si>
  <si>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</si>
  <si>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</si>
  <si>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</si>
  <si>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</si>
  <si>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</si>
  <si>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</si>
  <si>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</si>
  <si>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</si>
  <si>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</si>
  <si>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</si>
  <si>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</si>
  <si>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</si>
  <si>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</si>
  <si>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</si>
  <si>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</si>
  <si>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</si>
  <si>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</si>
  <si>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</si>
  <si>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</si>
  <si>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</si>
  <si>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</si>
  <si>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</si>
  <si>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</si>
  <si>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</si>
  <si>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</si>
  <si>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</si>
  <si>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</si>
  <si>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</si>
  <si>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</si>
  <si>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</si>
  <si>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</si>
  <si>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</si>
  <si>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</si>
  <si>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</si>
  <si>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</si>
  <si>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</si>
  <si>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</si>
  <si>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</si>
  <si>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</si>
  <si>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</si>
  <si>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</si>
  <si>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</si>
  <si>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</si>
  <si>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</si>
  <si>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</si>
  <si>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</si>
  <si>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</si>
  <si>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</si>
  <si>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</si>
  <si>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</si>
  <si>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</si>
  <si>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2022 - MES DE NOVIEMBRE</t>
  </si>
  <si>
    <t>Fuente: Reporte SIAFOperaciones en Linea al 30 de Noviembre del 2022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</si>
</sst>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  <numFmt numFmtId="209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9"/>
      <color indexed="63"/>
      <name val="Calibri"/>
      <family val="0"/>
    </font>
    <font>
      <sz val="6.3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197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00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2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35123491"/>
        <c:axId val="47675964"/>
      </c:bar3D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5"/>
          <c:y val="0.48725"/>
          <c:w val="0.032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2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26430493"/>
        <c:axId val="36547846"/>
      </c:bar3D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175"/>
          <c:y val="0.449"/>
          <c:w val="0.024"/>
          <c:h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8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60495159"/>
        <c:axId val="7585520"/>
      </c:bar3DChart>
      <c:catAx>
        <c:axId val="6049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925"/>
          <c:y val="0.47025"/>
          <c:w val="0.02625"/>
          <c:h val="0.2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1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1160817"/>
        <c:axId val="10447354"/>
      </c:bar3DChart>
      <c:catAx>
        <c:axId val="116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5"/>
          <c:y val="0.423"/>
          <c:w val="0.03275"/>
          <c:h val="0.3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2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26917323"/>
        <c:axId val="40929316"/>
      </c:bar3DChart>
      <c:cat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4675"/>
          <c:w val="0.02925"/>
          <c:h val="0.2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0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32819525"/>
        <c:axId val="26940270"/>
      </c:bar3D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5375"/>
          <c:w val="0.039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1494737841</v>
      </c>
      <c r="D12" s="34">
        <v>81608899</v>
      </c>
      <c r="E12" s="34">
        <v>321432986</v>
      </c>
      <c r="F12" s="34">
        <v>1201944</v>
      </c>
      <c r="G12" s="34">
        <v>0</v>
      </c>
      <c r="H12" s="35">
        <v>1898981670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57505477</v>
      </c>
      <c r="D13" s="36">
        <v>1704275</v>
      </c>
      <c r="E13" s="36">
        <v>137974</v>
      </c>
      <c r="F13" s="36">
        <v>5257250</v>
      </c>
      <c r="G13" s="36">
        <v>0</v>
      </c>
      <c r="H13" s="37">
        <v>64604976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59253939</v>
      </c>
      <c r="D14" s="36">
        <v>3074825</v>
      </c>
      <c r="E14" s="36">
        <v>1483605</v>
      </c>
      <c r="F14" s="36">
        <v>8047770</v>
      </c>
      <c r="G14" s="36">
        <v>0</v>
      </c>
      <c r="H14" s="37">
        <v>71860139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37922943</v>
      </c>
      <c r="D15" s="36">
        <v>13226803</v>
      </c>
      <c r="E15" s="36">
        <v>0</v>
      </c>
      <c r="F15" s="36">
        <v>9511742</v>
      </c>
      <c r="G15" s="36">
        <v>0</v>
      </c>
      <c r="H15" s="37">
        <v>60661488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45635017</v>
      </c>
      <c r="D16" s="36">
        <v>2900678</v>
      </c>
      <c r="E16" s="36">
        <v>522318</v>
      </c>
      <c r="F16" s="36">
        <v>2082230</v>
      </c>
      <c r="G16" s="36">
        <v>0</v>
      </c>
      <c r="H16" s="37">
        <v>51140243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206287405</v>
      </c>
      <c r="D17" s="36">
        <v>10890534</v>
      </c>
      <c r="E17" s="36">
        <v>3045043</v>
      </c>
      <c r="F17" s="36">
        <v>39174963</v>
      </c>
      <c r="G17" s="36">
        <v>0</v>
      </c>
      <c r="H17" s="37">
        <v>259397945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149896694</v>
      </c>
      <c r="D18" s="36">
        <v>3228341</v>
      </c>
      <c r="E18" s="36">
        <v>5400387</v>
      </c>
      <c r="F18" s="36">
        <v>21186169</v>
      </c>
      <c r="G18" s="36">
        <v>0</v>
      </c>
      <c r="H18" s="37">
        <v>179711591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193734550</v>
      </c>
      <c r="D19" s="36">
        <v>6939618</v>
      </c>
      <c r="E19" s="36">
        <v>17233521</v>
      </c>
      <c r="F19" s="36">
        <v>37625052</v>
      </c>
      <c r="G19" s="36">
        <v>0</v>
      </c>
      <c r="H19" s="37">
        <v>255532741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44312484</v>
      </c>
      <c r="D20" s="36">
        <v>3664590</v>
      </c>
      <c r="E20" s="36">
        <v>1063084</v>
      </c>
      <c r="F20" s="36">
        <v>4996441</v>
      </c>
      <c r="G20" s="36">
        <v>0</v>
      </c>
      <c r="H20" s="37">
        <v>54036599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106759007</v>
      </c>
      <c r="D21" s="36">
        <v>4656810</v>
      </c>
      <c r="E21" s="36">
        <v>4468959</v>
      </c>
      <c r="F21" s="36">
        <v>8722142</v>
      </c>
      <c r="G21" s="36">
        <v>0</v>
      </c>
      <c r="H21" s="37">
        <v>124606918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198718508</v>
      </c>
      <c r="D22" s="36">
        <v>9243343</v>
      </c>
      <c r="E22" s="36">
        <v>8247884</v>
      </c>
      <c r="F22" s="36">
        <v>38715789</v>
      </c>
      <c r="G22" s="36">
        <v>0</v>
      </c>
      <c r="H22" s="37">
        <v>254925524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167377104</v>
      </c>
      <c r="D23" s="36">
        <v>5731439</v>
      </c>
      <c r="E23" s="36">
        <v>6351822</v>
      </c>
      <c r="F23" s="36">
        <v>38780152</v>
      </c>
      <c r="G23" s="36">
        <v>0</v>
      </c>
      <c r="H23" s="37">
        <v>218240517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256895194</v>
      </c>
      <c r="D24" s="36">
        <v>9433517</v>
      </c>
      <c r="E24" s="36">
        <v>12431899</v>
      </c>
      <c r="F24" s="36">
        <v>37154254</v>
      </c>
      <c r="G24" s="36">
        <v>0</v>
      </c>
      <c r="H24" s="37">
        <v>315914864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227171290</v>
      </c>
      <c r="D25" s="36">
        <v>6543023</v>
      </c>
      <c r="E25" s="36">
        <v>19595094</v>
      </c>
      <c r="F25" s="36">
        <v>28690269</v>
      </c>
      <c r="G25" s="36">
        <v>0</v>
      </c>
      <c r="H25" s="37">
        <v>281999676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116757056</v>
      </c>
      <c r="D26" s="36">
        <v>4251321</v>
      </c>
      <c r="E26" s="36">
        <v>5410724</v>
      </c>
      <c r="F26" s="36">
        <v>12927430</v>
      </c>
      <c r="G26" s="36">
        <v>0</v>
      </c>
      <c r="H26" s="37">
        <v>139346531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76598704</v>
      </c>
      <c r="D27" s="36">
        <v>3662797</v>
      </c>
      <c r="E27" s="36">
        <v>4058451</v>
      </c>
      <c r="F27" s="36">
        <v>6589201</v>
      </c>
      <c r="G27" s="36">
        <v>0</v>
      </c>
      <c r="H27" s="37">
        <v>90909153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50451030</v>
      </c>
      <c r="D28" s="36">
        <v>898772</v>
      </c>
      <c r="E28" s="36">
        <v>1988771</v>
      </c>
      <c r="F28" s="36">
        <v>5171068</v>
      </c>
      <c r="G28" s="36">
        <v>0</v>
      </c>
      <c r="H28" s="37">
        <v>58509641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56691958</v>
      </c>
      <c r="D29" s="36">
        <v>2087665</v>
      </c>
      <c r="E29" s="36">
        <v>183656</v>
      </c>
      <c r="F29" s="36">
        <v>5101243</v>
      </c>
      <c r="G29" s="36">
        <v>0</v>
      </c>
      <c r="H29" s="37">
        <v>64064522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119394587</v>
      </c>
      <c r="D30" s="36">
        <v>3786219</v>
      </c>
      <c r="E30" s="36">
        <v>3609038</v>
      </c>
      <c r="F30" s="36">
        <v>18344128</v>
      </c>
      <c r="G30" s="36">
        <v>0</v>
      </c>
      <c r="H30" s="37">
        <v>145133972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70082871</v>
      </c>
      <c r="D31" s="36">
        <v>2884983</v>
      </c>
      <c r="E31" s="36">
        <v>6419729</v>
      </c>
      <c r="F31" s="36">
        <v>11998123</v>
      </c>
      <c r="G31" s="36">
        <v>0</v>
      </c>
      <c r="H31" s="37">
        <v>91385706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42301997</v>
      </c>
      <c r="D32" s="36">
        <v>2356799</v>
      </c>
      <c r="E32" s="36">
        <v>1911787</v>
      </c>
      <c r="F32" s="36">
        <v>5183032</v>
      </c>
      <c r="G32" s="36">
        <v>0</v>
      </c>
      <c r="H32" s="37">
        <v>51753615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84362393</v>
      </c>
      <c r="D33" s="36">
        <v>1912748</v>
      </c>
      <c r="E33" s="36">
        <v>5402026</v>
      </c>
      <c r="F33" s="36">
        <v>14402967</v>
      </c>
      <c r="G33" s="36">
        <v>0</v>
      </c>
      <c r="H33" s="37">
        <v>106080134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63608135</v>
      </c>
      <c r="D34" s="36">
        <v>2278840</v>
      </c>
      <c r="E34" s="36">
        <v>2359916</v>
      </c>
      <c r="F34" s="36">
        <v>7338516</v>
      </c>
      <c r="G34" s="36">
        <v>0</v>
      </c>
      <c r="H34" s="37">
        <v>75585407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2651583388</v>
      </c>
      <c r="D35" s="36">
        <v>29732854</v>
      </c>
      <c r="E35" s="36">
        <v>1397473054</v>
      </c>
      <c r="F35" s="36">
        <v>0</v>
      </c>
      <c r="G35" s="36">
        <v>0</v>
      </c>
      <c r="H35" s="37">
        <v>4078789296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458377126</v>
      </c>
      <c r="D36" s="36">
        <v>12432516</v>
      </c>
      <c r="E36" s="36">
        <v>198908435</v>
      </c>
      <c r="F36" s="36">
        <v>24010106</v>
      </c>
      <c r="G36" s="36">
        <v>0</v>
      </c>
      <c r="H36" s="37">
        <v>693728183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139062785</v>
      </c>
      <c r="D37" s="36">
        <v>8385776</v>
      </c>
      <c r="E37" s="36">
        <v>9349444</v>
      </c>
      <c r="F37" s="36">
        <v>63604329</v>
      </c>
      <c r="G37" s="36">
        <v>0</v>
      </c>
      <c r="H37" s="37">
        <v>220402334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41776623</v>
      </c>
      <c r="D38" s="36">
        <v>670423</v>
      </c>
      <c r="E38" s="36">
        <v>3120306</v>
      </c>
      <c r="F38" s="36">
        <v>3441754</v>
      </c>
      <c r="G38" s="36">
        <v>0</v>
      </c>
      <c r="H38" s="37">
        <v>49009106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119907026</v>
      </c>
      <c r="D39" s="36">
        <v>4270897</v>
      </c>
      <c r="E39" s="36">
        <v>42554538</v>
      </c>
      <c r="F39" s="36">
        <v>48490152</v>
      </c>
      <c r="G39" s="36">
        <v>0</v>
      </c>
      <c r="H39" s="37">
        <v>215222613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282831432</v>
      </c>
      <c r="D40" s="36">
        <v>7430603</v>
      </c>
      <c r="E40" s="36">
        <v>58845950</v>
      </c>
      <c r="F40" s="36">
        <v>57839092</v>
      </c>
      <c r="G40" s="36">
        <v>1118451</v>
      </c>
      <c r="H40" s="37">
        <v>408065528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347859349</v>
      </c>
      <c r="D41" s="36">
        <v>5900336</v>
      </c>
      <c r="E41" s="36">
        <v>32539394</v>
      </c>
      <c r="F41" s="36">
        <v>62048237</v>
      </c>
      <c r="G41" s="36">
        <v>1372540</v>
      </c>
      <c r="H41" s="37">
        <v>449719856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355366506</v>
      </c>
      <c r="D42" s="36">
        <v>10273663</v>
      </c>
      <c r="E42" s="36">
        <v>15539773</v>
      </c>
      <c r="F42" s="36">
        <v>53242211</v>
      </c>
      <c r="G42" s="36">
        <v>853599</v>
      </c>
      <c r="H42" s="37">
        <v>435275752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189423589</v>
      </c>
      <c r="D43" s="58">
        <v>5452060</v>
      </c>
      <c r="E43" s="58">
        <v>7909017</v>
      </c>
      <c r="F43" s="58">
        <v>29336866</v>
      </c>
      <c r="G43" s="58">
        <v>1473035</v>
      </c>
      <c r="H43" s="37">
        <v>233594567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92625363</v>
      </c>
      <c r="D44" s="58">
        <v>296763</v>
      </c>
      <c r="E44" s="58">
        <v>20640041</v>
      </c>
      <c r="F44" s="58">
        <v>28836997</v>
      </c>
      <c r="G44" s="58">
        <v>0</v>
      </c>
      <c r="H44" s="59">
        <v>142399164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26393595</v>
      </c>
      <c r="D45" s="38">
        <v>271555</v>
      </c>
      <c r="E45" s="38">
        <v>49529983</v>
      </c>
      <c r="F45" s="38">
        <v>0</v>
      </c>
      <c r="G45" s="38">
        <v>0</v>
      </c>
      <c r="H45" s="39">
        <v>76195133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0" ref="C46:H46">SUM(C12:C45)</f>
        <v>8631662966</v>
      </c>
      <c r="D46" s="43">
        <f t="shared" si="0"/>
        <v>272084285</v>
      </c>
      <c r="E46" s="43">
        <f t="shared" si="0"/>
        <v>2269168609</v>
      </c>
      <c r="F46" s="43">
        <f t="shared" si="0"/>
        <v>739051619</v>
      </c>
      <c r="G46" s="43">
        <f t="shared" si="0"/>
        <v>4817625</v>
      </c>
      <c r="H46" s="43">
        <f t="shared" si="0"/>
        <v>11916785104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8631.662966</v>
      </c>
      <c r="D60" s="47">
        <f>D46/$A$55</f>
        <v>272.084285</v>
      </c>
      <c r="E60" s="47">
        <f>E46/$A$55</f>
        <v>2269.168609</v>
      </c>
      <c r="F60" s="47">
        <f>F46/$A$55</f>
        <v>739.051619</v>
      </c>
      <c r="G60" s="47">
        <f>G46/$A$55</f>
        <v>4.817625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841204243</v>
      </c>
      <c r="D13" s="32">
        <v>28703349</v>
      </c>
      <c r="E13" s="32">
        <v>500906317</v>
      </c>
      <c r="F13" s="32">
        <v>60706335</v>
      </c>
      <c r="G13" s="32">
        <v>15169336</v>
      </c>
      <c r="H13" s="32">
        <v>0</v>
      </c>
      <c r="I13" s="32">
        <v>48048261</v>
      </c>
      <c r="J13" s="33">
        <f>SUM(C13:I13)</f>
        <v>1494737841</v>
      </c>
      <c r="K13" s="9"/>
    </row>
    <row r="14" spans="1:11" ht="15" customHeight="1">
      <c r="A14" s="1" t="s">
        <v>26</v>
      </c>
      <c r="B14" s="2" t="s">
        <v>121</v>
      </c>
      <c r="C14" s="32">
        <v>29870657</v>
      </c>
      <c r="D14" s="32">
        <v>968953</v>
      </c>
      <c r="E14" s="32">
        <v>23026279</v>
      </c>
      <c r="F14" s="32">
        <v>0</v>
      </c>
      <c r="G14" s="32">
        <v>60208</v>
      </c>
      <c r="H14" s="32">
        <v>0</v>
      </c>
      <c r="I14" s="32">
        <v>3579380</v>
      </c>
      <c r="J14" s="33">
        <f aca="true" t="shared" si="0" ref="J14:J46">SUM(C14:I14)</f>
        <v>57505477</v>
      </c>
      <c r="K14" s="9"/>
    </row>
    <row r="15" spans="1:11" ht="15" customHeight="1">
      <c r="A15" s="1" t="s">
        <v>27</v>
      </c>
      <c r="B15" s="2" t="s">
        <v>122</v>
      </c>
      <c r="C15" s="32">
        <v>32052554</v>
      </c>
      <c r="D15" s="32">
        <v>1952344</v>
      </c>
      <c r="E15" s="32">
        <v>23191039</v>
      </c>
      <c r="F15" s="32">
        <v>0</v>
      </c>
      <c r="G15" s="32">
        <v>50000</v>
      </c>
      <c r="H15" s="32">
        <v>0</v>
      </c>
      <c r="I15" s="32">
        <v>2008002</v>
      </c>
      <c r="J15" s="33">
        <f t="shared" si="0"/>
        <v>59253939</v>
      </c>
      <c r="K15" s="9"/>
    </row>
    <row r="16" spans="1:11" ht="15" customHeight="1">
      <c r="A16" s="1" t="s">
        <v>28</v>
      </c>
      <c r="B16" s="2" t="s">
        <v>57</v>
      </c>
      <c r="C16" s="32">
        <v>16870815</v>
      </c>
      <c r="D16" s="32">
        <v>690144</v>
      </c>
      <c r="E16" s="32">
        <v>18354225</v>
      </c>
      <c r="F16" s="32">
        <v>0</v>
      </c>
      <c r="G16" s="32">
        <v>64774</v>
      </c>
      <c r="H16" s="32">
        <v>0</v>
      </c>
      <c r="I16" s="32">
        <v>1942985</v>
      </c>
      <c r="J16" s="33">
        <f t="shared" si="0"/>
        <v>37922943</v>
      </c>
      <c r="K16" s="9"/>
    </row>
    <row r="17" spans="1:11" ht="15" customHeight="1">
      <c r="A17" s="1" t="s">
        <v>29</v>
      </c>
      <c r="B17" s="2" t="s">
        <v>58</v>
      </c>
      <c r="C17" s="32">
        <v>21779537</v>
      </c>
      <c r="D17" s="32">
        <v>1689292</v>
      </c>
      <c r="E17" s="32">
        <v>20893362</v>
      </c>
      <c r="F17" s="32">
        <v>0</v>
      </c>
      <c r="G17" s="32">
        <v>50000</v>
      </c>
      <c r="H17" s="32">
        <v>0</v>
      </c>
      <c r="I17" s="32">
        <v>1222826</v>
      </c>
      <c r="J17" s="33">
        <f t="shared" si="0"/>
        <v>45635017</v>
      </c>
      <c r="K17" s="9"/>
    </row>
    <row r="18" spans="1:11" ht="15" customHeight="1">
      <c r="A18" s="1" t="s">
        <v>30</v>
      </c>
      <c r="B18" s="2" t="s">
        <v>59</v>
      </c>
      <c r="C18" s="32">
        <v>132136190</v>
      </c>
      <c r="D18" s="32">
        <v>13719277</v>
      </c>
      <c r="E18" s="32">
        <v>59045626</v>
      </c>
      <c r="F18" s="32">
        <v>0</v>
      </c>
      <c r="G18" s="32">
        <v>218909</v>
      </c>
      <c r="H18" s="32">
        <v>0</v>
      </c>
      <c r="I18" s="32">
        <v>1167403</v>
      </c>
      <c r="J18" s="33">
        <f t="shared" si="0"/>
        <v>206287405</v>
      </c>
      <c r="K18" s="9"/>
    </row>
    <row r="19" spans="1:11" ht="15" customHeight="1">
      <c r="A19" s="1" t="s">
        <v>31</v>
      </c>
      <c r="B19" s="2" t="s">
        <v>60</v>
      </c>
      <c r="C19" s="32">
        <v>94113883</v>
      </c>
      <c r="D19" s="32">
        <v>8917315</v>
      </c>
      <c r="E19" s="32">
        <v>45339789</v>
      </c>
      <c r="F19" s="32">
        <v>0</v>
      </c>
      <c r="G19" s="32">
        <v>194658</v>
      </c>
      <c r="H19" s="32">
        <v>0</v>
      </c>
      <c r="I19" s="32">
        <v>1331049</v>
      </c>
      <c r="J19" s="33">
        <f t="shared" si="0"/>
        <v>149896694</v>
      </c>
      <c r="K19" s="9"/>
    </row>
    <row r="20" spans="1:11" ht="15" customHeight="1">
      <c r="A20" s="1" t="s">
        <v>32</v>
      </c>
      <c r="B20" s="2" t="s">
        <v>61</v>
      </c>
      <c r="C20" s="32">
        <v>94456606</v>
      </c>
      <c r="D20" s="32">
        <v>8604939</v>
      </c>
      <c r="E20" s="32">
        <v>86837583</v>
      </c>
      <c r="F20" s="32">
        <v>0</v>
      </c>
      <c r="G20" s="32">
        <v>50000</v>
      </c>
      <c r="H20" s="32">
        <v>0</v>
      </c>
      <c r="I20" s="32">
        <v>3785422</v>
      </c>
      <c r="J20" s="33">
        <f t="shared" si="0"/>
        <v>193734550</v>
      </c>
      <c r="K20" s="9"/>
    </row>
    <row r="21" spans="1:11" ht="15" customHeight="1">
      <c r="A21" s="1" t="s">
        <v>33</v>
      </c>
      <c r="B21" s="2" t="s">
        <v>62</v>
      </c>
      <c r="C21" s="32">
        <v>25631271</v>
      </c>
      <c r="D21" s="32">
        <v>1991237</v>
      </c>
      <c r="E21" s="32">
        <v>16585889</v>
      </c>
      <c r="F21" s="32">
        <v>0</v>
      </c>
      <c r="G21" s="32">
        <v>54000</v>
      </c>
      <c r="H21" s="32">
        <v>0</v>
      </c>
      <c r="I21" s="32">
        <v>50087</v>
      </c>
      <c r="J21" s="33">
        <f t="shared" si="0"/>
        <v>44312484</v>
      </c>
      <c r="K21" s="9"/>
    </row>
    <row r="22" spans="1:11" ht="15" customHeight="1">
      <c r="A22" s="1" t="s">
        <v>34</v>
      </c>
      <c r="B22" s="2" t="s">
        <v>63</v>
      </c>
      <c r="C22" s="32">
        <v>61908073</v>
      </c>
      <c r="D22" s="32">
        <v>5000850</v>
      </c>
      <c r="E22" s="32">
        <v>39718529</v>
      </c>
      <c r="F22" s="32">
        <v>0</v>
      </c>
      <c r="G22" s="32">
        <v>50000</v>
      </c>
      <c r="H22" s="32">
        <v>0</v>
      </c>
      <c r="I22" s="32">
        <v>81555</v>
      </c>
      <c r="J22" s="33">
        <f t="shared" si="0"/>
        <v>106759007</v>
      </c>
      <c r="K22" s="9"/>
    </row>
    <row r="23" spans="1:11" ht="15" customHeight="1">
      <c r="A23" s="1" t="s">
        <v>35</v>
      </c>
      <c r="B23" s="2" t="s">
        <v>64</v>
      </c>
      <c r="C23" s="32">
        <v>99579301</v>
      </c>
      <c r="D23" s="32">
        <v>8536697</v>
      </c>
      <c r="E23" s="32">
        <v>83673916</v>
      </c>
      <c r="F23" s="32">
        <v>0</v>
      </c>
      <c r="G23" s="32">
        <v>69315</v>
      </c>
      <c r="H23" s="32">
        <v>0</v>
      </c>
      <c r="I23" s="32">
        <v>6859279</v>
      </c>
      <c r="J23" s="33">
        <f t="shared" si="0"/>
        <v>198718508</v>
      </c>
      <c r="K23" s="9"/>
    </row>
    <row r="24" spans="1:11" ht="15" customHeight="1">
      <c r="A24" s="1" t="s">
        <v>36</v>
      </c>
      <c r="B24" s="2" t="s">
        <v>65</v>
      </c>
      <c r="C24" s="32">
        <v>97592493</v>
      </c>
      <c r="D24" s="32">
        <v>4196847</v>
      </c>
      <c r="E24" s="32">
        <v>63986720</v>
      </c>
      <c r="F24" s="32">
        <v>0</v>
      </c>
      <c r="G24" s="32">
        <v>72192</v>
      </c>
      <c r="H24" s="32">
        <v>0</v>
      </c>
      <c r="I24" s="32">
        <v>1528852</v>
      </c>
      <c r="J24" s="33">
        <f t="shared" si="0"/>
        <v>167377104</v>
      </c>
      <c r="K24" s="9"/>
    </row>
    <row r="25" spans="1:11" ht="15" customHeight="1">
      <c r="A25" s="1" t="s">
        <v>37</v>
      </c>
      <c r="B25" s="2" t="s">
        <v>66</v>
      </c>
      <c r="C25" s="32">
        <v>151065012</v>
      </c>
      <c r="D25" s="32">
        <v>15470072</v>
      </c>
      <c r="E25" s="32">
        <v>86693605</v>
      </c>
      <c r="F25" s="32">
        <v>0</v>
      </c>
      <c r="G25" s="32">
        <v>109864</v>
      </c>
      <c r="H25" s="32">
        <v>0</v>
      </c>
      <c r="I25" s="32">
        <v>3556641</v>
      </c>
      <c r="J25" s="33">
        <f t="shared" si="0"/>
        <v>256895194</v>
      </c>
      <c r="K25" s="9"/>
    </row>
    <row r="26" spans="1:11" ht="15" customHeight="1">
      <c r="A26" s="1" t="s">
        <v>38</v>
      </c>
      <c r="B26" s="2" t="s">
        <v>67</v>
      </c>
      <c r="C26" s="32">
        <v>120609240</v>
      </c>
      <c r="D26" s="32">
        <v>13237550</v>
      </c>
      <c r="E26" s="32">
        <v>88576702</v>
      </c>
      <c r="F26" s="32">
        <v>0</v>
      </c>
      <c r="G26" s="32">
        <v>205563</v>
      </c>
      <c r="H26" s="32">
        <v>0</v>
      </c>
      <c r="I26" s="32">
        <v>4542235</v>
      </c>
      <c r="J26" s="33">
        <f t="shared" si="0"/>
        <v>227171290</v>
      </c>
      <c r="K26" s="9"/>
    </row>
    <row r="27" spans="1:11" ht="15" customHeight="1">
      <c r="A27" s="1" t="s">
        <v>39</v>
      </c>
      <c r="B27" s="2" t="s">
        <v>68</v>
      </c>
      <c r="C27" s="32">
        <v>57919025</v>
      </c>
      <c r="D27" s="32">
        <v>9751769</v>
      </c>
      <c r="E27" s="32">
        <v>46689379</v>
      </c>
      <c r="F27" s="32">
        <v>0</v>
      </c>
      <c r="G27" s="32">
        <v>80401</v>
      </c>
      <c r="H27" s="32">
        <v>0</v>
      </c>
      <c r="I27" s="32">
        <v>2316482</v>
      </c>
      <c r="J27" s="33">
        <f t="shared" si="0"/>
        <v>116757056</v>
      </c>
      <c r="K27" s="9"/>
    </row>
    <row r="28" spans="1:11" ht="15" customHeight="1">
      <c r="A28" s="1" t="s">
        <v>40</v>
      </c>
      <c r="B28" s="2" t="s">
        <v>69</v>
      </c>
      <c r="C28" s="32">
        <v>42891048</v>
      </c>
      <c r="D28" s="32">
        <v>2555535</v>
      </c>
      <c r="E28" s="32">
        <v>30942220</v>
      </c>
      <c r="F28" s="32">
        <v>0</v>
      </c>
      <c r="G28" s="32">
        <v>20000</v>
      </c>
      <c r="H28" s="32">
        <v>0</v>
      </c>
      <c r="I28" s="32">
        <v>189901</v>
      </c>
      <c r="J28" s="33">
        <f t="shared" si="0"/>
        <v>76598704</v>
      </c>
      <c r="K28" s="9"/>
    </row>
    <row r="29" spans="1:11" ht="15" customHeight="1">
      <c r="A29" s="1" t="s">
        <v>41</v>
      </c>
      <c r="B29" s="2" t="s">
        <v>70</v>
      </c>
      <c r="C29" s="32">
        <v>31006050</v>
      </c>
      <c r="D29" s="32">
        <v>145264</v>
      </c>
      <c r="E29" s="32">
        <v>19249716</v>
      </c>
      <c r="F29" s="32">
        <v>0</v>
      </c>
      <c r="G29" s="32">
        <v>50000</v>
      </c>
      <c r="H29" s="32">
        <v>0</v>
      </c>
      <c r="I29" s="32">
        <v>0</v>
      </c>
      <c r="J29" s="33">
        <f t="shared" si="0"/>
        <v>50451030</v>
      </c>
      <c r="K29" s="9"/>
    </row>
    <row r="30" spans="1:11" ht="15" customHeight="1">
      <c r="A30" s="1" t="s">
        <v>42</v>
      </c>
      <c r="B30" s="2" t="s">
        <v>71</v>
      </c>
      <c r="C30" s="32">
        <v>40311745</v>
      </c>
      <c r="D30" s="32">
        <v>3615210</v>
      </c>
      <c r="E30" s="32">
        <v>12661363</v>
      </c>
      <c r="F30" s="32">
        <v>0</v>
      </c>
      <c r="G30" s="32">
        <v>44000</v>
      </c>
      <c r="H30" s="32">
        <v>0</v>
      </c>
      <c r="I30" s="32">
        <v>59640</v>
      </c>
      <c r="J30" s="33">
        <f t="shared" si="0"/>
        <v>56691958</v>
      </c>
      <c r="K30" s="9"/>
    </row>
    <row r="31" spans="1:11" ht="15" customHeight="1">
      <c r="A31" s="1" t="s">
        <v>43</v>
      </c>
      <c r="B31" s="2" t="s">
        <v>72</v>
      </c>
      <c r="C31" s="32">
        <v>71763363</v>
      </c>
      <c r="D31" s="32">
        <v>5655642</v>
      </c>
      <c r="E31" s="32">
        <v>39087677</v>
      </c>
      <c r="F31" s="32">
        <v>0</v>
      </c>
      <c r="G31" s="32">
        <v>143220</v>
      </c>
      <c r="H31" s="32">
        <v>0</v>
      </c>
      <c r="I31" s="32">
        <v>2744685</v>
      </c>
      <c r="J31" s="33">
        <f t="shared" si="0"/>
        <v>119394587</v>
      </c>
      <c r="K31" s="9"/>
    </row>
    <row r="32" spans="1:11" ht="15" customHeight="1">
      <c r="A32" s="1" t="s">
        <v>44</v>
      </c>
      <c r="B32" s="2" t="s">
        <v>73</v>
      </c>
      <c r="C32" s="32">
        <v>32458508</v>
      </c>
      <c r="D32" s="32">
        <v>822189</v>
      </c>
      <c r="E32" s="32">
        <v>36208919</v>
      </c>
      <c r="F32" s="32">
        <v>0</v>
      </c>
      <c r="G32" s="32">
        <v>50000</v>
      </c>
      <c r="H32" s="32">
        <v>0</v>
      </c>
      <c r="I32" s="32">
        <v>543255</v>
      </c>
      <c r="J32" s="33">
        <f t="shared" si="0"/>
        <v>70082871</v>
      </c>
      <c r="K32" s="9"/>
    </row>
    <row r="33" spans="1:11" ht="15" customHeight="1">
      <c r="A33" s="1" t="s">
        <v>45</v>
      </c>
      <c r="B33" s="2" t="s">
        <v>74</v>
      </c>
      <c r="C33" s="32">
        <v>17336091</v>
      </c>
      <c r="D33" s="32">
        <v>47591</v>
      </c>
      <c r="E33" s="32">
        <v>24806075</v>
      </c>
      <c r="F33" s="32">
        <v>0</v>
      </c>
      <c r="G33" s="32">
        <v>0</v>
      </c>
      <c r="H33" s="32">
        <v>0</v>
      </c>
      <c r="I33" s="32">
        <v>112240</v>
      </c>
      <c r="J33" s="33">
        <f t="shared" si="0"/>
        <v>42301997</v>
      </c>
      <c r="K33" s="9"/>
    </row>
    <row r="34" spans="1:11" ht="15" customHeight="1">
      <c r="A34" s="1" t="s">
        <v>46</v>
      </c>
      <c r="B34" s="2" t="s">
        <v>75</v>
      </c>
      <c r="C34" s="32">
        <v>37703707</v>
      </c>
      <c r="D34" s="32">
        <v>194507</v>
      </c>
      <c r="E34" s="32">
        <v>46185781</v>
      </c>
      <c r="F34" s="32">
        <v>0</v>
      </c>
      <c r="G34" s="32">
        <v>54296</v>
      </c>
      <c r="H34" s="32">
        <v>0</v>
      </c>
      <c r="I34" s="32">
        <v>224102</v>
      </c>
      <c r="J34" s="33">
        <f t="shared" si="0"/>
        <v>84362393</v>
      </c>
      <c r="K34" s="9"/>
    </row>
    <row r="35" spans="1:11" ht="15" customHeight="1">
      <c r="A35" s="1" t="s">
        <v>47</v>
      </c>
      <c r="B35" s="2" t="s">
        <v>76</v>
      </c>
      <c r="C35" s="32">
        <v>36517454</v>
      </c>
      <c r="D35" s="32">
        <v>54735</v>
      </c>
      <c r="E35" s="32">
        <v>26921788</v>
      </c>
      <c r="F35" s="32">
        <v>0</v>
      </c>
      <c r="G35" s="32">
        <v>6612</v>
      </c>
      <c r="H35" s="32">
        <v>0</v>
      </c>
      <c r="I35" s="32">
        <v>107546</v>
      </c>
      <c r="J35" s="33">
        <f t="shared" si="0"/>
        <v>63608135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1909527576</v>
      </c>
      <c r="F36" s="32">
        <v>430054789</v>
      </c>
      <c r="G36" s="32">
        <v>309524647</v>
      </c>
      <c r="H36" s="32">
        <v>0</v>
      </c>
      <c r="I36" s="32">
        <v>2476376</v>
      </c>
      <c r="J36" s="33">
        <f t="shared" si="0"/>
        <v>2651583388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72621928</v>
      </c>
      <c r="F37" s="32">
        <v>0</v>
      </c>
      <c r="G37" s="32">
        <v>5000</v>
      </c>
      <c r="H37" s="32">
        <v>2546619</v>
      </c>
      <c r="I37" s="32">
        <v>383203579</v>
      </c>
      <c r="J37" s="33">
        <f t="shared" si="0"/>
        <v>458377126</v>
      </c>
      <c r="K37" s="9"/>
    </row>
    <row r="38" spans="1:11" ht="15" customHeight="1">
      <c r="A38" s="1" t="s">
        <v>50</v>
      </c>
      <c r="B38" s="2" t="s">
        <v>79</v>
      </c>
      <c r="C38" s="32">
        <v>15945168</v>
      </c>
      <c r="D38" s="32">
        <v>21000</v>
      </c>
      <c r="E38" s="32">
        <v>119471589</v>
      </c>
      <c r="F38" s="32">
        <v>0</v>
      </c>
      <c r="G38" s="32">
        <v>87500</v>
      </c>
      <c r="H38" s="32">
        <v>0</v>
      </c>
      <c r="I38" s="32">
        <v>3537528</v>
      </c>
      <c r="J38" s="33">
        <f t="shared" si="0"/>
        <v>139062785</v>
      </c>
      <c r="K38" s="9"/>
    </row>
    <row r="39" spans="1:11" ht="15" customHeight="1">
      <c r="A39" s="1" t="s">
        <v>51</v>
      </c>
      <c r="B39" s="2" t="s">
        <v>80</v>
      </c>
      <c r="C39" s="32">
        <v>12515072</v>
      </c>
      <c r="D39" s="32">
        <v>26854</v>
      </c>
      <c r="E39" s="32">
        <v>28870533</v>
      </c>
      <c r="F39" s="32">
        <v>0</v>
      </c>
      <c r="G39" s="32">
        <v>6036</v>
      </c>
      <c r="H39" s="32">
        <v>0</v>
      </c>
      <c r="I39" s="32">
        <v>358128</v>
      </c>
      <c r="J39" s="33">
        <f t="shared" si="0"/>
        <v>41776623</v>
      </c>
      <c r="K39" s="9"/>
    </row>
    <row r="40" spans="1:11" ht="15" customHeight="1">
      <c r="A40" s="1" t="s">
        <v>52</v>
      </c>
      <c r="B40" s="2" t="s">
        <v>81</v>
      </c>
      <c r="C40" s="32">
        <v>2269743</v>
      </c>
      <c r="D40" s="32">
        <v>3000</v>
      </c>
      <c r="E40" s="32">
        <v>116731550</v>
      </c>
      <c r="F40" s="32">
        <v>0</v>
      </c>
      <c r="G40" s="32">
        <v>50000</v>
      </c>
      <c r="H40" s="32">
        <v>0</v>
      </c>
      <c r="I40" s="32">
        <v>852733</v>
      </c>
      <c r="J40" s="33">
        <f t="shared" si="0"/>
        <v>119907026</v>
      </c>
      <c r="K40" s="9"/>
    </row>
    <row r="41" spans="1:11" ht="15" customHeight="1">
      <c r="A41" s="1" t="s">
        <v>53</v>
      </c>
      <c r="B41" s="2" t="s">
        <v>82</v>
      </c>
      <c r="C41" s="32">
        <v>146516827</v>
      </c>
      <c r="D41" s="32">
        <v>5681920</v>
      </c>
      <c r="E41" s="32">
        <v>129329261</v>
      </c>
      <c r="F41" s="32">
        <v>0</v>
      </c>
      <c r="G41" s="32">
        <v>231701</v>
      </c>
      <c r="H41" s="32">
        <v>0</v>
      </c>
      <c r="I41" s="32">
        <v>1071723</v>
      </c>
      <c r="J41" s="33">
        <f t="shared" si="0"/>
        <v>282831432</v>
      </c>
      <c r="K41" s="9"/>
    </row>
    <row r="42" spans="1:11" ht="15" customHeight="1">
      <c r="A42" s="1" t="s">
        <v>54</v>
      </c>
      <c r="B42" s="2" t="s">
        <v>83</v>
      </c>
      <c r="C42" s="32">
        <v>164848130</v>
      </c>
      <c r="D42" s="32">
        <v>2635164</v>
      </c>
      <c r="E42" s="32">
        <v>178888989</v>
      </c>
      <c r="F42" s="32">
        <v>0</v>
      </c>
      <c r="G42" s="32">
        <v>53315</v>
      </c>
      <c r="H42" s="32">
        <v>0</v>
      </c>
      <c r="I42" s="32">
        <v>1433751</v>
      </c>
      <c r="J42" s="33">
        <f t="shared" si="0"/>
        <v>347859349</v>
      </c>
      <c r="K42" s="9"/>
    </row>
    <row r="43" spans="1:11" ht="15" customHeight="1">
      <c r="A43" s="1" t="s">
        <v>55</v>
      </c>
      <c r="B43" s="2" t="s">
        <v>84</v>
      </c>
      <c r="C43" s="32">
        <v>201855377</v>
      </c>
      <c r="D43" s="32">
        <v>8617575</v>
      </c>
      <c r="E43" s="32">
        <v>140828131</v>
      </c>
      <c r="F43" s="32">
        <v>0</v>
      </c>
      <c r="G43" s="32">
        <v>791109</v>
      </c>
      <c r="H43" s="32">
        <v>0</v>
      </c>
      <c r="I43" s="32">
        <v>3274314</v>
      </c>
      <c r="J43" s="33">
        <f t="shared" si="0"/>
        <v>355366506</v>
      </c>
      <c r="K43" s="9"/>
    </row>
    <row r="44" spans="1:11" ht="15" customHeight="1">
      <c r="A44" s="1" t="s">
        <v>56</v>
      </c>
      <c r="B44" s="2" t="s">
        <v>85</v>
      </c>
      <c r="C44" s="32">
        <v>94697702</v>
      </c>
      <c r="D44" s="32">
        <v>2283354</v>
      </c>
      <c r="E44" s="32">
        <v>90976950</v>
      </c>
      <c r="F44" s="32">
        <v>0</v>
      </c>
      <c r="G44" s="32">
        <v>53675</v>
      </c>
      <c r="H44" s="32">
        <v>0</v>
      </c>
      <c r="I44" s="32">
        <v>1411908</v>
      </c>
      <c r="J44" s="33">
        <f t="shared" si="0"/>
        <v>189423589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91924237</v>
      </c>
      <c r="F45" s="32">
        <v>0</v>
      </c>
      <c r="G45" s="32">
        <v>0</v>
      </c>
      <c r="H45" s="32">
        <v>0</v>
      </c>
      <c r="I45" s="32">
        <v>701126</v>
      </c>
      <c r="J45" s="33">
        <f t="shared" si="0"/>
        <v>92625363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2013630</v>
      </c>
      <c r="I46" s="32">
        <v>24379965</v>
      </c>
      <c r="J46" s="33">
        <f t="shared" si="0"/>
        <v>26393595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2825424885</v>
      </c>
      <c r="D47" s="43">
        <f t="shared" si="1"/>
        <v>155790175</v>
      </c>
      <c r="E47" s="43">
        <f t="shared" si="1"/>
        <v>4318753243</v>
      </c>
      <c r="F47" s="43">
        <f t="shared" si="1"/>
        <v>490761124</v>
      </c>
      <c r="G47" s="43">
        <f t="shared" si="1"/>
        <v>327670331</v>
      </c>
      <c r="H47" s="43">
        <f t="shared" si="1"/>
        <v>4560249</v>
      </c>
      <c r="I47" s="43">
        <f t="shared" si="1"/>
        <v>508702959</v>
      </c>
      <c r="J47" s="43">
        <f t="shared" si="1"/>
        <v>8631662966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2825.424885</v>
      </c>
      <c r="D62" s="48">
        <f t="shared" si="2"/>
        <v>155.790175</v>
      </c>
      <c r="E62" s="48">
        <f t="shared" si="2"/>
        <v>4318.753243</v>
      </c>
      <c r="F62" s="48">
        <f t="shared" si="2"/>
        <v>490.761124</v>
      </c>
      <c r="G62" s="48">
        <f t="shared" si="2"/>
        <v>327.670331</v>
      </c>
      <c r="H62" s="48">
        <f t="shared" si="2"/>
        <v>4.560249</v>
      </c>
      <c r="I62" s="48">
        <f t="shared" si="2"/>
        <v>508.702959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91560</v>
      </c>
      <c r="D13" s="32">
        <v>0</v>
      </c>
      <c r="E13" s="32">
        <v>72399185</v>
      </c>
      <c r="F13" s="32">
        <v>0</v>
      </c>
      <c r="G13" s="32">
        <v>42845</v>
      </c>
      <c r="H13" s="32">
        <v>9075309</v>
      </c>
      <c r="I13" s="33">
        <f>SUM(C13:H13)</f>
        <v>81608899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1704275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1704275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2911625</v>
      </c>
      <c r="F15" s="32">
        <v>0</v>
      </c>
      <c r="G15" s="32">
        <v>74000</v>
      </c>
      <c r="H15" s="32">
        <v>89200</v>
      </c>
      <c r="I15" s="33">
        <f t="shared" si="0"/>
        <v>3074825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12962359</v>
      </c>
      <c r="F16" s="32">
        <v>0</v>
      </c>
      <c r="G16" s="32">
        <v>9581</v>
      </c>
      <c r="H16" s="32">
        <v>254863</v>
      </c>
      <c r="I16" s="33">
        <f t="shared" si="0"/>
        <v>13226803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2900678</v>
      </c>
      <c r="F17" s="32">
        <v>0</v>
      </c>
      <c r="G17" s="32">
        <v>0</v>
      </c>
      <c r="H17" s="32">
        <v>0</v>
      </c>
      <c r="I17" s="33">
        <f t="shared" si="0"/>
        <v>2900678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3000</v>
      </c>
      <c r="E18" s="32">
        <v>10405491</v>
      </c>
      <c r="F18" s="32">
        <v>0</v>
      </c>
      <c r="G18" s="32">
        <v>0</v>
      </c>
      <c r="H18" s="32">
        <v>482043</v>
      </c>
      <c r="I18" s="33">
        <f t="shared" si="0"/>
        <v>10890534</v>
      </c>
      <c r="J18" s="9"/>
    </row>
    <row r="19" spans="1:10" ht="15" customHeight="1">
      <c r="A19" s="1" t="s">
        <v>31</v>
      </c>
      <c r="B19" s="2" t="s">
        <v>60</v>
      </c>
      <c r="C19" s="32">
        <v>13658</v>
      </c>
      <c r="D19" s="32">
        <v>0</v>
      </c>
      <c r="E19" s="32">
        <v>2719629</v>
      </c>
      <c r="F19" s="32">
        <v>0</v>
      </c>
      <c r="G19" s="32">
        <v>18984</v>
      </c>
      <c r="H19" s="32">
        <v>476070</v>
      </c>
      <c r="I19" s="33">
        <f t="shared" si="0"/>
        <v>3228341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6872924</v>
      </c>
      <c r="F20" s="32">
        <v>0</v>
      </c>
      <c r="G20" s="32">
        <v>0</v>
      </c>
      <c r="H20" s="32">
        <v>66694</v>
      </c>
      <c r="I20" s="33">
        <f t="shared" si="0"/>
        <v>6939618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3664590</v>
      </c>
      <c r="F21" s="32">
        <v>0</v>
      </c>
      <c r="G21" s="32">
        <v>0</v>
      </c>
      <c r="H21" s="32">
        <v>0</v>
      </c>
      <c r="I21" s="33">
        <f t="shared" si="0"/>
        <v>3664590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4200523</v>
      </c>
      <c r="F22" s="32">
        <v>0</v>
      </c>
      <c r="G22" s="32">
        <v>36588</v>
      </c>
      <c r="H22" s="32">
        <v>419699</v>
      </c>
      <c r="I22" s="33">
        <f t="shared" si="0"/>
        <v>4656810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8455472</v>
      </c>
      <c r="F23" s="32">
        <v>0</v>
      </c>
      <c r="G23" s="32">
        <v>0</v>
      </c>
      <c r="H23" s="32">
        <v>787871</v>
      </c>
      <c r="I23" s="33">
        <f t="shared" si="0"/>
        <v>9243343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4614693</v>
      </c>
      <c r="F24" s="32">
        <v>0</v>
      </c>
      <c r="G24" s="32">
        <v>105850</v>
      </c>
      <c r="H24" s="32">
        <v>1010896</v>
      </c>
      <c r="I24" s="33">
        <f t="shared" si="0"/>
        <v>5731439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8542534</v>
      </c>
      <c r="F25" s="32">
        <v>0</v>
      </c>
      <c r="G25" s="32">
        <v>147843</v>
      </c>
      <c r="H25" s="32">
        <v>743140</v>
      </c>
      <c r="I25" s="33">
        <f t="shared" si="0"/>
        <v>9433517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6075006</v>
      </c>
      <c r="F26" s="32">
        <v>0</v>
      </c>
      <c r="G26" s="32">
        <v>19131</v>
      </c>
      <c r="H26" s="32">
        <v>448886</v>
      </c>
      <c r="I26" s="33">
        <f t="shared" si="0"/>
        <v>6543023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4251321</v>
      </c>
      <c r="F27" s="32">
        <v>0</v>
      </c>
      <c r="G27" s="32">
        <v>0</v>
      </c>
      <c r="H27" s="32">
        <v>0</v>
      </c>
      <c r="I27" s="33">
        <f t="shared" si="0"/>
        <v>4251321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3600375</v>
      </c>
      <c r="F28" s="32">
        <v>0</v>
      </c>
      <c r="G28" s="32">
        <v>2192</v>
      </c>
      <c r="H28" s="32">
        <v>60230</v>
      </c>
      <c r="I28" s="33">
        <f t="shared" si="0"/>
        <v>3662797</v>
      </c>
      <c r="J28" s="9"/>
    </row>
    <row r="29" spans="1:10" ht="15" customHeight="1">
      <c r="A29" s="1" t="s">
        <v>41</v>
      </c>
      <c r="B29" s="2" t="s">
        <v>70</v>
      </c>
      <c r="C29" s="32">
        <v>172906</v>
      </c>
      <c r="D29" s="32">
        <v>0</v>
      </c>
      <c r="E29" s="32">
        <v>672564</v>
      </c>
      <c r="F29" s="32">
        <v>0</v>
      </c>
      <c r="G29" s="32">
        <v>0</v>
      </c>
      <c r="H29" s="32">
        <v>53302</v>
      </c>
      <c r="I29" s="33">
        <f t="shared" si="0"/>
        <v>898772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2011349</v>
      </c>
      <c r="F30" s="32">
        <v>0</v>
      </c>
      <c r="G30" s="32">
        <v>0</v>
      </c>
      <c r="H30" s="32">
        <v>76316</v>
      </c>
      <c r="I30" s="33">
        <f t="shared" si="0"/>
        <v>2087665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3786219</v>
      </c>
      <c r="F31" s="32">
        <v>0</v>
      </c>
      <c r="G31" s="32">
        <v>0</v>
      </c>
      <c r="H31" s="32">
        <v>0</v>
      </c>
      <c r="I31" s="33">
        <f t="shared" si="0"/>
        <v>3786219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2489883</v>
      </c>
      <c r="F32" s="32">
        <v>0</v>
      </c>
      <c r="G32" s="32">
        <v>260100</v>
      </c>
      <c r="H32" s="32">
        <v>135000</v>
      </c>
      <c r="I32" s="33">
        <f t="shared" si="0"/>
        <v>2884983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2336099</v>
      </c>
      <c r="F33" s="32">
        <v>0</v>
      </c>
      <c r="G33" s="32">
        <v>20700</v>
      </c>
      <c r="H33" s="32">
        <v>0</v>
      </c>
      <c r="I33" s="33">
        <f t="shared" si="0"/>
        <v>2356799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1790365</v>
      </c>
      <c r="F34" s="32">
        <v>0</v>
      </c>
      <c r="G34" s="32">
        <v>0</v>
      </c>
      <c r="H34" s="32">
        <v>122383</v>
      </c>
      <c r="I34" s="33">
        <f t="shared" si="0"/>
        <v>1912748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2198683</v>
      </c>
      <c r="F35" s="32">
        <v>0</v>
      </c>
      <c r="G35" s="32">
        <v>0</v>
      </c>
      <c r="H35" s="32">
        <v>80157</v>
      </c>
      <c r="I35" s="33">
        <f t="shared" si="0"/>
        <v>2278840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23864204</v>
      </c>
      <c r="F36" s="32">
        <v>3718024</v>
      </c>
      <c r="G36" s="32">
        <v>1799158</v>
      </c>
      <c r="H36" s="32">
        <v>351468</v>
      </c>
      <c r="I36" s="33">
        <f t="shared" si="0"/>
        <v>29732854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8851373</v>
      </c>
      <c r="F37" s="32">
        <v>0</v>
      </c>
      <c r="G37" s="32">
        <v>700</v>
      </c>
      <c r="H37" s="32">
        <v>3580443</v>
      </c>
      <c r="I37" s="33">
        <f t="shared" si="0"/>
        <v>12432516</v>
      </c>
      <c r="J37" s="9"/>
    </row>
    <row r="38" spans="1:10" ht="15" customHeight="1">
      <c r="A38" s="1" t="s">
        <v>50</v>
      </c>
      <c r="B38" s="2" t="s">
        <v>79</v>
      </c>
      <c r="C38" s="32">
        <v>26640</v>
      </c>
      <c r="D38" s="32">
        <v>0</v>
      </c>
      <c r="E38" s="32">
        <v>7913452</v>
      </c>
      <c r="F38" s="32">
        <v>0</v>
      </c>
      <c r="G38" s="32">
        <v>0</v>
      </c>
      <c r="H38" s="32">
        <v>445684</v>
      </c>
      <c r="I38" s="33">
        <f t="shared" si="0"/>
        <v>8385776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634333</v>
      </c>
      <c r="F39" s="32">
        <v>0</v>
      </c>
      <c r="G39" s="32">
        <v>0</v>
      </c>
      <c r="H39" s="32">
        <v>36090</v>
      </c>
      <c r="I39" s="33">
        <f t="shared" si="0"/>
        <v>670423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3704574</v>
      </c>
      <c r="F40" s="32">
        <v>0</v>
      </c>
      <c r="G40" s="32">
        <v>0</v>
      </c>
      <c r="H40" s="32">
        <v>566323</v>
      </c>
      <c r="I40" s="33">
        <f t="shared" si="0"/>
        <v>4270897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7430603</v>
      </c>
      <c r="F41" s="32">
        <v>0</v>
      </c>
      <c r="G41" s="32">
        <v>0</v>
      </c>
      <c r="H41" s="32">
        <v>0</v>
      </c>
      <c r="I41" s="33">
        <f t="shared" si="0"/>
        <v>7430603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5900336</v>
      </c>
      <c r="F42" s="32">
        <v>0</v>
      </c>
      <c r="G42" s="32">
        <v>0</v>
      </c>
      <c r="H42" s="32">
        <v>0</v>
      </c>
      <c r="I42" s="33">
        <f t="shared" si="0"/>
        <v>5900336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8324081</v>
      </c>
      <c r="F43" s="32">
        <v>0</v>
      </c>
      <c r="G43" s="32">
        <v>0</v>
      </c>
      <c r="H43" s="32">
        <v>1949582</v>
      </c>
      <c r="I43" s="33">
        <f t="shared" si="0"/>
        <v>10273663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5433411</v>
      </c>
      <c r="F44" s="32">
        <v>0</v>
      </c>
      <c r="G44" s="32">
        <v>1380</v>
      </c>
      <c r="H44" s="32">
        <v>17269</v>
      </c>
      <c r="I44" s="33">
        <f t="shared" si="0"/>
        <v>5452060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268420</v>
      </c>
      <c r="F45" s="32">
        <v>0</v>
      </c>
      <c r="G45" s="32">
        <v>0</v>
      </c>
      <c r="H45" s="32">
        <v>28343</v>
      </c>
      <c r="I45" s="33">
        <f t="shared" si="0"/>
        <v>296763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251565</v>
      </c>
      <c r="G46" s="32">
        <v>19990</v>
      </c>
      <c r="H46" s="32">
        <v>0</v>
      </c>
      <c r="I46" s="33">
        <f t="shared" si="0"/>
        <v>271555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304764</v>
      </c>
      <c r="D47" s="43">
        <f t="shared" si="1"/>
        <v>3000</v>
      </c>
      <c r="E47" s="43">
        <f t="shared" si="1"/>
        <v>243890629</v>
      </c>
      <c r="F47" s="43">
        <f t="shared" si="1"/>
        <v>3969589</v>
      </c>
      <c r="G47" s="43">
        <f t="shared" si="1"/>
        <v>2559042</v>
      </c>
      <c r="H47" s="43">
        <f t="shared" si="1"/>
        <v>21357261</v>
      </c>
      <c r="I47" s="43">
        <f t="shared" si="1"/>
        <v>272084285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0.304764</v>
      </c>
      <c r="D63" s="26">
        <f t="shared" si="2"/>
        <v>0.003</v>
      </c>
      <c r="E63" s="26">
        <f t="shared" si="2"/>
        <v>243.890629</v>
      </c>
      <c r="F63" s="26">
        <f t="shared" si="2"/>
        <v>3.969589</v>
      </c>
      <c r="G63" s="26">
        <f t="shared" si="2"/>
        <v>2.559042</v>
      </c>
      <c r="H63" s="26">
        <f t="shared" si="2"/>
        <v>21.357261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9199965</v>
      </c>
      <c r="D13" s="34"/>
      <c r="E13" s="34">
        <v>115530986</v>
      </c>
      <c r="F13" s="34"/>
      <c r="G13" s="34">
        <v>0</v>
      </c>
      <c r="H13" s="34">
        <v>0</v>
      </c>
      <c r="I13" s="34">
        <v>196702035</v>
      </c>
      <c r="J13" s="35">
        <f>SUM(C13:I13)</f>
        <v>321432986</v>
      </c>
    </row>
    <row r="14" spans="1:10" ht="15" customHeight="1">
      <c r="A14" s="40" t="s">
        <v>26</v>
      </c>
      <c r="B14" s="64" t="s">
        <v>121</v>
      </c>
      <c r="C14" s="41">
        <v>0</v>
      </c>
      <c r="D14" s="41"/>
      <c r="E14" s="41">
        <v>137974</v>
      </c>
      <c r="F14" s="41"/>
      <c r="G14" s="41">
        <v>0</v>
      </c>
      <c r="H14" s="41">
        <v>0</v>
      </c>
      <c r="I14" s="41">
        <v>0</v>
      </c>
      <c r="J14" s="37">
        <f>SUM(C14:I14)</f>
        <v>137974</v>
      </c>
    </row>
    <row r="15" spans="1:10" ht="15" customHeight="1">
      <c r="A15" s="40" t="s">
        <v>27</v>
      </c>
      <c r="B15" s="64" t="s">
        <v>122</v>
      </c>
      <c r="C15" s="41">
        <v>417058</v>
      </c>
      <c r="D15" s="41"/>
      <c r="E15" s="41">
        <v>1066547</v>
      </c>
      <c r="F15" s="41"/>
      <c r="G15" s="41">
        <v>0</v>
      </c>
      <c r="H15" s="41">
        <v>0</v>
      </c>
      <c r="I15" s="41">
        <v>0</v>
      </c>
      <c r="J15" s="37">
        <f aca="true" t="shared" si="0" ref="J15:J37">SUM(C15:I15)</f>
        <v>1483605</v>
      </c>
    </row>
    <row r="16" spans="1:10" ht="15" customHeight="1">
      <c r="A16" s="40" t="s">
        <v>29</v>
      </c>
      <c r="B16" s="64" t="s">
        <v>58</v>
      </c>
      <c r="C16" s="41">
        <v>0</v>
      </c>
      <c r="D16" s="41"/>
      <c r="E16" s="41">
        <v>522318</v>
      </c>
      <c r="F16" s="41"/>
      <c r="G16" s="41">
        <v>0</v>
      </c>
      <c r="H16" s="41">
        <v>0</v>
      </c>
      <c r="I16" s="41">
        <v>0</v>
      </c>
      <c r="J16" s="37">
        <f t="shared" si="0"/>
        <v>522318</v>
      </c>
    </row>
    <row r="17" spans="1:10" ht="15" customHeight="1">
      <c r="A17" s="40" t="s">
        <v>30</v>
      </c>
      <c r="B17" s="64" t="s">
        <v>59</v>
      </c>
      <c r="C17" s="41">
        <v>861362</v>
      </c>
      <c r="D17" s="41"/>
      <c r="E17" s="41">
        <v>2183681</v>
      </c>
      <c r="F17" s="41"/>
      <c r="G17" s="41">
        <v>0</v>
      </c>
      <c r="H17" s="41">
        <v>0</v>
      </c>
      <c r="I17" s="41">
        <v>0</v>
      </c>
      <c r="J17" s="37">
        <f t="shared" si="0"/>
        <v>3045043</v>
      </c>
    </row>
    <row r="18" spans="1:11" ht="15" customHeight="1">
      <c r="A18" s="40" t="s">
        <v>31</v>
      </c>
      <c r="B18" s="64" t="s">
        <v>60</v>
      </c>
      <c r="C18" s="41">
        <v>653075</v>
      </c>
      <c r="D18" s="41"/>
      <c r="E18" s="41">
        <v>4747312</v>
      </c>
      <c r="F18" s="41"/>
      <c r="G18" s="41">
        <v>0</v>
      </c>
      <c r="H18" s="41">
        <v>0</v>
      </c>
      <c r="I18" s="41">
        <v>0</v>
      </c>
      <c r="J18" s="37">
        <f t="shared" si="0"/>
        <v>5400387</v>
      </c>
      <c r="K18" s="25"/>
    </row>
    <row r="19" spans="1:10" ht="15" customHeight="1">
      <c r="A19" s="40" t="s">
        <v>32</v>
      </c>
      <c r="B19" s="64" t="s">
        <v>61</v>
      </c>
      <c r="C19" s="41">
        <v>179042</v>
      </c>
      <c r="D19" s="41"/>
      <c r="E19" s="41">
        <v>17054479</v>
      </c>
      <c r="F19" s="41"/>
      <c r="G19" s="41">
        <v>0</v>
      </c>
      <c r="H19" s="41">
        <v>0</v>
      </c>
      <c r="I19" s="41">
        <v>0</v>
      </c>
      <c r="J19" s="37">
        <f t="shared" si="0"/>
        <v>17233521</v>
      </c>
    </row>
    <row r="20" spans="1:10" ht="15" customHeight="1">
      <c r="A20" s="40" t="s">
        <v>33</v>
      </c>
      <c r="B20" s="64" t="s">
        <v>62</v>
      </c>
      <c r="C20" s="41">
        <v>271584</v>
      </c>
      <c r="D20" s="41"/>
      <c r="E20" s="41">
        <v>791500</v>
      </c>
      <c r="F20" s="41"/>
      <c r="G20" s="41">
        <v>0</v>
      </c>
      <c r="H20" s="41">
        <v>0</v>
      </c>
      <c r="I20" s="41">
        <v>0</v>
      </c>
      <c r="J20" s="37">
        <f t="shared" si="0"/>
        <v>1063084</v>
      </c>
    </row>
    <row r="21" spans="1:10" ht="15" customHeight="1">
      <c r="A21" s="40" t="s">
        <v>34</v>
      </c>
      <c r="B21" s="64" t="s">
        <v>63</v>
      </c>
      <c r="C21" s="41">
        <v>351438</v>
      </c>
      <c r="D21" s="41"/>
      <c r="E21" s="41">
        <v>4117521</v>
      </c>
      <c r="F21" s="41"/>
      <c r="G21" s="41">
        <v>0</v>
      </c>
      <c r="H21" s="41">
        <v>0</v>
      </c>
      <c r="I21" s="41">
        <v>0</v>
      </c>
      <c r="J21" s="37">
        <f t="shared" si="0"/>
        <v>4468959</v>
      </c>
    </row>
    <row r="22" spans="1:10" ht="15" customHeight="1">
      <c r="A22" s="40" t="s">
        <v>35</v>
      </c>
      <c r="B22" s="64" t="s">
        <v>64</v>
      </c>
      <c r="C22" s="41">
        <v>969426</v>
      </c>
      <c r="D22" s="41"/>
      <c r="E22" s="41">
        <v>7278458</v>
      </c>
      <c r="F22" s="41"/>
      <c r="G22" s="41">
        <v>0</v>
      </c>
      <c r="H22" s="41">
        <v>0</v>
      </c>
      <c r="I22" s="41">
        <v>0</v>
      </c>
      <c r="J22" s="37">
        <f t="shared" si="0"/>
        <v>8247884</v>
      </c>
    </row>
    <row r="23" spans="1:10" ht="15" customHeight="1">
      <c r="A23" s="40" t="s">
        <v>36</v>
      </c>
      <c r="B23" s="64" t="s">
        <v>65</v>
      </c>
      <c r="C23" s="41">
        <v>1565029</v>
      </c>
      <c r="D23" s="41"/>
      <c r="E23" s="41">
        <v>4786793</v>
      </c>
      <c r="F23" s="41"/>
      <c r="G23" s="41">
        <v>0</v>
      </c>
      <c r="H23" s="41">
        <v>0</v>
      </c>
      <c r="I23" s="41">
        <v>0</v>
      </c>
      <c r="J23" s="37">
        <f t="shared" si="0"/>
        <v>6351822</v>
      </c>
    </row>
    <row r="24" spans="1:10" ht="15" customHeight="1">
      <c r="A24" s="40" t="s">
        <v>37</v>
      </c>
      <c r="B24" s="64" t="s">
        <v>66</v>
      </c>
      <c r="C24" s="41">
        <v>1243579</v>
      </c>
      <c r="D24" s="41"/>
      <c r="E24" s="41">
        <v>11188320</v>
      </c>
      <c r="F24" s="41"/>
      <c r="G24" s="41">
        <v>0</v>
      </c>
      <c r="H24" s="41">
        <v>0</v>
      </c>
      <c r="I24" s="41">
        <v>0</v>
      </c>
      <c r="J24" s="37">
        <f t="shared" si="0"/>
        <v>12431899</v>
      </c>
    </row>
    <row r="25" spans="1:10" ht="15" customHeight="1">
      <c r="A25" s="40" t="s">
        <v>38</v>
      </c>
      <c r="B25" s="64" t="s">
        <v>67</v>
      </c>
      <c r="C25" s="41">
        <v>7539934</v>
      </c>
      <c r="D25" s="41"/>
      <c r="E25" s="41">
        <v>12055160</v>
      </c>
      <c r="F25" s="41"/>
      <c r="G25" s="41">
        <v>0</v>
      </c>
      <c r="H25" s="41">
        <v>0</v>
      </c>
      <c r="I25" s="41">
        <v>0</v>
      </c>
      <c r="J25" s="37">
        <f t="shared" si="0"/>
        <v>19595094</v>
      </c>
    </row>
    <row r="26" spans="1:10" ht="15" customHeight="1">
      <c r="A26" s="40" t="s">
        <v>39</v>
      </c>
      <c r="B26" s="64" t="s">
        <v>68</v>
      </c>
      <c r="C26" s="41">
        <v>369516</v>
      </c>
      <c r="D26" s="41"/>
      <c r="E26" s="41">
        <v>5041208</v>
      </c>
      <c r="F26" s="41"/>
      <c r="G26" s="41">
        <v>0</v>
      </c>
      <c r="H26" s="41">
        <v>0</v>
      </c>
      <c r="I26" s="41">
        <v>0</v>
      </c>
      <c r="J26" s="37">
        <f t="shared" si="0"/>
        <v>5410724</v>
      </c>
    </row>
    <row r="27" spans="1:10" ht="15" customHeight="1">
      <c r="A27" s="40" t="s">
        <v>40</v>
      </c>
      <c r="B27" s="64" t="s">
        <v>69</v>
      </c>
      <c r="C27" s="41">
        <v>504697</v>
      </c>
      <c r="D27" s="41"/>
      <c r="E27" s="41">
        <v>3553754</v>
      </c>
      <c r="F27" s="41"/>
      <c r="G27" s="41">
        <v>0</v>
      </c>
      <c r="H27" s="41">
        <v>0</v>
      </c>
      <c r="I27" s="41">
        <v>0</v>
      </c>
      <c r="J27" s="37">
        <f t="shared" si="0"/>
        <v>4058451</v>
      </c>
    </row>
    <row r="28" spans="1:10" ht="15" customHeight="1">
      <c r="A28" s="40" t="s">
        <v>41</v>
      </c>
      <c r="B28" s="64" t="s">
        <v>70</v>
      </c>
      <c r="C28" s="41">
        <v>931883</v>
      </c>
      <c r="D28" s="41"/>
      <c r="E28" s="41">
        <v>1056888</v>
      </c>
      <c r="F28" s="41"/>
      <c r="G28" s="41">
        <v>0</v>
      </c>
      <c r="H28" s="41">
        <v>0</v>
      </c>
      <c r="I28" s="41">
        <v>0</v>
      </c>
      <c r="J28" s="37">
        <f t="shared" si="0"/>
        <v>1988771</v>
      </c>
    </row>
    <row r="29" spans="1:10" ht="15" customHeight="1">
      <c r="A29" s="40" t="s">
        <v>42</v>
      </c>
      <c r="B29" s="64" t="s">
        <v>71</v>
      </c>
      <c r="C29" s="41">
        <v>60300</v>
      </c>
      <c r="D29" s="41"/>
      <c r="E29" s="41">
        <v>123356</v>
      </c>
      <c r="F29" s="41"/>
      <c r="G29" s="41">
        <v>0</v>
      </c>
      <c r="H29" s="41">
        <v>0</v>
      </c>
      <c r="I29" s="41">
        <v>0</v>
      </c>
      <c r="J29" s="37">
        <f t="shared" si="0"/>
        <v>183656</v>
      </c>
    </row>
    <row r="30" spans="1:10" ht="15" customHeight="1">
      <c r="A30" s="40" t="s">
        <v>43</v>
      </c>
      <c r="B30" s="64" t="s">
        <v>72</v>
      </c>
      <c r="C30" s="41">
        <v>1148542</v>
      </c>
      <c r="D30" s="41"/>
      <c r="E30" s="41">
        <v>2460496</v>
      </c>
      <c r="F30" s="41"/>
      <c r="G30" s="41">
        <v>0</v>
      </c>
      <c r="H30" s="41">
        <v>0</v>
      </c>
      <c r="I30" s="41">
        <v>0</v>
      </c>
      <c r="J30" s="37">
        <f t="shared" si="0"/>
        <v>3609038</v>
      </c>
    </row>
    <row r="31" spans="1:10" ht="15" customHeight="1">
      <c r="A31" s="40" t="s">
        <v>44</v>
      </c>
      <c r="B31" s="64" t="s">
        <v>73</v>
      </c>
      <c r="C31" s="41">
        <v>693660</v>
      </c>
      <c r="D31" s="41"/>
      <c r="E31" s="41">
        <v>5726069</v>
      </c>
      <c r="F31" s="41"/>
      <c r="G31" s="41">
        <v>0</v>
      </c>
      <c r="H31" s="41">
        <v>0</v>
      </c>
      <c r="I31" s="41">
        <v>0</v>
      </c>
      <c r="J31" s="37">
        <f t="shared" si="0"/>
        <v>6419729</v>
      </c>
    </row>
    <row r="32" spans="1:10" ht="15" customHeight="1">
      <c r="A32" s="40" t="s">
        <v>45</v>
      </c>
      <c r="B32" s="64" t="s">
        <v>74</v>
      </c>
      <c r="C32" s="41">
        <v>113180</v>
      </c>
      <c r="D32" s="41"/>
      <c r="E32" s="41">
        <v>1798607</v>
      </c>
      <c r="F32" s="41"/>
      <c r="G32" s="41">
        <v>0</v>
      </c>
      <c r="H32" s="41">
        <v>0</v>
      </c>
      <c r="I32" s="41">
        <v>0</v>
      </c>
      <c r="J32" s="37">
        <f t="shared" si="0"/>
        <v>1911787</v>
      </c>
    </row>
    <row r="33" spans="1:10" ht="15" customHeight="1">
      <c r="A33" s="40" t="s">
        <v>46</v>
      </c>
      <c r="B33" s="64" t="s">
        <v>75</v>
      </c>
      <c r="C33" s="41">
        <v>1228120</v>
      </c>
      <c r="D33" s="41"/>
      <c r="E33" s="41">
        <v>4173906</v>
      </c>
      <c r="F33" s="41"/>
      <c r="G33" s="41">
        <v>0</v>
      </c>
      <c r="H33" s="41">
        <v>0</v>
      </c>
      <c r="I33" s="41">
        <v>0</v>
      </c>
      <c r="J33" s="37">
        <f t="shared" si="0"/>
        <v>5402026</v>
      </c>
    </row>
    <row r="34" spans="1:10" ht="15" customHeight="1">
      <c r="A34" s="40" t="s">
        <v>47</v>
      </c>
      <c r="B34" s="64" t="s">
        <v>76</v>
      </c>
      <c r="C34" s="41">
        <v>1181985</v>
      </c>
      <c r="D34" s="41"/>
      <c r="E34" s="41">
        <v>1177931</v>
      </c>
      <c r="F34" s="41"/>
      <c r="G34" s="41">
        <v>0</v>
      </c>
      <c r="H34" s="41">
        <v>0</v>
      </c>
      <c r="I34" s="41">
        <v>0</v>
      </c>
      <c r="J34" s="37">
        <f t="shared" si="0"/>
        <v>2359916</v>
      </c>
    </row>
    <row r="35" spans="1:10" ht="15" customHeight="1">
      <c r="A35" s="40" t="s">
        <v>48</v>
      </c>
      <c r="B35" s="64" t="s">
        <v>77</v>
      </c>
      <c r="C35" s="41">
        <v>0</v>
      </c>
      <c r="D35" s="41"/>
      <c r="E35" s="41">
        <v>1326181788</v>
      </c>
      <c r="F35" s="41"/>
      <c r="G35" s="41">
        <v>71291266</v>
      </c>
      <c r="H35" s="41">
        <v>0</v>
      </c>
      <c r="I35" s="41">
        <v>0</v>
      </c>
      <c r="J35" s="37">
        <f t="shared" si="0"/>
        <v>1397473054</v>
      </c>
    </row>
    <row r="36" spans="1:10" ht="15" customHeight="1">
      <c r="A36" s="40" t="s">
        <v>49</v>
      </c>
      <c r="B36" s="64" t="s">
        <v>78</v>
      </c>
      <c r="C36" s="41">
        <v>0</v>
      </c>
      <c r="D36" s="41"/>
      <c r="E36" s="41">
        <v>51675830</v>
      </c>
      <c r="F36" s="41"/>
      <c r="G36" s="41">
        <v>0</v>
      </c>
      <c r="H36" s="41">
        <v>0</v>
      </c>
      <c r="I36" s="41">
        <v>147232605</v>
      </c>
      <c r="J36" s="37">
        <f t="shared" si="0"/>
        <v>198908435</v>
      </c>
    </row>
    <row r="37" spans="1:10" ht="15" customHeight="1">
      <c r="A37" s="40" t="s">
        <v>50</v>
      </c>
      <c r="B37" s="64" t="s">
        <v>79</v>
      </c>
      <c r="C37" s="41">
        <v>802164</v>
      </c>
      <c r="D37" s="41"/>
      <c r="E37" s="41">
        <v>8547280</v>
      </c>
      <c r="F37" s="41"/>
      <c r="G37" s="41">
        <v>0</v>
      </c>
      <c r="H37" s="41">
        <v>0</v>
      </c>
      <c r="I37" s="41">
        <v>0</v>
      </c>
      <c r="J37" s="37">
        <f t="shared" si="0"/>
        <v>9349444</v>
      </c>
    </row>
    <row r="38" spans="1:10" ht="15" customHeight="1">
      <c r="A38" s="40" t="s">
        <v>51</v>
      </c>
      <c r="B38" s="64" t="s">
        <v>80</v>
      </c>
      <c r="C38" s="41">
        <v>60792</v>
      </c>
      <c r="D38" s="41"/>
      <c r="E38" s="41">
        <v>3059514</v>
      </c>
      <c r="F38" s="41"/>
      <c r="G38" s="41">
        <v>0</v>
      </c>
      <c r="H38" s="41">
        <v>0</v>
      </c>
      <c r="I38" s="41">
        <v>0</v>
      </c>
      <c r="J38" s="37">
        <f aca="true" t="shared" si="1" ref="J38:J45">SUM(C38:I38)</f>
        <v>3120306</v>
      </c>
    </row>
    <row r="39" spans="1:10" ht="15" customHeight="1">
      <c r="A39" s="40" t="s">
        <v>52</v>
      </c>
      <c r="B39" s="64" t="s">
        <v>81</v>
      </c>
      <c r="C39" s="41">
        <v>150382</v>
      </c>
      <c r="D39" s="41"/>
      <c r="E39" s="41">
        <v>42404156</v>
      </c>
      <c r="F39" s="41"/>
      <c r="G39" s="41">
        <v>0</v>
      </c>
      <c r="H39" s="41">
        <v>0</v>
      </c>
      <c r="I39" s="41">
        <v>0</v>
      </c>
      <c r="J39" s="37">
        <f t="shared" si="1"/>
        <v>42554538</v>
      </c>
    </row>
    <row r="40" spans="1:10" ht="15" customHeight="1">
      <c r="A40" s="40" t="s">
        <v>53</v>
      </c>
      <c r="B40" s="64" t="s">
        <v>82</v>
      </c>
      <c r="C40" s="41">
        <v>14590909</v>
      </c>
      <c r="D40" s="41"/>
      <c r="E40" s="41">
        <v>44255041</v>
      </c>
      <c r="F40" s="41"/>
      <c r="G40" s="41">
        <v>0</v>
      </c>
      <c r="H40" s="41">
        <v>0</v>
      </c>
      <c r="I40" s="41">
        <v>0</v>
      </c>
      <c r="J40" s="37">
        <f t="shared" si="1"/>
        <v>58845950</v>
      </c>
    </row>
    <row r="41" spans="1:10" ht="15" customHeight="1">
      <c r="A41" s="28" t="s">
        <v>54</v>
      </c>
      <c r="B41" s="65" t="s">
        <v>83</v>
      </c>
      <c r="C41" s="36">
        <v>11283194</v>
      </c>
      <c r="D41" s="36"/>
      <c r="E41" s="36">
        <v>21256200</v>
      </c>
      <c r="F41" s="41"/>
      <c r="G41" s="36">
        <v>0</v>
      </c>
      <c r="H41" s="41">
        <v>0</v>
      </c>
      <c r="I41" s="41">
        <v>0</v>
      </c>
      <c r="J41" s="37">
        <f t="shared" si="1"/>
        <v>32539394</v>
      </c>
    </row>
    <row r="42" spans="1:10" ht="15" customHeight="1">
      <c r="A42" s="28" t="s">
        <v>55</v>
      </c>
      <c r="B42" s="65" t="s">
        <v>84</v>
      </c>
      <c r="C42" s="36">
        <v>2892275</v>
      </c>
      <c r="D42" s="36"/>
      <c r="E42" s="36">
        <v>12647498</v>
      </c>
      <c r="F42" s="41"/>
      <c r="G42" s="36">
        <v>0</v>
      </c>
      <c r="H42" s="41">
        <v>0</v>
      </c>
      <c r="I42" s="41">
        <v>0</v>
      </c>
      <c r="J42" s="37">
        <f t="shared" si="1"/>
        <v>15539773</v>
      </c>
    </row>
    <row r="43" spans="1:10" ht="15" customHeight="1">
      <c r="A43" s="28" t="s">
        <v>56</v>
      </c>
      <c r="B43" s="65" t="s">
        <v>85</v>
      </c>
      <c r="C43" s="36">
        <v>1904385</v>
      </c>
      <c r="D43" s="36"/>
      <c r="E43" s="36">
        <v>6004632</v>
      </c>
      <c r="F43" s="36"/>
      <c r="G43" s="36">
        <v>0</v>
      </c>
      <c r="H43" s="41">
        <v>0</v>
      </c>
      <c r="I43" s="41">
        <v>0</v>
      </c>
      <c r="J43" s="37">
        <f t="shared" si="1"/>
        <v>7909017</v>
      </c>
    </row>
    <row r="44" spans="1:10" ht="15" customHeight="1">
      <c r="A44" s="68" t="s">
        <v>120</v>
      </c>
      <c r="B44" s="69" t="s">
        <v>119</v>
      </c>
      <c r="C44" s="58">
        <v>279181</v>
      </c>
      <c r="D44" s="58"/>
      <c r="E44" s="58">
        <v>20360860</v>
      </c>
      <c r="F44" s="58"/>
      <c r="G44" s="58">
        <v>0</v>
      </c>
      <c r="H44" s="41">
        <v>0</v>
      </c>
      <c r="I44" s="41">
        <v>0</v>
      </c>
      <c r="J44" s="37">
        <f t="shared" si="1"/>
        <v>20640041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/>
      <c r="E45" s="38">
        <v>0</v>
      </c>
      <c r="F45" s="58"/>
      <c r="G45" s="38">
        <v>0</v>
      </c>
      <c r="H45" s="41">
        <v>0</v>
      </c>
      <c r="I45" s="41">
        <v>49529983</v>
      </c>
      <c r="J45" s="39">
        <f t="shared" si="1"/>
        <v>49529983</v>
      </c>
    </row>
    <row r="46" spans="1:10" ht="19.5" customHeight="1">
      <c r="A46" s="72" t="s">
        <v>7</v>
      </c>
      <c r="B46" s="73"/>
      <c r="C46" s="43">
        <f aca="true" t="shared" si="2" ref="C46:J46">SUM(C13:C45)</f>
        <v>61446657</v>
      </c>
      <c r="D46" s="43">
        <f t="shared" si="2"/>
        <v>0</v>
      </c>
      <c r="E46" s="43">
        <f t="shared" si="2"/>
        <v>1742966063</v>
      </c>
      <c r="F46" s="43">
        <f t="shared" si="2"/>
        <v>0</v>
      </c>
      <c r="G46" s="43">
        <f t="shared" si="2"/>
        <v>71291266</v>
      </c>
      <c r="H46" s="43">
        <f t="shared" si="2"/>
        <v>0</v>
      </c>
      <c r="I46" s="43">
        <f t="shared" si="2"/>
        <v>393464623</v>
      </c>
      <c r="J46" s="43">
        <f t="shared" si="2"/>
        <v>2269168609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61.446657</v>
      </c>
      <c r="D66" s="26">
        <f>D46/$C$64</f>
        <v>0</v>
      </c>
      <c r="E66" s="26">
        <f>E46/$C$64</f>
        <v>1742.966063</v>
      </c>
      <c r="F66" s="26">
        <f>+F46/C64</f>
        <v>0</v>
      </c>
      <c r="G66" s="26">
        <f>G46/$C$64</f>
        <v>71.291266</v>
      </c>
      <c r="H66" s="26">
        <f>+H46/C64</f>
        <v>0</v>
      </c>
      <c r="I66" s="26">
        <f>I46/$C$64</f>
        <v>393.464623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1013168</v>
      </c>
      <c r="F13" s="32">
        <v>0</v>
      </c>
      <c r="G13" s="32">
        <v>0</v>
      </c>
      <c r="H13" s="32">
        <v>188776</v>
      </c>
      <c r="I13" s="33">
        <f>SUM(C13:H13)</f>
        <v>1201944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4997482</v>
      </c>
      <c r="F14" s="32">
        <v>0</v>
      </c>
      <c r="G14" s="32">
        <v>0</v>
      </c>
      <c r="H14" s="32">
        <v>259768</v>
      </c>
      <c r="I14" s="33">
        <f aca="true" t="shared" si="0" ref="I14:I44">SUM(C14:H14)</f>
        <v>5257250</v>
      </c>
      <c r="J14" s="9"/>
    </row>
    <row r="15" spans="1:10" ht="15" customHeight="1">
      <c r="A15" s="1" t="s">
        <v>27</v>
      </c>
      <c r="B15" s="2" t="s">
        <v>122</v>
      </c>
      <c r="C15" s="32">
        <v>30841</v>
      </c>
      <c r="D15" s="32">
        <v>0</v>
      </c>
      <c r="E15" s="42">
        <v>7967745</v>
      </c>
      <c r="F15" s="32">
        <v>0</v>
      </c>
      <c r="G15" s="32">
        <v>0</v>
      </c>
      <c r="H15" s="32">
        <v>49184</v>
      </c>
      <c r="I15" s="33">
        <f t="shared" si="0"/>
        <v>8047770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9109363</v>
      </c>
      <c r="F16" s="32">
        <v>0</v>
      </c>
      <c r="G16" s="32">
        <v>0</v>
      </c>
      <c r="H16" s="32">
        <v>402379</v>
      </c>
      <c r="I16" s="33">
        <f t="shared" si="0"/>
        <v>9511742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2082230</v>
      </c>
      <c r="F17" s="32">
        <v>0</v>
      </c>
      <c r="G17" s="32">
        <v>0</v>
      </c>
      <c r="H17" s="32">
        <v>0</v>
      </c>
      <c r="I17" s="33">
        <f t="shared" si="0"/>
        <v>2082230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35635307</v>
      </c>
      <c r="F18" s="32">
        <v>0</v>
      </c>
      <c r="G18" s="32">
        <v>58325</v>
      </c>
      <c r="H18" s="32">
        <v>3481331</v>
      </c>
      <c r="I18" s="33">
        <f t="shared" si="0"/>
        <v>39174963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21175328</v>
      </c>
      <c r="F19" s="32">
        <v>0</v>
      </c>
      <c r="G19" s="32">
        <v>0</v>
      </c>
      <c r="H19" s="32">
        <v>10841</v>
      </c>
      <c r="I19" s="33">
        <f t="shared" si="0"/>
        <v>21186169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37125052</v>
      </c>
      <c r="F20" s="32">
        <v>0</v>
      </c>
      <c r="G20" s="32">
        <v>0</v>
      </c>
      <c r="H20" s="32">
        <v>500000</v>
      </c>
      <c r="I20" s="33">
        <f t="shared" si="0"/>
        <v>37625052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4996441</v>
      </c>
      <c r="F21" s="32">
        <v>0</v>
      </c>
      <c r="G21" s="32">
        <v>0</v>
      </c>
      <c r="H21" s="32">
        <v>0</v>
      </c>
      <c r="I21" s="33">
        <f t="shared" si="0"/>
        <v>4996441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8575531</v>
      </c>
      <c r="F22" s="32">
        <v>0</v>
      </c>
      <c r="G22" s="32">
        <v>0</v>
      </c>
      <c r="H22" s="32">
        <v>146611</v>
      </c>
      <c r="I22" s="33">
        <f t="shared" si="0"/>
        <v>8722142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38681789</v>
      </c>
      <c r="F23" s="32">
        <v>0</v>
      </c>
      <c r="G23" s="32">
        <v>0</v>
      </c>
      <c r="H23" s="32">
        <v>34000</v>
      </c>
      <c r="I23" s="33">
        <f t="shared" si="0"/>
        <v>38715789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35011922</v>
      </c>
      <c r="F24" s="32">
        <v>0</v>
      </c>
      <c r="G24" s="32">
        <v>0</v>
      </c>
      <c r="H24" s="32">
        <v>3768230</v>
      </c>
      <c r="I24" s="33">
        <f t="shared" si="0"/>
        <v>38780152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37085604</v>
      </c>
      <c r="F25" s="32">
        <v>0</v>
      </c>
      <c r="G25" s="32">
        <v>0</v>
      </c>
      <c r="H25" s="32">
        <v>68650</v>
      </c>
      <c r="I25" s="33">
        <f t="shared" si="0"/>
        <v>37154254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28235166</v>
      </c>
      <c r="F26" s="32">
        <v>0</v>
      </c>
      <c r="G26" s="32">
        <v>0</v>
      </c>
      <c r="H26" s="32">
        <v>455103</v>
      </c>
      <c r="I26" s="33">
        <f t="shared" si="0"/>
        <v>28690269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12729763</v>
      </c>
      <c r="F27" s="32">
        <v>0</v>
      </c>
      <c r="G27" s="32">
        <v>0</v>
      </c>
      <c r="H27" s="32">
        <v>197667</v>
      </c>
      <c r="I27" s="33">
        <f t="shared" si="0"/>
        <v>12927430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6547855</v>
      </c>
      <c r="F28" s="32">
        <v>0</v>
      </c>
      <c r="G28" s="32">
        <v>0</v>
      </c>
      <c r="H28" s="32">
        <v>41346</v>
      </c>
      <c r="I28" s="33">
        <f t="shared" si="0"/>
        <v>6589201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5146068</v>
      </c>
      <c r="F29" s="32">
        <v>0</v>
      </c>
      <c r="G29" s="32">
        <v>0</v>
      </c>
      <c r="H29" s="32">
        <v>25000</v>
      </c>
      <c r="I29" s="33">
        <f t="shared" si="0"/>
        <v>5171068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4915943</v>
      </c>
      <c r="F30" s="32">
        <v>0</v>
      </c>
      <c r="G30" s="32">
        <v>0</v>
      </c>
      <c r="H30" s="32">
        <v>185300</v>
      </c>
      <c r="I30" s="33">
        <f t="shared" si="0"/>
        <v>5101243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18299168</v>
      </c>
      <c r="F31" s="32">
        <v>0</v>
      </c>
      <c r="G31" s="32">
        <v>0</v>
      </c>
      <c r="H31" s="32">
        <v>44960</v>
      </c>
      <c r="I31" s="33">
        <f t="shared" si="0"/>
        <v>18344128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11319564</v>
      </c>
      <c r="F32" s="32">
        <v>0</v>
      </c>
      <c r="G32" s="32">
        <v>0</v>
      </c>
      <c r="H32" s="32">
        <v>678559</v>
      </c>
      <c r="I32" s="33">
        <f t="shared" si="0"/>
        <v>11998123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5129968</v>
      </c>
      <c r="F33" s="32">
        <v>0</v>
      </c>
      <c r="G33" s="32">
        <v>0</v>
      </c>
      <c r="H33" s="32">
        <v>53064</v>
      </c>
      <c r="I33" s="33">
        <f t="shared" si="0"/>
        <v>5183032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13747461</v>
      </c>
      <c r="F34" s="32">
        <v>0</v>
      </c>
      <c r="G34" s="32">
        <v>0</v>
      </c>
      <c r="H34" s="32">
        <v>655506</v>
      </c>
      <c r="I34" s="33">
        <f t="shared" si="0"/>
        <v>14402967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7338516</v>
      </c>
      <c r="F35" s="32">
        <v>0</v>
      </c>
      <c r="G35" s="32">
        <v>0</v>
      </c>
      <c r="H35" s="32">
        <v>0</v>
      </c>
      <c r="I35" s="33">
        <f t="shared" si="0"/>
        <v>7338516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24010106</v>
      </c>
      <c r="I36" s="33">
        <f t="shared" si="0"/>
        <v>24010106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63596329</v>
      </c>
      <c r="F37" s="32">
        <v>0</v>
      </c>
      <c r="G37" s="32">
        <v>0</v>
      </c>
      <c r="H37" s="32">
        <v>8000</v>
      </c>
      <c r="I37" s="33">
        <f t="shared" si="0"/>
        <v>63604329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3417255</v>
      </c>
      <c r="F38" s="32">
        <v>0</v>
      </c>
      <c r="G38" s="32">
        <v>0</v>
      </c>
      <c r="H38" s="32">
        <v>24499</v>
      </c>
      <c r="I38" s="33">
        <f t="shared" si="0"/>
        <v>3441754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48286626</v>
      </c>
      <c r="F39" s="32">
        <v>0</v>
      </c>
      <c r="G39" s="32">
        <v>0</v>
      </c>
      <c r="H39" s="32">
        <v>203526</v>
      </c>
      <c r="I39" s="33">
        <f t="shared" si="0"/>
        <v>48490152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49922351</v>
      </c>
      <c r="F40" s="32">
        <v>0</v>
      </c>
      <c r="G40" s="32">
        <v>0</v>
      </c>
      <c r="H40" s="32">
        <v>7916741</v>
      </c>
      <c r="I40" s="33">
        <f t="shared" si="0"/>
        <v>57839092</v>
      </c>
      <c r="J40" s="9"/>
    </row>
    <row r="41" spans="1:10" ht="15" customHeight="1">
      <c r="A41" s="1" t="s">
        <v>54</v>
      </c>
      <c r="B41" s="2" t="s">
        <v>83</v>
      </c>
      <c r="C41" s="32">
        <v>29210</v>
      </c>
      <c r="D41" s="32">
        <v>0</v>
      </c>
      <c r="E41" s="42">
        <v>58068759</v>
      </c>
      <c r="F41" s="32">
        <v>0</v>
      </c>
      <c r="G41" s="32">
        <v>0</v>
      </c>
      <c r="H41" s="32">
        <v>3950268</v>
      </c>
      <c r="I41" s="33">
        <f t="shared" si="0"/>
        <v>62048237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46291447</v>
      </c>
      <c r="F42" s="32">
        <v>0</v>
      </c>
      <c r="G42" s="32">
        <v>0</v>
      </c>
      <c r="H42" s="32">
        <v>6950764</v>
      </c>
      <c r="I42" s="33">
        <f t="shared" si="0"/>
        <v>53242211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26882461</v>
      </c>
      <c r="F43" s="32">
        <v>0</v>
      </c>
      <c r="G43" s="32">
        <v>0</v>
      </c>
      <c r="H43" s="32">
        <v>2454405</v>
      </c>
      <c r="I43" s="33">
        <f t="shared" si="0"/>
        <v>29336866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28836997</v>
      </c>
      <c r="F44" s="32">
        <v>0</v>
      </c>
      <c r="G44" s="32">
        <v>0</v>
      </c>
      <c r="H44" s="32">
        <v>0</v>
      </c>
      <c r="I44" s="33">
        <f t="shared" si="0"/>
        <v>28836997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60051</v>
      </c>
      <c r="D45" s="43">
        <f t="shared" si="1"/>
        <v>0</v>
      </c>
      <c r="E45" s="43">
        <f t="shared" si="1"/>
        <v>682168659</v>
      </c>
      <c r="F45" s="43">
        <f t="shared" si="1"/>
        <v>0</v>
      </c>
      <c r="G45" s="43">
        <f t="shared" si="1"/>
        <v>58325</v>
      </c>
      <c r="H45" s="43">
        <f t="shared" si="1"/>
        <v>56764584</v>
      </c>
      <c r="I45" s="43">
        <f t="shared" si="1"/>
        <v>739051619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0.060051</v>
      </c>
      <c r="D59" s="50">
        <f t="shared" si="2"/>
        <v>0</v>
      </c>
      <c r="E59" s="50">
        <f t="shared" si="2"/>
        <v>682.168659</v>
      </c>
      <c r="F59" s="50">
        <f t="shared" si="2"/>
        <v>0</v>
      </c>
      <c r="G59" s="50">
        <f t="shared" si="2"/>
        <v>0.058325</v>
      </c>
      <c r="H59" s="50">
        <f t="shared" si="2"/>
        <v>56.764584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/>
      <c r="D13" s="8"/>
      <c r="E13" s="8">
        <v>1118451</v>
      </c>
      <c r="F13" s="8"/>
      <c r="G13" s="8"/>
      <c r="H13" s="3">
        <f>SUM(C13:G13)</f>
        <v>1118451</v>
      </c>
      <c r="I13" s="9"/>
    </row>
    <row r="14" spans="1:8" ht="15" customHeight="1">
      <c r="A14" s="1" t="s">
        <v>54</v>
      </c>
      <c r="B14" s="2" t="s">
        <v>83</v>
      </c>
      <c r="C14" s="8"/>
      <c r="D14" s="8"/>
      <c r="E14" s="8">
        <v>1372540</v>
      </c>
      <c r="F14" s="8"/>
      <c r="G14" s="8"/>
      <c r="H14" s="3">
        <f>SUM(C14:G14)</f>
        <v>1372540</v>
      </c>
    </row>
    <row r="15" spans="1:8" ht="15" customHeight="1">
      <c r="A15" s="1" t="s">
        <v>55</v>
      </c>
      <c r="B15" s="2" t="s">
        <v>84</v>
      </c>
      <c r="C15" s="8"/>
      <c r="D15" s="8"/>
      <c r="E15" s="8">
        <v>853599</v>
      </c>
      <c r="F15" s="8"/>
      <c r="G15" s="8"/>
      <c r="H15" s="3">
        <f>SUM(C15:G15)</f>
        <v>853599</v>
      </c>
    </row>
    <row r="16" spans="1:8" ht="15" customHeight="1">
      <c r="A16" s="1" t="s">
        <v>56</v>
      </c>
      <c r="B16" s="2" t="s">
        <v>85</v>
      </c>
      <c r="C16" s="8"/>
      <c r="D16" s="8"/>
      <c r="E16" s="8">
        <v>1473035</v>
      </c>
      <c r="F16" s="8"/>
      <c r="G16" s="8"/>
      <c r="H16" s="3">
        <f>SUM(C16:G16)</f>
        <v>1473035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4817625</v>
      </c>
      <c r="F17" s="51">
        <f t="shared" si="0"/>
        <v>0</v>
      </c>
      <c r="G17" s="51">
        <f t="shared" si="0"/>
        <v>0</v>
      </c>
      <c r="H17" s="51">
        <f t="shared" si="0"/>
        <v>4817625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4.817625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2022-12-15T23:20:08Z</dcterms:modified>
  <cp:category/>
  <cp:version/>
  <cp:contentType/>
  <cp:contentStatus/>
</cp:coreProperties>
</file>