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00" activeTab="0"/>
  </bookViews>
  <sheets>
    <sheet name="PIM FTE" sheetId="1" r:id="rId1"/>
    <sheet name="PTO RO" sheetId="2" r:id="rId2"/>
    <sheet name="PTO RDR" sheetId="3" r:id="rId3"/>
    <sheet name="PTO ROOC" sheetId="4" r:id="rId4"/>
    <sheet name="PTO DONA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<sst xmlns="http://schemas.openxmlformats.org/spreadsheetml/2006/main" count="524" uniqueCount="127">
  <si>
    <t>PLIEGO 011 MINISTERIO DE SALUD</t>
  </si>
  <si>
    <t>NUEVOS SOLES</t>
  </si>
  <si>
    <t>COD. EJECUTORA</t>
  </si>
  <si>
    <t>UNIDAD EJECUTORA</t>
  </si>
  <si>
    <t>FUENTE DE FINANCIAMIENTO</t>
  </si>
  <si>
    <t>001</t>
  </si>
  <si>
    <t>ADMINISTRACION CENTRAL - MINSA</t>
  </si>
  <si>
    <t>TOTAL</t>
  </si>
  <si>
    <t>Nota:</t>
  </si>
  <si>
    <t>FUENTE DE FINANCIAMIENTO RECURSOS ORDINARIOS SEGÚN 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</si>
  <si>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</si>
  <si>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</si>
  <si>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</si>
  <si>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</si>
  <si>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</si>
  <si>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</si>
  <si>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</si>
  <si>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</si>
  <si>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5 Recursos Determinados</t>
  </si>
  <si>
    <t>RO</t>
  </si>
  <si>
    <t>RDR</t>
  </si>
  <si>
    <t>ROOCE</t>
  </si>
  <si>
    <t>DYT</t>
  </si>
  <si>
    <t>RD</t>
  </si>
  <si>
    <t>UNIDADES EJECUTORAS</t>
  </si>
  <si>
    <t>EN SOLES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</si>
  <si>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</si>
  <si>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</si>
  <si>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</si>
  <si>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</si>
  <si>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</si>
  <si>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</si>
  <si>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</si>
  <si>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</si>
  <si>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</si>
  <si>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</si>
  <si>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</si>
  <si>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</si>
  <si>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</si>
  <si>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</si>
  <si>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</si>
  <si>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</si>
  <si>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</si>
  <si>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</si>
  <si>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</si>
  <si>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</si>
  <si>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</si>
  <si>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</si>
  <si>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</si>
  <si>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</si>
  <si>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</si>
  <si>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</si>
  <si>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</si>
  <si>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</si>
  <si>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</si>
  <si>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</si>
  <si>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</si>
  <si>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</si>
  <si>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</si>
  <si>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</si>
  <si>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</si>
  <si>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</si>
  <si>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</si>
  <si>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</si>
  <si>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</si>
  <si>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</si>
  <si>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</si>
  <si>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</si>
  <si>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</si>
  <si>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</si>
  <si>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</si>
  <si>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</si>
  <si>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</si>
  <si>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</si>
  <si>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</si>
  <si>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</si>
  <si>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</si>
  <si>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</si>
  <si>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</si>
  <si>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</si>
  <si>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</si>
  <si>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</si>
  <si>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</si>
  <si>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</si>
  <si>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</si>
  <si>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</si>
  <si>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</si>
  <si>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</si>
  <si>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</si>
  <si>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5.2.1</t>
  </si>
  <si>
    <t>5.2.2</t>
  </si>
  <si>
    <t>5.2.3</t>
  </si>
  <si>
    <t>5.2.4</t>
  </si>
  <si>
    <t>5.2.5</t>
  </si>
  <si>
    <t>6.2.6</t>
  </si>
  <si>
    <t>FUENTE DE FINANCIAMIENTO RECURSOS DETERMINADOS SEGÚN GRUPO GENERICO DE GASTO</t>
  </si>
  <si>
    <t>5-2.1</t>
  </si>
  <si>
    <t>5-2.2</t>
  </si>
  <si>
    <t>5-2.3</t>
  </si>
  <si>
    <t>5-2.4</t>
  </si>
  <si>
    <t>5-2.5</t>
  </si>
  <si>
    <t>6-2.4</t>
  </si>
  <si>
    <t>6-2.6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</si>
  <si>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</si>
  <si>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</si>
  <si>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</si>
  <si>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</si>
  <si>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</si>
  <si>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</si>
  <si>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</si>
  <si>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TOTAL
GENERAL</t>
  </si>
  <si>
    <t>GASTO CORRIENTE</t>
  </si>
  <si>
    <t>GASTO DE CAPITAL</t>
  </si>
  <si>
    <t xml:space="preserve">CATEGORIA DE GASTO / GENERICA DE GASTO </t>
  </si>
  <si>
    <t>1
RO</t>
  </si>
  <si>
    <t>2
RDR</t>
  </si>
  <si>
    <t>3
ROOC</t>
  </si>
  <si>
    <t>4
DYT</t>
  </si>
  <si>
    <t>5
RD</t>
  </si>
  <si>
    <t>HOSPITAL EMERGENCIA ATE VITARTE</t>
  </si>
  <si>
    <t>148</t>
  </si>
  <si>
    <t>INSTITUTO NACIONAL DE SALUD MENTAL</t>
  </si>
  <si>
    <t>INSTITUTO NACIONAL DE CIENCIAS NEUROLOGICAS</t>
  </si>
  <si>
    <t>149</t>
  </si>
  <si>
    <t>PROGRAMA DE CREACIÓN DE REDES INTEGRADAS EN SALUD</t>
  </si>
  <si>
    <t>PRESPUESTO INSTITUCIONAL MODIFICADO AÑO FISCAL 2023 - MES DE MAYO</t>
  </si>
  <si>
    <t>Fuente: Reporte SIAFOperaciones en Linea al 31 de Mayo del 2023</t>
  </si>
</sst>
</file>

<file path=xl/styles.xml><?xml version="1.0" encoding="utf-8"?>
<styleSheet xmlns="http://schemas.openxmlformats.org/spreadsheetml/2006/main">
  <numFmts count="6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0.00000"/>
    <numFmt numFmtId="207" formatCode="0.0000"/>
    <numFmt numFmtId="208" formatCode="0.000"/>
    <numFmt numFmtId="209" formatCode="0.0"/>
    <numFmt numFmtId="210" formatCode="0.000000"/>
    <numFmt numFmtId="211" formatCode="_ * #,##0.0_ ;_ * \-#,##0.0_ ;_ * &quot;-&quot;_ ;_ @_ "/>
    <numFmt numFmtId="212" formatCode="_ * #,##0.00_ ;_ * \-#,##0.00_ ;_ * &quot;-&quot;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_ ;_ * \-#,##0_ ;_ * &quot;-&quot;??_ ;_ @_ "/>
    <numFmt numFmtId="218" formatCode="_-* #,##0_-;\-* #,##0_-;_-* &quot;-&quot;??_-;_-@_-"/>
    <numFmt numFmtId="219" formatCode="#,##0.00_ ;\-#,##0.00\ "/>
    <numFmt numFmtId="220" formatCode="0.0000000"/>
    <numFmt numFmtId="221" formatCode="_-* #,##0.0_-;\-* #,##0.0_-;_-* &quot;-&quot;??_-;_-@_-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3"/>
      <color indexed="63"/>
      <name val="Calibri"/>
      <family val="2"/>
    </font>
    <font>
      <sz val="4.6"/>
      <color indexed="8"/>
      <name val="Calibri"/>
      <family val="2"/>
    </font>
    <font>
      <sz val="5.75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8"/>
      <name val="Calibri"/>
      <family val="2"/>
    </font>
    <font>
      <b/>
      <sz val="3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0"/>
      <color indexed="8"/>
      <name val="Calibri"/>
      <family val="2"/>
    </font>
    <font>
      <b/>
      <sz val="18"/>
      <color indexed="63"/>
      <name val="Calibri"/>
      <family val="2"/>
    </font>
    <font>
      <sz val="14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205" fontId="0" fillId="0" borderId="0" applyNumberFormat="0" applyFill="0" applyBorder="0" applyAlignment="0" applyProtection="0"/>
    <xf numFmtId="203" fontId="0" fillId="0" borderId="0" applyNumberFormat="0" applyFill="0" applyBorder="0" applyAlignment="0" applyProtection="0"/>
    <xf numFmtId="204" fontId="0" fillId="0" borderId="0" applyNumberFormat="0" applyFill="0" applyBorder="0" applyAlignment="0" applyProtection="0"/>
    <xf numFmtId="202" fontId="0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209" fontId="0" fillId="0" borderId="0" xfId="56" applyNumberForma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65" fillId="0" borderId="0" xfId="0" applyFont="1" applyAlignment="1">
      <alignment vertical="center"/>
    </xf>
    <xf numFmtId="1" fontId="65" fillId="0" borderId="0" xfId="0" applyNumberFormat="1" applyFont="1" applyAlignment="1">
      <alignment vertical="center"/>
    </xf>
    <xf numFmtId="0" fontId="64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209" fontId="6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209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218" fontId="8" fillId="0" borderId="10" xfId="0" applyNumberFormat="1" applyFont="1" applyFill="1" applyBorder="1" applyAlignment="1" applyProtection="1">
      <alignment vertical="center"/>
      <protection/>
    </xf>
    <xf numFmtId="41" fontId="7" fillId="35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4" fontId="65" fillId="0" borderId="0" xfId="49" applyNumberFormat="1" applyFont="1" applyAlignment="1">
      <alignment vertical="center"/>
    </xf>
    <xf numFmtId="4" fontId="65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3" fontId="64" fillId="34" borderId="0" xfId="0" applyNumberFormat="1" applyFont="1" applyFill="1" applyBorder="1" applyAlignment="1" applyProtection="1">
      <alignment vertical="center"/>
      <protection/>
    </xf>
    <xf numFmtId="3" fontId="7" fillId="35" borderId="10" xfId="0" applyNumberFormat="1" applyFont="1" applyFill="1" applyBorder="1" applyAlignment="1" applyProtection="1">
      <alignment vertical="center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66" fillId="0" borderId="0" xfId="0" applyFont="1" applyAlignment="1">
      <alignment vertical="center"/>
    </xf>
    <xf numFmtId="1" fontId="65" fillId="0" borderId="0" xfId="56" applyNumberFormat="1" applyFont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41" fontId="8" fillId="0" borderId="15" xfId="0" applyNumberFormat="1" applyFont="1" applyFill="1" applyBorder="1" applyAlignment="1" applyProtection="1">
      <alignment vertical="center"/>
      <protection/>
    </xf>
    <xf numFmtId="41" fontId="7" fillId="0" borderId="15" xfId="0" applyNumberFormat="1" applyFont="1" applyFill="1" applyBorder="1" applyAlignment="1" applyProtection="1">
      <alignment vertical="center"/>
      <protection/>
    </xf>
    <xf numFmtId="0" fontId="67" fillId="0" borderId="0" xfId="0" applyNumberFormat="1" applyFont="1" applyFill="1" applyBorder="1" applyAlignment="1" applyProtection="1">
      <alignment horizontal="left" vertical="center"/>
      <protection/>
    </xf>
    <xf numFmtId="0" fontId="67" fillId="0" borderId="0" xfId="0" applyNumberFormat="1" applyFont="1" applyFill="1" applyBorder="1" applyAlignment="1" applyProtection="1" quotePrefix="1">
      <alignment horizontal="left" vertical="center"/>
      <protection/>
    </xf>
    <xf numFmtId="171" fontId="67" fillId="34" borderId="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 quotePrefix="1">
      <alignment horizontal="left" vertical="center"/>
      <protection/>
    </xf>
    <xf numFmtId="0" fontId="8" fillId="0" borderId="14" xfId="0" applyNumberFormat="1" applyFont="1" applyFill="1" applyBorder="1" applyAlignment="1" applyProtection="1" quotePrefix="1">
      <alignment horizontal="left" vertical="center"/>
      <protection/>
    </xf>
    <xf numFmtId="0" fontId="8" fillId="0" borderId="12" xfId="0" applyNumberFormat="1" applyFont="1" applyFill="1" applyBorder="1" applyAlignment="1" applyProtection="1" quotePrefix="1">
      <alignment horizontal="left" vertical="center"/>
      <protection/>
    </xf>
    <xf numFmtId="0" fontId="8" fillId="0" borderId="13" xfId="0" applyNumberFormat="1" applyFont="1" applyFill="1" applyBorder="1" applyAlignment="1" applyProtection="1" quotePrefix="1">
      <alignment horizontal="left" vertical="center"/>
      <protection/>
    </xf>
    <xf numFmtId="41" fontId="0" fillId="0" borderId="0" xfId="0" applyNumberFormat="1" applyAlignment="1">
      <alignment vertical="center"/>
    </xf>
    <xf numFmtId="0" fontId="8" fillId="0" borderId="15" xfId="0" applyNumberFormat="1" applyFont="1" applyFill="1" applyBorder="1" applyAlignment="1" applyProtection="1" quotePrefix="1">
      <alignment horizontal="center" vertical="center"/>
      <protection/>
    </xf>
    <xf numFmtId="0" fontId="8" fillId="0" borderId="15" xfId="0" applyNumberFormat="1" applyFont="1" applyFill="1" applyBorder="1" applyAlignment="1" applyProtection="1" quotePrefix="1">
      <alignment horizontal="left" vertical="center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7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0" fontId="7" fillId="35" borderId="19" xfId="0" applyNumberFormat="1" applyFont="1" applyFill="1" applyBorder="1" applyAlignment="1" applyProtection="1">
      <alignment horizontal="center" vertical="center"/>
      <protection/>
    </xf>
    <xf numFmtId="0" fontId="7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5" borderId="20" xfId="0" applyNumberFormat="1" applyFont="1" applyFill="1" applyBorder="1" applyAlignment="1" applyProtection="1">
      <alignment horizontal="center" vertical="center"/>
      <protection/>
    </xf>
    <xf numFmtId="0" fontId="7" fillId="35" borderId="21" xfId="0" applyNumberFormat="1" applyFont="1" applyFill="1" applyBorder="1" applyAlignment="1" applyProtection="1">
      <alignment horizontal="center" vertical="center" wrapText="1"/>
      <protection/>
    </xf>
    <xf numFmtId="0" fontId="7" fillId="35" borderId="21" xfId="0" applyNumberFormat="1" applyFont="1" applyFill="1" applyBorder="1" applyAlignment="1" applyProtection="1">
      <alignment horizontal="center" vertical="center"/>
      <protection/>
    </xf>
    <xf numFmtId="0" fontId="7" fillId="36" borderId="10" xfId="0" applyNumberFormat="1" applyFont="1" applyFill="1" applyBorder="1" applyAlignment="1" applyProtection="1">
      <alignment horizontal="center" vertical="center"/>
      <protection/>
    </xf>
    <xf numFmtId="0" fontId="7" fillId="36" borderId="18" xfId="0" applyNumberFormat="1" applyFont="1" applyFill="1" applyBorder="1" applyAlignment="1" applyProtection="1">
      <alignment horizontal="center" vertical="center" wrapText="1"/>
      <protection/>
    </xf>
    <xf numFmtId="0" fontId="7" fillId="36" borderId="1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86"/>
          <c:w val="0.9447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FTE'!$B$60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FTE'!$C$59:$G$59</c:f>
              <c:strCache/>
            </c:strRef>
          </c:cat>
          <c:val>
            <c:numRef>
              <c:f>'PIM FTE'!$C$60:$G$60</c:f>
              <c:numCache/>
            </c:numRef>
          </c:val>
          <c:shape val="box"/>
        </c:ser>
        <c:shape val="box"/>
        <c:axId val="5214503"/>
        <c:axId val="3398376"/>
      </c:bar3DChart>
      <c:catAx>
        <c:axId val="52145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98376"/>
        <c:crosses val="autoZero"/>
        <c:auto val="1"/>
        <c:lblOffset val="100"/>
        <c:tickLblSkip val="1"/>
        <c:noMultiLvlLbl val="0"/>
      </c:catAx>
      <c:valAx>
        <c:axId val="33983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145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625"/>
          <c:y val="0.4895"/>
          <c:w val="0.029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8575"/>
          <c:w val="0.95325"/>
          <c:h val="0.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RO'!$B$62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RO'!$C$61:$I$61</c:f>
              <c:strCache/>
            </c:strRef>
          </c:cat>
          <c:val>
            <c:numRef>
              <c:f>'PTO RO'!$C$62:$I$62</c:f>
              <c:numCache/>
            </c:numRef>
          </c:val>
          <c:shape val="box"/>
        </c:ser>
        <c:shape val="box"/>
        <c:axId val="19567849"/>
        <c:axId val="63950634"/>
      </c:bar3DChart>
      <c:catAx>
        <c:axId val="19567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2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950634"/>
        <c:crosses val="autoZero"/>
        <c:auto val="1"/>
        <c:lblOffset val="100"/>
        <c:tickLblSkip val="1"/>
        <c:noMultiLvlLbl val="0"/>
      </c:catAx>
      <c:valAx>
        <c:axId val="639506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678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275"/>
          <c:y val="0.45375"/>
          <c:w val="0.02225"/>
          <c:h val="0.2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77"/>
          <c:w val="0.949"/>
          <c:h val="0.754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RDR'!$B$63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RDR'!$C$62:$H$62</c:f>
              <c:strCache/>
            </c:strRef>
          </c:cat>
          <c:val>
            <c:numRef>
              <c:f>'PTO RDR'!$C$63:$H$63</c:f>
              <c:numCache/>
            </c:numRef>
          </c:val>
          <c:shape val="box"/>
        </c:ser>
        <c:shape val="box"/>
        <c:axId val="63150507"/>
        <c:axId val="11142252"/>
      </c:bar3DChart>
      <c:catAx>
        <c:axId val="63150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142252"/>
        <c:crosses val="autoZero"/>
        <c:auto val="1"/>
        <c:lblOffset val="100"/>
        <c:tickLblSkip val="1"/>
        <c:noMultiLvlLbl val="0"/>
      </c:catAx>
      <c:valAx>
        <c:axId val="111422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50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025"/>
          <c:y val="0.4745"/>
          <c:w val="0.0245"/>
          <c:h val="0.2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GRAFICO PIM FUENTE DE FINANCIAMIENTO ROOC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2095"/>
          <c:w val="0.9325"/>
          <c:h val="0.7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ROOC'!$B$66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ROOC'!$C$65:$G$65</c:f>
              <c:strCache/>
            </c:strRef>
          </c:cat>
          <c:val>
            <c:numRef>
              <c:f>'PTO ROOC'!$C$66:$G$66</c:f>
              <c:numCache/>
            </c:numRef>
          </c:val>
          <c:shape val="box"/>
        </c:ser>
        <c:shape val="box"/>
        <c:axId val="53157741"/>
        <c:axId val="32701102"/>
      </c:bar3DChart>
      <c:catAx>
        <c:axId val="531577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701102"/>
        <c:crosses val="autoZero"/>
        <c:auto val="1"/>
        <c:lblOffset val="100"/>
        <c:tickLblSkip val="1"/>
        <c:noMultiLvlLbl val="0"/>
      </c:catAx>
      <c:valAx>
        <c:axId val="327011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1577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925"/>
          <c:y val="0.47775"/>
          <c:w val="0.03525"/>
          <c:h val="0.2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865"/>
          <c:w val="0.9325"/>
          <c:h val="0.741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DONA'!$B$59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DONA'!$C$58:$F$58</c:f>
              <c:strCache/>
            </c:strRef>
          </c:cat>
          <c:val>
            <c:numRef>
              <c:f>'PTO DONA'!$C$59:$F$59</c:f>
              <c:numCache/>
            </c:numRef>
          </c:val>
          <c:shape val="box"/>
        </c:ser>
        <c:shape val="box"/>
        <c:axId val="45196847"/>
        <c:axId val="52113904"/>
      </c:bar3DChart>
      <c:catAx>
        <c:axId val="45196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113904"/>
        <c:crosses val="autoZero"/>
        <c:auto val="1"/>
        <c:lblOffset val="100"/>
        <c:tickLblSkip val="1"/>
        <c:noMultiLvlLbl val="0"/>
      </c:catAx>
      <c:valAx>
        <c:axId val="52113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968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175"/>
          <c:y val="0.507"/>
          <c:w val="0.032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GRAFICO PIM FUENTE DE FINANCIAMIENTO RD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"/>
          <c:y val="0.11975"/>
          <c:w val="0.9335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RD'!$B$31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RD'!$C$30:$G$30</c:f>
              <c:strCache/>
            </c:strRef>
          </c:cat>
          <c:val>
            <c:numRef>
              <c:f>'PTO RD'!$C$31:$G$31</c:f>
              <c:numCache/>
            </c:numRef>
          </c:val>
          <c:shape val="box"/>
        </c:ser>
        <c:shape val="box"/>
        <c:axId val="31960561"/>
        <c:axId val="64170546"/>
      </c:bar3DChart>
      <c:catAx>
        <c:axId val="31960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2"/>
              <c:y val="0.0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170546"/>
        <c:crosses val="autoZero"/>
        <c:auto val="1"/>
        <c:lblOffset val="100"/>
        <c:tickLblSkip val="1"/>
        <c:noMultiLvlLbl val="0"/>
      </c:catAx>
      <c:valAx>
        <c:axId val="641705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960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9"/>
          <c:y val="0.4595"/>
          <c:w val="0.03675"/>
          <c:h val="0.1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123825</xdr:rowOff>
    </xdr:from>
    <xdr:to>
      <xdr:col>8</xdr:col>
      <xdr:colOff>66675</xdr:colOff>
      <xdr:row>80</xdr:row>
      <xdr:rowOff>104775</xdr:rowOff>
    </xdr:to>
    <xdr:graphicFrame>
      <xdr:nvGraphicFramePr>
        <xdr:cNvPr id="1" name="12 Gráfico"/>
        <xdr:cNvGraphicFramePr/>
      </xdr:nvGraphicFramePr>
      <xdr:xfrm>
        <a:off x="47625" y="10258425"/>
        <a:ext cx="105441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57</xdr:row>
      <xdr:rowOff>152400</xdr:rowOff>
    </xdr:from>
    <xdr:to>
      <xdr:col>9</xdr:col>
      <xdr:colOff>771525</xdr:colOff>
      <xdr:row>83</xdr:row>
      <xdr:rowOff>142875</xdr:rowOff>
    </xdr:to>
    <xdr:graphicFrame>
      <xdr:nvGraphicFramePr>
        <xdr:cNvPr id="1" name="1 Gráfico"/>
        <xdr:cNvGraphicFramePr/>
      </xdr:nvGraphicFramePr>
      <xdr:xfrm>
        <a:off x="38100" y="10677525"/>
        <a:ext cx="115919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57</xdr:row>
      <xdr:rowOff>28575</xdr:rowOff>
    </xdr:from>
    <xdr:to>
      <xdr:col>8</xdr:col>
      <xdr:colOff>666750</xdr:colOff>
      <xdr:row>84</xdr:row>
      <xdr:rowOff>57150</xdr:rowOff>
    </xdr:to>
    <xdr:graphicFrame>
      <xdr:nvGraphicFramePr>
        <xdr:cNvPr id="1" name="5 Gráfico"/>
        <xdr:cNvGraphicFramePr/>
      </xdr:nvGraphicFramePr>
      <xdr:xfrm>
        <a:off x="28575" y="10629900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2" name="Grupo 6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209550</xdr:colOff>
      <xdr:row>3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79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604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11"/>
          <xdr:cNvSpPr txBox="1">
            <a:spLocks noChangeArrowheads="1"/>
          </xdr:cNvSpPr>
        </xdr:nvSpPr>
        <xdr:spPr>
          <a:xfrm>
            <a:off x="2709049" y="104775"/>
            <a:ext cx="1634330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12"/>
          <xdr:cNvSpPr txBox="1">
            <a:spLocks noChangeArrowheads="1"/>
          </xdr:cNvSpPr>
        </xdr:nvSpPr>
        <xdr:spPr>
          <a:xfrm>
            <a:off x="1700928" y="104775"/>
            <a:ext cx="997453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9525</xdr:colOff>
      <xdr:row>56</xdr:row>
      <xdr:rowOff>9525</xdr:rowOff>
    </xdr:from>
    <xdr:to>
      <xdr:col>7</xdr:col>
      <xdr:colOff>742950</xdr:colOff>
      <xdr:row>79</xdr:row>
      <xdr:rowOff>19050</xdr:rowOff>
    </xdr:to>
    <xdr:graphicFrame>
      <xdr:nvGraphicFramePr>
        <xdr:cNvPr id="5" name="Gráfico 2"/>
        <xdr:cNvGraphicFramePr/>
      </xdr:nvGraphicFramePr>
      <xdr:xfrm>
        <a:off x="9525" y="10258425"/>
        <a:ext cx="87249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133350</xdr:rowOff>
    </xdr:from>
    <xdr:to>
      <xdr:col>6</xdr:col>
      <xdr:colOff>676275</xdr:colOff>
      <xdr:row>81</xdr:row>
      <xdr:rowOff>104775</xdr:rowOff>
    </xdr:to>
    <xdr:graphicFrame>
      <xdr:nvGraphicFramePr>
        <xdr:cNvPr id="1" name="2 Gráfico"/>
        <xdr:cNvGraphicFramePr/>
      </xdr:nvGraphicFramePr>
      <xdr:xfrm>
        <a:off x="47625" y="10353675"/>
        <a:ext cx="8039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76200</xdr:rowOff>
    </xdr:from>
    <xdr:to>
      <xdr:col>2</xdr:col>
      <xdr:colOff>0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85725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1" name="Grupo 5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7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8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47625</xdr:colOff>
      <xdr:row>27</xdr:row>
      <xdr:rowOff>123825</xdr:rowOff>
    </xdr:from>
    <xdr:to>
      <xdr:col>8</xdr:col>
      <xdr:colOff>0</xdr:colOff>
      <xdr:row>58</xdr:row>
      <xdr:rowOff>19050</xdr:rowOff>
    </xdr:to>
    <xdr:graphicFrame>
      <xdr:nvGraphicFramePr>
        <xdr:cNvPr id="5" name="Gráfico 1"/>
        <xdr:cNvGraphicFramePr/>
      </xdr:nvGraphicFramePr>
      <xdr:xfrm>
        <a:off x="47625" y="4838700"/>
        <a:ext cx="9134475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8.28125" style="12" customWidth="1"/>
    <col min="3" max="3" width="14.421875" style="12" bestFit="1" customWidth="1"/>
    <col min="4" max="4" width="12.140625" style="12" bestFit="1" customWidth="1"/>
    <col min="5" max="5" width="13.8515625" style="12" bestFit="1" customWidth="1"/>
    <col min="6" max="6" width="12.140625" style="12" customWidth="1"/>
    <col min="7" max="7" width="11.8515625" style="12" bestFit="1" customWidth="1"/>
    <col min="8" max="8" width="13.7109375" style="12" bestFit="1" customWidth="1"/>
    <col min="9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13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3.5">
      <c r="A9" s="14"/>
      <c r="B9" s="4"/>
      <c r="C9" s="4"/>
      <c r="D9" s="4"/>
      <c r="E9" s="4"/>
      <c r="F9" s="4"/>
      <c r="G9" s="4"/>
      <c r="H9" s="15" t="s">
        <v>25</v>
      </c>
      <c r="I9" s="4"/>
      <c r="J9" s="4"/>
      <c r="K9" s="4"/>
      <c r="L9" s="4"/>
      <c r="M9" s="4"/>
    </row>
    <row r="10" spans="1:13" ht="19.5" customHeight="1">
      <c r="A10" s="71" t="s">
        <v>2</v>
      </c>
      <c r="B10" s="76" t="s">
        <v>24</v>
      </c>
      <c r="C10" s="73" t="s">
        <v>4</v>
      </c>
      <c r="D10" s="77"/>
      <c r="E10" s="77"/>
      <c r="F10" s="77"/>
      <c r="G10" s="74"/>
      <c r="H10" s="71" t="s">
        <v>110</v>
      </c>
      <c r="I10" s="11"/>
      <c r="J10" s="11"/>
      <c r="K10" s="11"/>
      <c r="L10" s="11"/>
      <c r="M10" s="11"/>
    </row>
    <row r="11" spans="1:13" ht="33.75" customHeight="1">
      <c r="A11" s="75"/>
      <c r="B11" s="72"/>
      <c r="C11" s="54" t="s">
        <v>114</v>
      </c>
      <c r="D11" s="54" t="s">
        <v>115</v>
      </c>
      <c r="E11" s="54" t="s">
        <v>116</v>
      </c>
      <c r="F11" s="54" t="s">
        <v>117</v>
      </c>
      <c r="G11" s="54" t="s">
        <v>118</v>
      </c>
      <c r="H11" s="72"/>
      <c r="I11" s="11"/>
      <c r="J11" s="11"/>
      <c r="K11" s="11"/>
      <c r="L11" s="11"/>
      <c r="M11" s="11"/>
    </row>
    <row r="12" spans="1:13" ht="15" customHeight="1">
      <c r="A12" s="45" t="s">
        <v>5</v>
      </c>
      <c r="B12" s="28" t="s">
        <v>6</v>
      </c>
      <c r="C12" s="35">
        <v>2060461397</v>
      </c>
      <c r="D12" s="35">
        <v>101120</v>
      </c>
      <c r="E12" s="35">
        <v>0</v>
      </c>
      <c r="F12" s="35">
        <v>510612</v>
      </c>
      <c r="G12" s="35">
        <v>0</v>
      </c>
      <c r="H12" s="36">
        <f>SUM(C12:G12)</f>
        <v>2061073129</v>
      </c>
      <c r="I12" s="9"/>
      <c r="J12" s="5"/>
      <c r="K12" s="5"/>
      <c r="L12" s="4"/>
      <c r="M12" s="5"/>
    </row>
    <row r="13" spans="1:13" ht="15" customHeight="1">
      <c r="A13" s="46" t="s">
        <v>26</v>
      </c>
      <c r="B13" s="30" t="s">
        <v>121</v>
      </c>
      <c r="C13" s="37">
        <v>46957904</v>
      </c>
      <c r="D13" s="37">
        <v>0</v>
      </c>
      <c r="E13" s="37">
        <v>0</v>
      </c>
      <c r="F13" s="37">
        <v>2996112</v>
      </c>
      <c r="G13" s="37">
        <v>0</v>
      </c>
      <c r="H13" s="38">
        <f aca="true" t="shared" si="0" ref="H13:H45">SUM(C13:G13)</f>
        <v>49954016</v>
      </c>
      <c r="I13" s="9"/>
      <c r="J13" s="5"/>
      <c r="K13" s="5"/>
      <c r="L13" s="4"/>
      <c r="M13" s="5"/>
    </row>
    <row r="14" spans="1:13" ht="15" customHeight="1">
      <c r="A14" s="46" t="s">
        <v>27</v>
      </c>
      <c r="B14" s="30" t="s">
        <v>122</v>
      </c>
      <c r="C14" s="37">
        <v>59629989</v>
      </c>
      <c r="D14" s="37">
        <v>0</v>
      </c>
      <c r="E14" s="37">
        <v>0</v>
      </c>
      <c r="F14" s="37">
        <v>10869556</v>
      </c>
      <c r="G14" s="37">
        <v>0</v>
      </c>
      <c r="H14" s="38">
        <f t="shared" si="0"/>
        <v>70499545</v>
      </c>
      <c r="I14" s="9"/>
      <c r="J14" s="5"/>
      <c r="K14" s="5"/>
      <c r="L14" s="4"/>
      <c r="M14" s="5"/>
    </row>
    <row r="15" spans="1:13" ht="15" customHeight="1">
      <c r="A15" s="46" t="s">
        <v>28</v>
      </c>
      <c r="B15" s="30" t="s">
        <v>57</v>
      </c>
      <c r="C15" s="37">
        <v>37567007</v>
      </c>
      <c r="D15" s="37">
        <v>0</v>
      </c>
      <c r="E15" s="37">
        <v>0</v>
      </c>
      <c r="F15" s="37">
        <v>13362166</v>
      </c>
      <c r="G15" s="37">
        <v>0</v>
      </c>
      <c r="H15" s="38">
        <f t="shared" si="0"/>
        <v>50929173</v>
      </c>
      <c r="I15" s="9"/>
      <c r="J15" s="5"/>
      <c r="K15" s="5"/>
      <c r="L15" s="4"/>
      <c r="M15" s="5"/>
    </row>
    <row r="16" spans="1:13" ht="15" customHeight="1">
      <c r="A16" s="46" t="s">
        <v>29</v>
      </c>
      <c r="B16" s="30" t="s">
        <v>58</v>
      </c>
      <c r="C16" s="37">
        <v>49416474</v>
      </c>
      <c r="D16" s="37">
        <v>0</v>
      </c>
      <c r="E16" s="37">
        <v>0</v>
      </c>
      <c r="F16" s="37">
        <v>2774228</v>
      </c>
      <c r="G16" s="37">
        <v>0</v>
      </c>
      <c r="H16" s="38">
        <f t="shared" si="0"/>
        <v>52190702</v>
      </c>
      <c r="I16" s="9"/>
      <c r="J16" s="5"/>
      <c r="K16" s="5"/>
      <c r="L16" s="4"/>
      <c r="M16" s="5"/>
    </row>
    <row r="17" spans="1:13" ht="15" customHeight="1">
      <c r="A17" s="46" t="s">
        <v>30</v>
      </c>
      <c r="B17" s="30" t="s">
        <v>59</v>
      </c>
      <c r="C17" s="37">
        <v>225630218</v>
      </c>
      <c r="D17" s="37">
        <v>0</v>
      </c>
      <c r="E17" s="37">
        <v>0</v>
      </c>
      <c r="F17" s="37">
        <v>29987949</v>
      </c>
      <c r="G17" s="37">
        <v>0</v>
      </c>
      <c r="H17" s="38">
        <f t="shared" si="0"/>
        <v>255618167</v>
      </c>
      <c r="I17" s="9"/>
      <c r="J17" s="5"/>
      <c r="K17" s="5"/>
      <c r="L17" s="4"/>
      <c r="M17" s="5"/>
    </row>
    <row r="18" spans="1:13" ht="15" customHeight="1">
      <c r="A18" s="46" t="s">
        <v>31</v>
      </c>
      <c r="B18" s="30" t="s">
        <v>60</v>
      </c>
      <c r="C18" s="37">
        <v>164502788</v>
      </c>
      <c r="D18" s="37">
        <v>0</v>
      </c>
      <c r="E18" s="37">
        <v>0</v>
      </c>
      <c r="F18" s="37">
        <v>23722555</v>
      </c>
      <c r="G18" s="37">
        <v>0</v>
      </c>
      <c r="H18" s="38">
        <f t="shared" si="0"/>
        <v>188225343</v>
      </c>
      <c r="I18" s="9"/>
      <c r="J18" s="5"/>
      <c r="K18" s="5"/>
      <c r="L18" s="4"/>
      <c r="M18" s="5"/>
    </row>
    <row r="19" spans="1:13" ht="15" customHeight="1">
      <c r="A19" s="46" t="s">
        <v>32</v>
      </c>
      <c r="B19" s="30" t="s">
        <v>61</v>
      </c>
      <c r="C19" s="37">
        <v>217416987</v>
      </c>
      <c r="D19" s="37">
        <v>0</v>
      </c>
      <c r="E19" s="37">
        <v>0</v>
      </c>
      <c r="F19" s="37">
        <v>29774802</v>
      </c>
      <c r="G19" s="37">
        <v>0</v>
      </c>
      <c r="H19" s="38">
        <f t="shared" si="0"/>
        <v>247191789</v>
      </c>
      <c r="I19" s="9"/>
      <c r="J19" s="5"/>
      <c r="K19" s="5"/>
      <c r="L19" s="4"/>
      <c r="M19" s="5"/>
    </row>
    <row r="20" spans="1:13" ht="15" customHeight="1">
      <c r="A20" s="46" t="s">
        <v>33</v>
      </c>
      <c r="B20" s="30" t="s">
        <v>62</v>
      </c>
      <c r="C20" s="37">
        <v>44917625</v>
      </c>
      <c r="D20" s="37">
        <v>0</v>
      </c>
      <c r="E20" s="37">
        <v>0</v>
      </c>
      <c r="F20" s="37">
        <v>7227448</v>
      </c>
      <c r="G20" s="37">
        <v>0</v>
      </c>
      <c r="H20" s="38">
        <f t="shared" si="0"/>
        <v>52145073</v>
      </c>
      <c r="I20" s="9"/>
      <c r="J20" s="5"/>
      <c r="K20" s="5"/>
      <c r="L20" s="4"/>
      <c r="M20" s="5"/>
    </row>
    <row r="21" spans="1:13" ht="15" customHeight="1">
      <c r="A21" s="46" t="s">
        <v>34</v>
      </c>
      <c r="B21" s="30" t="s">
        <v>63</v>
      </c>
      <c r="C21" s="37">
        <v>119247894</v>
      </c>
      <c r="D21" s="37">
        <v>0</v>
      </c>
      <c r="E21" s="37">
        <v>0</v>
      </c>
      <c r="F21" s="37">
        <v>10831576</v>
      </c>
      <c r="G21" s="37">
        <v>0</v>
      </c>
      <c r="H21" s="38">
        <f t="shared" si="0"/>
        <v>130079470</v>
      </c>
      <c r="I21" s="9"/>
      <c r="J21" s="5"/>
      <c r="K21" s="5"/>
      <c r="L21" s="4"/>
      <c r="M21" s="5"/>
    </row>
    <row r="22" spans="1:13" ht="15" customHeight="1">
      <c r="A22" s="46" t="s">
        <v>35</v>
      </c>
      <c r="B22" s="30" t="s">
        <v>64</v>
      </c>
      <c r="C22" s="37">
        <v>222081079</v>
      </c>
      <c r="D22" s="37">
        <v>0</v>
      </c>
      <c r="E22" s="37">
        <v>0</v>
      </c>
      <c r="F22" s="37">
        <v>41558026</v>
      </c>
      <c r="G22" s="37">
        <v>0</v>
      </c>
      <c r="H22" s="38">
        <f t="shared" si="0"/>
        <v>263639105</v>
      </c>
      <c r="I22" s="9"/>
      <c r="J22" s="5"/>
      <c r="K22" s="5"/>
      <c r="L22" s="4"/>
      <c r="M22" s="5"/>
    </row>
    <row r="23" spans="1:13" ht="15" customHeight="1">
      <c r="A23" s="46" t="s">
        <v>36</v>
      </c>
      <c r="B23" s="30" t="s">
        <v>65</v>
      </c>
      <c r="C23" s="37">
        <v>183862352</v>
      </c>
      <c r="D23" s="37">
        <v>0</v>
      </c>
      <c r="E23" s="37">
        <v>0</v>
      </c>
      <c r="F23" s="37">
        <v>40335870</v>
      </c>
      <c r="G23" s="37">
        <v>0</v>
      </c>
      <c r="H23" s="38">
        <f t="shared" si="0"/>
        <v>224198222</v>
      </c>
      <c r="I23" s="9"/>
      <c r="J23" s="5"/>
      <c r="K23" s="5"/>
      <c r="L23" s="4"/>
      <c r="M23" s="5"/>
    </row>
    <row r="24" spans="1:13" ht="15" customHeight="1">
      <c r="A24" s="46" t="s">
        <v>37</v>
      </c>
      <c r="B24" s="30" t="s">
        <v>66</v>
      </c>
      <c r="C24" s="37">
        <v>288918345</v>
      </c>
      <c r="D24" s="37">
        <v>0</v>
      </c>
      <c r="E24" s="37">
        <v>0</v>
      </c>
      <c r="F24" s="37">
        <v>38921421</v>
      </c>
      <c r="G24" s="37">
        <v>0</v>
      </c>
      <c r="H24" s="38">
        <f t="shared" si="0"/>
        <v>327839766</v>
      </c>
      <c r="I24" s="9"/>
      <c r="J24" s="5"/>
      <c r="K24" s="5"/>
      <c r="L24" s="4"/>
      <c r="M24" s="5"/>
    </row>
    <row r="25" spans="1:13" ht="15" customHeight="1">
      <c r="A25" s="46" t="s">
        <v>38</v>
      </c>
      <c r="B25" s="30" t="s">
        <v>67</v>
      </c>
      <c r="C25" s="37">
        <v>266660784</v>
      </c>
      <c r="D25" s="37">
        <v>0</v>
      </c>
      <c r="E25" s="37">
        <v>0</v>
      </c>
      <c r="F25" s="37">
        <v>35704898</v>
      </c>
      <c r="G25" s="37">
        <v>0</v>
      </c>
      <c r="H25" s="38">
        <f t="shared" si="0"/>
        <v>302365682</v>
      </c>
      <c r="I25" s="9"/>
      <c r="J25" s="5"/>
      <c r="K25" s="5"/>
      <c r="L25" s="4"/>
      <c r="M25" s="5"/>
    </row>
    <row r="26" spans="1:13" ht="15" customHeight="1">
      <c r="A26" s="46" t="s">
        <v>39</v>
      </c>
      <c r="B26" s="30" t="s">
        <v>68</v>
      </c>
      <c r="C26" s="37">
        <v>128882801</v>
      </c>
      <c r="D26" s="37">
        <v>0</v>
      </c>
      <c r="E26" s="37">
        <v>0</v>
      </c>
      <c r="F26" s="37">
        <v>11387802</v>
      </c>
      <c r="G26" s="37">
        <v>0</v>
      </c>
      <c r="H26" s="38">
        <f t="shared" si="0"/>
        <v>140270603</v>
      </c>
      <c r="I26" s="9"/>
      <c r="J26" s="5"/>
      <c r="K26" s="5"/>
      <c r="L26" s="4"/>
      <c r="M26" s="5"/>
    </row>
    <row r="27" spans="1:13" ht="15" customHeight="1">
      <c r="A27" s="46" t="s">
        <v>40</v>
      </c>
      <c r="B27" s="30" t="s">
        <v>69</v>
      </c>
      <c r="C27" s="37">
        <v>81394772</v>
      </c>
      <c r="D27" s="37">
        <v>0</v>
      </c>
      <c r="E27" s="37">
        <v>0</v>
      </c>
      <c r="F27" s="37">
        <v>8086166</v>
      </c>
      <c r="G27" s="37">
        <v>0</v>
      </c>
      <c r="H27" s="38">
        <f t="shared" si="0"/>
        <v>89480938</v>
      </c>
      <c r="I27" s="9"/>
      <c r="J27" s="5"/>
      <c r="K27" s="5"/>
      <c r="L27" s="4"/>
      <c r="M27" s="5"/>
    </row>
    <row r="28" spans="1:13" ht="15" customHeight="1">
      <c r="A28" s="46" t="s">
        <v>41</v>
      </c>
      <c r="B28" s="30" t="s">
        <v>70</v>
      </c>
      <c r="C28" s="37">
        <v>55424482</v>
      </c>
      <c r="D28" s="37">
        <v>0</v>
      </c>
      <c r="E28" s="37">
        <v>0</v>
      </c>
      <c r="F28" s="37">
        <v>5428884</v>
      </c>
      <c r="G28" s="37">
        <v>0</v>
      </c>
      <c r="H28" s="38">
        <f t="shared" si="0"/>
        <v>60853366</v>
      </c>
      <c r="I28" s="9"/>
      <c r="J28" s="5"/>
      <c r="K28" s="5"/>
      <c r="L28" s="4"/>
      <c r="M28" s="5"/>
    </row>
    <row r="29" spans="1:13" ht="15" customHeight="1">
      <c r="A29" s="46" t="s">
        <v>42</v>
      </c>
      <c r="B29" s="30" t="s">
        <v>71</v>
      </c>
      <c r="C29" s="37">
        <v>63760991</v>
      </c>
      <c r="D29" s="37">
        <v>0</v>
      </c>
      <c r="E29" s="37">
        <v>0</v>
      </c>
      <c r="F29" s="37">
        <v>3314931</v>
      </c>
      <c r="G29" s="37">
        <v>0</v>
      </c>
      <c r="H29" s="38">
        <f t="shared" si="0"/>
        <v>67075922</v>
      </c>
      <c r="I29" s="9"/>
      <c r="J29" s="5"/>
      <c r="K29" s="5"/>
      <c r="L29" s="4"/>
      <c r="M29" s="5"/>
    </row>
    <row r="30" spans="1:13" ht="15" customHeight="1">
      <c r="A30" s="46" t="s">
        <v>43</v>
      </c>
      <c r="B30" s="30" t="s">
        <v>72</v>
      </c>
      <c r="C30" s="37">
        <v>125971242</v>
      </c>
      <c r="D30" s="37">
        <v>0</v>
      </c>
      <c r="E30" s="37">
        <v>0</v>
      </c>
      <c r="F30" s="37">
        <v>21562202</v>
      </c>
      <c r="G30" s="37">
        <v>0</v>
      </c>
      <c r="H30" s="38">
        <f t="shared" si="0"/>
        <v>147533444</v>
      </c>
      <c r="I30" s="9"/>
      <c r="J30" s="5"/>
      <c r="K30" s="5"/>
      <c r="L30" s="4"/>
      <c r="M30" s="5"/>
    </row>
    <row r="31" spans="1:13" ht="15" customHeight="1">
      <c r="A31" s="46" t="s">
        <v>44</v>
      </c>
      <c r="B31" s="30" t="s">
        <v>73</v>
      </c>
      <c r="C31" s="37">
        <v>78561358</v>
      </c>
      <c r="D31" s="37">
        <v>0</v>
      </c>
      <c r="E31" s="37">
        <v>0</v>
      </c>
      <c r="F31" s="37">
        <v>6887672</v>
      </c>
      <c r="G31" s="37">
        <v>0</v>
      </c>
      <c r="H31" s="38">
        <f t="shared" si="0"/>
        <v>85449030</v>
      </c>
      <c r="I31" s="9"/>
      <c r="J31" s="5"/>
      <c r="K31" s="5"/>
      <c r="L31" s="4"/>
      <c r="M31" s="5"/>
    </row>
    <row r="32" spans="1:13" ht="15" customHeight="1">
      <c r="A32" s="46" t="s">
        <v>45</v>
      </c>
      <c r="B32" s="30" t="s">
        <v>74</v>
      </c>
      <c r="C32" s="37">
        <v>48523517</v>
      </c>
      <c r="D32" s="37">
        <v>0</v>
      </c>
      <c r="E32" s="37">
        <v>0</v>
      </c>
      <c r="F32" s="37">
        <v>2506357</v>
      </c>
      <c r="G32" s="37">
        <v>0</v>
      </c>
      <c r="H32" s="38">
        <f t="shared" si="0"/>
        <v>51029874</v>
      </c>
      <c r="I32" s="9"/>
      <c r="J32" s="5"/>
      <c r="K32" s="5"/>
      <c r="L32" s="4"/>
      <c r="M32" s="5"/>
    </row>
    <row r="33" spans="1:13" ht="15" customHeight="1">
      <c r="A33" s="46" t="s">
        <v>46</v>
      </c>
      <c r="B33" s="30" t="s">
        <v>75</v>
      </c>
      <c r="C33" s="37">
        <v>104021245</v>
      </c>
      <c r="D33" s="37">
        <v>0</v>
      </c>
      <c r="E33" s="37">
        <v>0</v>
      </c>
      <c r="F33" s="37">
        <v>12383494</v>
      </c>
      <c r="G33" s="37">
        <v>0</v>
      </c>
      <c r="H33" s="38">
        <f t="shared" si="0"/>
        <v>116404739</v>
      </c>
      <c r="I33" s="9"/>
      <c r="J33" s="5"/>
      <c r="K33" s="5"/>
      <c r="L33" s="4"/>
      <c r="M33" s="5"/>
    </row>
    <row r="34" spans="1:13" ht="15" customHeight="1">
      <c r="A34" s="46" t="s">
        <v>47</v>
      </c>
      <c r="B34" s="30" t="s">
        <v>76</v>
      </c>
      <c r="C34" s="37">
        <v>69394287</v>
      </c>
      <c r="D34" s="37">
        <v>0</v>
      </c>
      <c r="E34" s="37">
        <v>0</v>
      </c>
      <c r="F34" s="37">
        <v>2226736</v>
      </c>
      <c r="G34" s="37">
        <v>0</v>
      </c>
      <c r="H34" s="38">
        <f t="shared" si="0"/>
        <v>71621023</v>
      </c>
      <c r="I34" s="9"/>
      <c r="J34" s="5"/>
      <c r="K34" s="5"/>
      <c r="L34" s="4"/>
      <c r="M34" s="5"/>
    </row>
    <row r="35" spans="1:13" ht="15" customHeight="1">
      <c r="A35" s="46" t="s">
        <v>48</v>
      </c>
      <c r="B35" s="30" t="s">
        <v>77</v>
      </c>
      <c r="C35" s="37">
        <v>1521894088</v>
      </c>
      <c r="D35" s="37">
        <v>0</v>
      </c>
      <c r="E35" s="37">
        <v>0</v>
      </c>
      <c r="F35" s="37">
        <v>0</v>
      </c>
      <c r="G35" s="37">
        <v>0</v>
      </c>
      <c r="H35" s="38">
        <f t="shared" si="0"/>
        <v>1521894088</v>
      </c>
      <c r="I35" s="9"/>
      <c r="L35" s="4"/>
      <c r="M35" s="5"/>
    </row>
    <row r="36" spans="1:13" ht="15" customHeight="1">
      <c r="A36" s="46" t="s">
        <v>49</v>
      </c>
      <c r="B36" s="30" t="s">
        <v>78</v>
      </c>
      <c r="C36" s="37">
        <v>644615269</v>
      </c>
      <c r="D36" s="37">
        <v>0</v>
      </c>
      <c r="E36" s="37">
        <v>0</v>
      </c>
      <c r="F36" s="37">
        <v>14143253</v>
      </c>
      <c r="G36" s="37">
        <v>0</v>
      </c>
      <c r="H36" s="38">
        <f t="shared" si="0"/>
        <v>658758522</v>
      </c>
      <c r="I36" s="9"/>
      <c r="L36" s="4"/>
      <c r="M36" s="5"/>
    </row>
    <row r="37" spans="1:13" ht="15" customHeight="1">
      <c r="A37" s="46" t="s">
        <v>50</v>
      </c>
      <c r="B37" s="30" t="s">
        <v>79</v>
      </c>
      <c r="C37" s="37">
        <v>176628772</v>
      </c>
      <c r="D37" s="37">
        <v>0</v>
      </c>
      <c r="E37" s="37">
        <v>0</v>
      </c>
      <c r="F37" s="37">
        <v>61802368</v>
      </c>
      <c r="G37" s="37">
        <v>0</v>
      </c>
      <c r="H37" s="38">
        <f t="shared" si="0"/>
        <v>238431140</v>
      </c>
      <c r="I37" s="9"/>
      <c r="J37" s="5"/>
      <c r="K37" s="5"/>
      <c r="L37" s="4"/>
      <c r="M37" s="5"/>
    </row>
    <row r="38" spans="1:13" ht="15" customHeight="1">
      <c r="A38" s="46" t="s">
        <v>51</v>
      </c>
      <c r="B38" s="30" t="s">
        <v>80</v>
      </c>
      <c r="C38" s="37">
        <v>43885391</v>
      </c>
      <c r="D38" s="37">
        <v>0</v>
      </c>
      <c r="E38" s="37">
        <v>0</v>
      </c>
      <c r="F38" s="37">
        <v>3416684</v>
      </c>
      <c r="G38" s="37">
        <v>0</v>
      </c>
      <c r="H38" s="38">
        <f t="shared" si="0"/>
        <v>47302075</v>
      </c>
      <c r="I38" s="9"/>
      <c r="J38" s="5"/>
      <c r="K38" s="5"/>
      <c r="L38" s="4"/>
      <c r="M38" s="5"/>
    </row>
    <row r="39" spans="1:13" ht="15" customHeight="1">
      <c r="A39" s="46" t="s">
        <v>52</v>
      </c>
      <c r="B39" s="30" t="s">
        <v>81</v>
      </c>
      <c r="C39" s="37">
        <v>129419623</v>
      </c>
      <c r="D39" s="37">
        <v>0</v>
      </c>
      <c r="E39" s="37">
        <v>0</v>
      </c>
      <c r="F39" s="37">
        <v>35750675</v>
      </c>
      <c r="G39" s="37">
        <v>0</v>
      </c>
      <c r="H39" s="38">
        <f t="shared" si="0"/>
        <v>165170298</v>
      </c>
      <c r="I39" s="9"/>
      <c r="J39" s="5"/>
      <c r="K39" s="5"/>
      <c r="L39" s="4"/>
      <c r="M39" s="5"/>
    </row>
    <row r="40" spans="1:13" ht="15" customHeight="1">
      <c r="A40" s="46" t="s">
        <v>53</v>
      </c>
      <c r="B40" s="30" t="s">
        <v>82</v>
      </c>
      <c r="C40" s="37">
        <v>319174952</v>
      </c>
      <c r="D40" s="37">
        <v>0</v>
      </c>
      <c r="E40" s="37">
        <v>0</v>
      </c>
      <c r="F40" s="37">
        <v>61477006</v>
      </c>
      <c r="G40" s="37">
        <v>105051</v>
      </c>
      <c r="H40" s="38">
        <f t="shared" si="0"/>
        <v>380757009</v>
      </c>
      <c r="I40" s="9"/>
      <c r="J40" s="5"/>
      <c r="K40" s="5"/>
      <c r="L40" s="4"/>
      <c r="M40" s="5"/>
    </row>
    <row r="41" spans="1:13" ht="15" customHeight="1">
      <c r="A41" s="46" t="s">
        <v>54</v>
      </c>
      <c r="B41" s="30" t="s">
        <v>83</v>
      </c>
      <c r="C41" s="37">
        <v>376547607</v>
      </c>
      <c r="D41" s="37">
        <v>0</v>
      </c>
      <c r="E41" s="37">
        <v>0</v>
      </c>
      <c r="F41" s="37">
        <v>65423725</v>
      </c>
      <c r="G41" s="37">
        <v>22557</v>
      </c>
      <c r="H41" s="38">
        <f t="shared" si="0"/>
        <v>441993889</v>
      </c>
      <c r="I41" s="9"/>
      <c r="J41" s="5"/>
      <c r="K41" s="5"/>
      <c r="L41" s="4"/>
      <c r="M41" s="5"/>
    </row>
    <row r="42" spans="1:13" ht="15" customHeight="1">
      <c r="A42" s="46" t="s">
        <v>55</v>
      </c>
      <c r="B42" s="30" t="s">
        <v>84</v>
      </c>
      <c r="C42" s="37">
        <v>396978880</v>
      </c>
      <c r="D42" s="37">
        <v>0</v>
      </c>
      <c r="E42" s="37">
        <v>0</v>
      </c>
      <c r="F42" s="37">
        <v>54023619</v>
      </c>
      <c r="G42" s="37">
        <v>297406</v>
      </c>
      <c r="H42" s="38">
        <f t="shared" si="0"/>
        <v>451299905</v>
      </c>
      <c r="I42" s="9"/>
      <c r="J42" s="5"/>
      <c r="K42" s="5"/>
      <c r="L42" s="4"/>
      <c r="M42" s="5"/>
    </row>
    <row r="43" spans="1:13" ht="15" customHeight="1">
      <c r="A43" s="57" t="s">
        <v>56</v>
      </c>
      <c r="B43" s="58" t="s">
        <v>85</v>
      </c>
      <c r="C43" s="59">
        <v>213912890</v>
      </c>
      <c r="D43" s="59">
        <v>0</v>
      </c>
      <c r="E43" s="59">
        <v>0</v>
      </c>
      <c r="F43" s="59">
        <v>36163170</v>
      </c>
      <c r="G43" s="59">
        <v>284835</v>
      </c>
      <c r="H43" s="38">
        <f t="shared" si="0"/>
        <v>250360895</v>
      </c>
      <c r="I43" s="9"/>
      <c r="J43" s="5"/>
      <c r="K43" s="5"/>
      <c r="L43" s="4"/>
      <c r="M43" s="5"/>
    </row>
    <row r="44" spans="1:13" ht="15" customHeight="1">
      <c r="A44" s="57" t="s">
        <v>120</v>
      </c>
      <c r="B44" s="58" t="s">
        <v>119</v>
      </c>
      <c r="C44" s="59">
        <v>77858320</v>
      </c>
      <c r="D44" s="59">
        <v>0</v>
      </c>
      <c r="E44" s="59">
        <v>0</v>
      </c>
      <c r="F44" s="59">
        <v>18190843</v>
      </c>
      <c r="G44" s="59">
        <v>0</v>
      </c>
      <c r="H44" s="60">
        <f t="shared" si="0"/>
        <v>96049163</v>
      </c>
      <c r="I44" s="9"/>
      <c r="J44" s="5"/>
      <c r="K44" s="5"/>
      <c r="L44" s="4"/>
      <c r="M44" s="5"/>
    </row>
    <row r="45" spans="1:13" ht="15" customHeight="1">
      <c r="A45" s="47" t="s">
        <v>123</v>
      </c>
      <c r="B45" s="32" t="s">
        <v>124</v>
      </c>
      <c r="C45" s="39">
        <v>37817400</v>
      </c>
      <c r="D45" s="39">
        <v>0</v>
      </c>
      <c r="E45" s="39">
        <v>744088219</v>
      </c>
      <c r="F45" s="39">
        <v>0</v>
      </c>
      <c r="G45" s="39">
        <v>0</v>
      </c>
      <c r="H45" s="40">
        <f t="shared" si="0"/>
        <v>781905619</v>
      </c>
      <c r="I45" s="9"/>
      <c r="J45" s="5"/>
      <c r="K45" s="5"/>
      <c r="L45" s="4"/>
      <c r="M45" s="5"/>
    </row>
    <row r="46" spans="1:13" ht="19.5" customHeight="1">
      <c r="A46" s="73" t="s">
        <v>7</v>
      </c>
      <c r="B46" s="74"/>
      <c r="C46" s="44">
        <f aca="true" t="shared" si="1" ref="C46:H46">SUM(C12:C45)</f>
        <v>8681938730</v>
      </c>
      <c r="D46" s="44">
        <f t="shared" si="1"/>
        <v>101120</v>
      </c>
      <c r="E46" s="44">
        <f t="shared" si="1"/>
        <v>744088219</v>
      </c>
      <c r="F46" s="44">
        <f t="shared" si="1"/>
        <v>712752806</v>
      </c>
      <c r="G46" s="44">
        <f t="shared" si="1"/>
        <v>709849</v>
      </c>
      <c r="H46" s="44">
        <f t="shared" si="1"/>
        <v>10139590724</v>
      </c>
      <c r="I46" s="9"/>
      <c r="J46" s="4"/>
      <c r="K46" s="4"/>
      <c r="L46" s="4"/>
      <c r="M46" s="4"/>
    </row>
    <row r="47" spans="1:9" ht="12.75">
      <c r="A47" s="6" t="s">
        <v>126</v>
      </c>
      <c r="C47" s="17"/>
      <c r="D47" s="68"/>
      <c r="E47" s="68"/>
      <c r="F47" s="68"/>
      <c r="G47" s="17"/>
      <c r="H47" s="17"/>
      <c r="I47" s="9"/>
    </row>
    <row r="48" spans="2:13" ht="12.75">
      <c r="B48" s="4"/>
      <c r="C48" s="5"/>
      <c r="D48" s="5"/>
      <c r="E48" s="5"/>
      <c r="F48" s="5"/>
      <c r="G48" s="5"/>
      <c r="H48" s="5"/>
      <c r="I48" s="4"/>
      <c r="J48" s="4"/>
      <c r="K48" s="4"/>
      <c r="L48" s="4"/>
      <c r="M48" s="4"/>
    </row>
    <row r="49" spans="1:13" ht="12.75">
      <c r="A49" s="50" t="s">
        <v>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18" t="s">
        <v>13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18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18" t="s">
        <v>16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18" t="s">
        <v>15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12.75">
      <c r="A54" s="16" t="s">
        <v>18</v>
      </c>
    </row>
    <row r="55" s="19" customFormat="1" ht="12.75">
      <c r="A55" s="19">
        <v>1000000</v>
      </c>
    </row>
    <row r="56" s="19" customFormat="1" ht="12.75"/>
    <row r="57" s="19" customFormat="1" ht="12.75"/>
    <row r="58" s="19" customFormat="1" ht="12.75"/>
    <row r="59" spans="2:7" s="19" customFormat="1" ht="12.75">
      <c r="B59" s="19" t="s">
        <v>86</v>
      </c>
      <c r="C59" s="19" t="s">
        <v>19</v>
      </c>
      <c r="D59" s="19" t="s">
        <v>20</v>
      </c>
      <c r="E59" s="19" t="s">
        <v>21</v>
      </c>
      <c r="F59" s="19" t="s">
        <v>22</v>
      </c>
      <c r="G59" s="19" t="s">
        <v>23</v>
      </c>
    </row>
    <row r="60" spans="2:7" s="19" customFormat="1" ht="12.75">
      <c r="B60" s="19" t="s">
        <v>87</v>
      </c>
      <c r="C60" s="48">
        <f>C46/$A$55</f>
        <v>8681.93873</v>
      </c>
      <c r="D60" s="48">
        <f>D46/$A$55</f>
        <v>0.10112</v>
      </c>
      <c r="E60" s="48">
        <f>E46/$A$55</f>
        <v>744.088219</v>
      </c>
      <c r="F60" s="48">
        <f>F46/$A$55</f>
        <v>712.752806</v>
      </c>
      <c r="G60" s="48">
        <f>G46/$A$55</f>
        <v>0.709849</v>
      </c>
    </row>
    <row r="61" spans="3:7" s="19" customFormat="1" ht="12.75">
      <c r="C61" s="56"/>
      <c r="D61" s="20"/>
      <c r="E61" s="20"/>
      <c r="F61" s="20"/>
      <c r="G61" s="20"/>
    </row>
    <row r="62" spans="3:7" s="19" customFormat="1" ht="12.75">
      <c r="C62" s="20"/>
      <c r="D62" s="20"/>
      <c r="E62" s="20"/>
      <c r="F62" s="20"/>
      <c r="G62" s="20"/>
    </row>
    <row r="63" spans="3:7" s="19" customFormat="1" ht="12.75">
      <c r="C63" s="20"/>
      <c r="D63" s="20"/>
      <c r="E63" s="20"/>
      <c r="F63" s="20"/>
      <c r="G63" s="20"/>
    </row>
    <row r="64" s="19" customFormat="1" ht="12.75"/>
    <row r="65" s="19" customFormat="1" ht="12.75"/>
    <row r="66" s="55" customFormat="1" ht="12.75"/>
    <row r="67" s="25" customFormat="1" ht="12.75"/>
    <row r="68" s="25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5">
    <mergeCell ref="H10:H11"/>
    <mergeCell ref="A46:B46"/>
    <mergeCell ref="A10:A11"/>
    <mergeCell ref="B10:B11"/>
    <mergeCell ref="C10:G10"/>
  </mergeCells>
  <conditionalFormatting sqref="C48:G48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421875" style="12" customWidth="1"/>
    <col min="3" max="3" width="12.00390625" style="12" bestFit="1" customWidth="1"/>
    <col min="4" max="4" width="11.57421875" style="12" bestFit="1" customWidth="1"/>
    <col min="5" max="6" width="12.00390625" style="12" bestFit="1" customWidth="1"/>
    <col min="7" max="7" width="11.57421875" style="12" bestFit="1" customWidth="1"/>
    <col min="8" max="8" width="11.57421875" style="12" customWidth="1"/>
    <col min="9" max="9" width="13.28125" style="12" customWidth="1"/>
    <col min="10" max="10" width="12.8515625" style="12" bestFit="1" customWidth="1"/>
    <col min="11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11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0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3" t="s">
        <v>9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4"/>
      <c r="B9" s="4"/>
      <c r="C9" s="4"/>
      <c r="D9" s="4"/>
      <c r="E9" s="4"/>
      <c r="F9" s="4"/>
      <c r="G9" s="4"/>
      <c r="H9" s="4"/>
      <c r="I9" s="4"/>
      <c r="J9" s="15" t="s">
        <v>25</v>
      </c>
    </row>
    <row r="10" spans="1:10" ht="19.5" customHeight="1">
      <c r="A10" s="71" t="s">
        <v>2</v>
      </c>
      <c r="B10" s="76" t="s">
        <v>24</v>
      </c>
      <c r="C10" s="73" t="s">
        <v>113</v>
      </c>
      <c r="D10" s="77"/>
      <c r="E10" s="77"/>
      <c r="F10" s="77"/>
      <c r="G10" s="77"/>
      <c r="H10" s="77"/>
      <c r="I10" s="77"/>
      <c r="J10" s="71" t="s">
        <v>110</v>
      </c>
    </row>
    <row r="11" spans="1:10" ht="19.5" customHeight="1">
      <c r="A11" s="78"/>
      <c r="B11" s="79"/>
      <c r="C11" s="80" t="s">
        <v>111</v>
      </c>
      <c r="D11" s="80"/>
      <c r="E11" s="80"/>
      <c r="F11" s="80"/>
      <c r="G11" s="80"/>
      <c r="H11" s="80" t="s">
        <v>112</v>
      </c>
      <c r="I11" s="80"/>
      <c r="J11" s="78"/>
    </row>
    <row r="12" spans="1:17" ht="19.5" customHeight="1">
      <c r="A12" s="75"/>
      <c r="B12" s="72"/>
      <c r="C12" s="7" t="s">
        <v>89</v>
      </c>
      <c r="D12" s="7" t="s">
        <v>90</v>
      </c>
      <c r="E12" s="7" t="s">
        <v>91</v>
      </c>
      <c r="F12" s="7" t="s">
        <v>92</v>
      </c>
      <c r="G12" s="7" t="s">
        <v>93</v>
      </c>
      <c r="H12" s="7">
        <v>6.24</v>
      </c>
      <c r="I12" s="7" t="s">
        <v>94</v>
      </c>
      <c r="J12" s="72"/>
      <c r="L12" s="24"/>
      <c r="M12" s="24"/>
      <c r="N12" s="24"/>
      <c r="O12" s="24"/>
      <c r="P12" s="24"/>
      <c r="Q12" s="24"/>
    </row>
    <row r="13" spans="1:11" ht="15" customHeight="1">
      <c r="A13" s="1" t="s">
        <v>5</v>
      </c>
      <c r="B13" s="2" t="s">
        <v>6</v>
      </c>
      <c r="C13" s="33">
        <v>1053569584</v>
      </c>
      <c r="D13" s="33">
        <v>28726676</v>
      </c>
      <c r="E13" s="33">
        <v>408448244</v>
      </c>
      <c r="F13" s="33">
        <v>156678220</v>
      </c>
      <c r="G13" s="33">
        <v>197892335</v>
      </c>
      <c r="H13" s="33">
        <v>1044238</v>
      </c>
      <c r="I13" s="33">
        <v>214102100</v>
      </c>
      <c r="J13" s="34">
        <f>SUM(C13:I13)</f>
        <v>2060461397</v>
      </c>
      <c r="K13" s="9"/>
    </row>
    <row r="14" spans="1:11" ht="15" customHeight="1">
      <c r="A14" s="1" t="s">
        <v>26</v>
      </c>
      <c r="B14" s="2" t="s">
        <v>121</v>
      </c>
      <c r="C14" s="33">
        <v>31508776</v>
      </c>
      <c r="D14" s="33">
        <v>1003753</v>
      </c>
      <c r="E14" s="33">
        <v>14360923</v>
      </c>
      <c r="F14" s="33">
        <v>0</v>
      </c>
      <c r="G14" s="33">
        <v>48884</v>
      </c>
      <c r="H14" s="33">
        <v>0</v>
      </c>
      <c r="I14" s="33">
        <v>35568</v>
      </c>
      <c r="J14" s="34">
        <f aca="true" t="shared" si="0" ref="J14:J46">SUM(C14:I14)</f>
        <v>46957904</v>
      </c>
      <c r="K14" s="9"/>
    </row>
    <row r="15" spans="1:11" ht="15" customHeight="1">
      <c r="A15" s="1" t="s">
        <v>27</v>
      </c>
      <c r="B15" s="2" t="s">
        <v>122</v>
      </c>
      <c r="C15" s="33">
        <v>34361347</v>
      </c>
      <c r="D15" s="33">
        <v>2043629</v>
      </c>
      <c r="E15" s="33">
        <v>22548960</v>
      </c>
      <c r="F15" s="33">
        <v>0</v>
      </c>
      <c r="G15" s="33">
        <v>50000</v>
      </c>
      <c r="H15" s="33">
        <v>0</v>
      </c>
      <c r="I15" s="33">
        <v>626053</v>
      </c>
      <c r="J15" s="34">
        <f t="shared" si="0"/>
        <v>59629989</v>
      </c>
      <c r="K15" s="9"/>
    </row>
    <row r="16" spans="1:11" ht="15" customHeight="1">
      <c r="A16" s="1" t="s">
        <v>28</v>
      </c>
      <c r="B16" s="2" t="s">
        <v>57</v>
      </c>
      <c r="C16" s="33">
        <v>19189377</v>
      </c>
      <c r="D16" s="33">
        <v>683943</v>
      </c>
      <c r="E16" s="33">
        <v>17392337</v>
      </c>
      <c r="F16" s="33">
        <v>0</v>
      </c>
      <c r="G16" s="33">
        <v>75466</v>
      </c>
      <c r="H16" s="33">
        <v>0</v>
      </c>
      <c r="I16" s="33">
        <v>225884</v>
      </c>
      <c r="J16" s="34">
        <f t="shared" si="0"/>
        <v>37567007</v>
      </c>
      <c r="K16" s="9"/>
    </row>
    <row r="17" spans="1:11" ht="15" customHeight="1">
      <c r="A17" s="1" t="s">
        <v>29</v>
      </c>
      <c r="B17" s="2" t="s">
        <v>58</v>
      </c>
      <c r="C17" s="33">
        <v>24087599</v>
      </c>
      <c r="D17" s="33">
        <v>1755912</v>
      </c>
      <c r="E17" s="33">
        <v>23277792</v>
      </c>
      <c r="F17" s="33">
        <v>0</v>
      </c>
      <c r="G17" s="33">
        <v>104</v>
      </c>
      <c r="H17" s="33">
        <v>0</v>
      </c>
      <c r="I17" s="33">
        <v>295067</v>
      </c>
      <c r="J17" s="34">
        <f t="shared" si="0"/>
        <v>49416474</v>
      </c>
      <c r="K17" s="9"/>
    </row>
    <row r="18" spans="1:11" ht="15" customHeight="1">
      <c r="A18" s="1" t="s">
        <v>30</v>
      </c>
      <c r="B18" s="2" t="s">
        <v>59</v>
      </c>
      <c r="C18" s="33">
        <v>141352123</v>
      </c>
      <c r="D18" s="33">
        <v>13884868</v>
      </c>
      <c r="E18" s="33">
        <v>53470346</v>
      </c>
      <c r="F18" s="33">
        <v>0</v>
      </c>
      <c r="G18" s="33">
        <v>371393</v>
      </c>
      <c r="H18" s="33">
        <v>0</v>
      </c>
      <c r="I18" s="33">
        <v>16551488</v>
      </c>
      <c r="J18" s="34">
        <f t="shared" si="0"/>
        <v>225630218</v>
      </c>
      <c r="K18" s="9"/>
    </row>
    <row r="19" spans="1:11" ht="15" customHeight="1">
      <c r="A19" s="1" t="s">
        <v>31</v>
      </c>
      <c r="B19" s="2" t="s">
        <v>60</v>
      </c>
      <c r="C19" s="33">
        <v>101648187</v>
      </c>
      <c r="D19" s="33">
        <v>8927212</v>
      </c>
      <c r="E19" s="33">
        <v>53011624</v>
      </c>
      <c r="F19" s="33">
        <v>0</v>
      </c>
      <c r="G19" s="33">
        <v>46735</v>
      </c>
      <c r="H19" s="33">
        <v>0</v>
      </c>
      <c r="I19" s="33">
        <v>869030</v>
      </c>
      <c r="J19" s="34">
        <f t="shared" si="0"/>
        <v>164502788</v>
      </c>
      <c r="K19" s="9"/>
    </row>
    <row r="20" spans="1:11" ht="15" customHeight="1">
      <c r="A20" s="1" t="s">
        <v>32</v>
      </c>
      <c r="B20" s="2" t="s">
        <v>61</v>
      </c>
      <c r="C20" s="33">
        <v>104076344</v>
      </c>
      <c r="D20" s="33">
        <v>8478162</v>
      </c>
      <c r="E20" s="33">
        <v>104757351</v>
      </c>
      <c r="F20" s="33">
        <v>0</v>
      </c>
      <c r="G20" s="33">
        <v>56749</v>
      </c>
      <c r="H20" s="33">
        <v>0</v>
      </c>
      <c r="I20" s="33">
        <v>48381</v>
      </c>
      <c r="J20" s="34">
        <f t="shared" si="0"/>
        <v>217416987</v>
      </c>
      <c r="K20" s="9"/>
    </row>
    <row r="21" spans="1:11" ht="15" customHeight="1">
      <c r="A21" s="1" t="s">
        <v>33</v>
      </c>
      <c r="B21" s="2" t="s">
        <v>62</v>
      </c>
      <c r="C21" s="33">
        <v>27833947</v>
      </c>
      <c r="D21" s="33">
        <v>2018968</v>
      </c>
      <c r="E21" s="33">
        <v>14994710</v>
      </c>
      <c r="F21" s="33">
        <v>0</v>
      </c>
      <c r="G21" s="33">
        <v>70000</v>
      </c>
      <c r="H21" s="33">
        <v>0</v>
      </c>
      <c r="I21" s="33">
        <v>0</v>
      </c>
      <c r="J21" s="34">
        <f t="shared" si="0"/>
        <v>44917625</v>
      </c>
      <c r="K21" s="9"/>
    </row>
    <row r="22" spans="1:11" ht="15" customHeight="1">
      <c r="A22" s="1" t="s">
        <v>34</v>
      </c>
      <c r="B22" s="2" t="s">
        <v>63</v>
      </c>
      <c r="C22" s="33">
        <v>66767924</v>
      </c>
      <c r="D22" s="33">
        <v>5070555</v>
      </c>
      <c r="E22" s="33">
        <v>44179063</v>
      </c>
      <c r="F22" s="33">
        <v>0</v>
      </c>
      <c r="G22" s="33">
        <v>55505</v>
      </c>
      <c r="H22" s="33">
        <v>0</v>
      </c>
      <c r="I22" s="33">
        <v>3174847</v>
      </c>
      <c r="J22" s="34">
        <f t="shared" si="0"/>
        <v>119247894</v>
      </c>
      <c r="K22" s="9"/>
    </row>
    <row r="23" spans="1:11" ht="15" customHeight="1">
      <c r="A23" s="1" t="s">
        <v>35</v>
      </c>
      <c r="B23" s="2" t="s">
        <v>64</v>
      </c>
      <c r="C23" s="33">
        <v>108449679</v>
      </c>
      <c r="D23" s="33">
        <v>8345161</v>
      </c>
      <c r="E23" s="33">
        <v>104234932</v>
      </c>
      <c r="F23" s="33">
        <v>0</v>
      </c>
      <c r="G23" s="33">
        <v>131754</v>
      </c>
      <c r="H23" s="33">
        <v>0</v>
      </c>
      <c r="I23" s="33">
        <v>919553</v>
      </c>
      <c r="J23" s="34">
        <f t="shared" si="0"/>
        <v>222081079</v>
      </c>
      <c r="K23" s="9"/>
    </row>
    <row r="24" spans="1:11" ht="15" customHeight="1">
      <c r="A24" s="1" t="s">
        <v>36</v>
      </c>
      <c r="B24" s="2" t="s">
        <v>65</v>
      </c>
      <c r="C24" s="33">
        <v>104572572</v>
      </c>
      <c r="D24" s="33">
        <v>4473976</v>
      </c>
      <c r="E24" s="33">
        <v>72245237</v>
      </c>
      <c r="F24" s="33">
        <v>0</v>
      </c>
      <c r="G24" s="33">
        <v>114813</v>
      </c>
      <c r="H24" s="33">
        <v>0</v>
      </c>
      <c r="I24" s="33">
        <v>2455754</v>
      </c>
      <c r="J24" s="34">
        <f t="shared" si="0"/>
        <v>183862352</v>
      </c>
      <c r="K24" s="9"/>
    </row>
    <row r="25" spans="1:11" ht="15" customHeight="1">
      <c r="A25" s="1" t="s">
        <v>37</v>
      </c>
      <c r="B25" s="2" t="s">
        <v>66</v>
      </c>
      <c r="C25" s="33">
        <v>160892315</v>
      </c>
      <c r="D25" s="33">
        <v>16857985</v>
      </c>
      <c r="E25" s="33">
        <v>108744412</v>
      </c>
      <c r="F25" s="33">
        <v>0</v>
      </c>
      <c r="G25" s="33">
        <v>179628</v>
      </c>
      <c r="H25" s="33">
        <v>0</v>
      </c>
      <c r="I25" s="33">
        <v>2244005</v>
      </c>
      <c r="J25" s="34">
        <f t="shared" si="0"/>
        <v>288918345</v>
      </c>
      <c r="K25" s="9"/>
    </row>
    <row r="26" spans="1:11" ht="15" customHeight="1">
      <c r="A26" s="1" t="s">
        <v>38</v>
      </c>
      <c r="B26" s="2" t="s">
        <v>67</v>
      </c>
      <c r="C26" s="33">
        <v>128022565</v>
      </c>
      <c r="D26" s="33">
        <v>13090793</v>
      </c>
      <c r="E26" s="33">
        <v>110167933</v>
      </c>
      <c r="F26" s="33">
        <v>0</v>
      </c>
      <c r="G26" s="33">
        <v>129961</v>
      </c>
      <c r="H26" s="33">
        <v>0</v>
      </c>
      <c r="I26" s="33">
        <v>15249532</v>
      </c>
      <c r="J26" s="34">
        <f t="shared" si="0"/>
        <v>266660784</v>
      </c>
      <c r="K26" s="9"/>
    </row>
    <row r="27" spans="1:11" ht="15" customHeight="1">
      <c r="A27" s="1" t="s">
        <v>39</v>
      </c>
      <c r="B27" s="2" t="s">
        <v>68</v>
      </c>
      <c r="C27" s="33">
        <v>63782073</v>
      </c>
      <c r="D27" s="33">
        <v>9299543</v>
      </c>
      <c r="E27" s="33">
        <v>50881731</v>
      </c>
      <c r="F27" s="33">
        <v>0</v>
      </c>
      <c r="G27" s="33">
        <v>26225</v>
      </c>
      <c r="H27" s="33">
        <v>0</v>
      </c>
      <c r="I27" s="33">
        <v>4893229</v>
      </c>
      <c r="J27" s="34">
        <f t="shared" si="0"/>
        <v>128882801</v>
      </c>
      <c r="K27" s="9"/>
    </row>
    <row r="28" spans="1:11" ht="15" customHeight="1">
      <c r="A28" s="1" t="s">
        <v>40</v>
      </c>
      <c r="B28" s="2" t="s">
        <v>69</v>
      </c>
      <c r="C28" s="33">
        <v>45673911</v>
      </c>
      <c r="D28" s="33">
        <v>2526094</v>
      </c>
      <c r="E28" s="33">
        <v>32956445</v>
      </c>
      <c r="F28" s="33">
        <v>0</v>
      </c>
      <c r="G28" s="33">
        <v>22740</v>
      </c>
      <c r="H28" s="33">
        <v>0</v>
      </c>
      <c r="I28" s="33">
        <v>215582</v>
      </c>
      <c r="J28" s="34">
        <f t="shared" si="0"/>
        <v>81394772</v>
      </c>
      <c r="K28" s="9"/>
    </row>
    <row r="29" spans="1:11" ht="15" customHeight="1">
      <c r="A29" s="1" t="s">
        <v>41</v>
      </c>
      <c r="B29" s="2" t="s">
        <v>70</v>
      </c>
      <c r="C29" s="33">
        <v>33486682</v>
      </c>
      <c r="D29" s="33">
        <v>148328</v>
      </c>
      <c r="E29" s="33">
        <v>21603493</v>
      </c>
      <c r="F29" s="33">
        <v>0</v>
      </c>
      <c r="G29" s="33">
        <v>179673</v>
      </c>
      <c r="H29" s="33">
        <v>0</v>
      </c>
      <c r="I29" s="33">
        <v>6306</v>
      </c>
      <c r="J29" s="34">
        <f t="shared" si="0"/>
        <v>55424482</v>
      </c>
      <c r="K29" s="9"/>
    </row>
    <row r="30" spans="1:11" ht="15" customHeight="1">
      <c r="A30" s="1" t="s">
        <v>42</v>
      </c>
      <c r="B30" s="2" t="s">
        <v>71</v>
      </c>
      <c r="C30" s="33">
        <v>44757095</v>
      </c>
      <c r="D30" s="33">
        <v>4068479</v>
      </c>
      <c r="E30" s="33">
        <v>14604875</v>
      </c>
      <c r="F30" s="33">
        <v>0</v>
      </c>
      <c r="G30" s="33">
        <v>92091</v>
      </c>
      <c r="H30" s="33">
        <v>0</v>
      </c>
      <c r="I30" s="33">
        <v>238451</v>
      </c>
      <c r="J30" s="34">
        <f t="shared" si="0"/>
        <v>63760991</v>
      </c>
      <c r="K30" s="9"/>
    </row>
    <row r="31" spans="1:11" ht="15" customHeight="1">
      <c r="A31" s="1" t="s">
        <v>43</v>
      </c>
      <c r="B31" s="2" t="s">
        <v>72</v>
      </c>
      <c r="C31" s="33">
        <v>76301091</v>
      </c>
      <c r="D31" s="33">
        <v>5939504</v>
      </c>
      <c r="E31" s="33">
        <v>43593390</v>
      </c>
      <c r="F31" s="33">
        <v>0</v>
      </c>
      <c r="G31" s="33">
        <v>102808</v>
      </c>
      <c r="H31" s="33">
        <v>0</v>
      </c>
      <c r="I31" s="33">
        <v>34449</v>
      </c>
      <c r="J31" s="34">
        <f t="shared" si="0"/>
        <v>125971242</v>
      </c>
      <c r="K31" s="9"/>
    </row>
    <row r="32" spans="1:11" ht="15" customHeight="1">
      <c r="A32" s="1" t="s">
        <v>44</v>
      </c>
      <c r="B32" s="2" t="s">
        <v>73</v>
      </c>
      <c r="C32" s="33">
        <v>33748995</v>
      </c>
      <c r="D32" s="33">
        <v>879246</v>
      </c>
      <c r="E32" s="33">
        <v>43594914</v>
      </c>
      <c r="F32" s="33">
        <v>0</v>
      </c>
      <c r="G32" s="33">
        <v>8770</v>
      </c>
      <c r="H32" s="33">
        <v>0</v>
      </c>
      <c r="I32" s="33">
        <v>329433</v>
      </c>
      <c r="J32" s="34">
        <f t="shared" si="0"/>
        <v>78561358</v>
      </c>
      <c r="K32" s="9"/>
    </row>
    <row r="33" spans="1:11" ht="15" customHeight="1">
      <c r="A33" s="1" t="s">
        <v>45</v>
      </c>
      <c r="B33" s="2" t="s">
        <v>74</v>
      </c>
      <c r="C33" s="33">
        <v>19602935</v>
      </c>
      <c r="D33" s="33">
        <v>48011</v>
      </c>
      <c r="E33" s="33">
        <v>28808765</v>
      </c>
      <c r="F33" s="33">
        <v>0</v>
      </c>
      <c r="G33" s="33">
        <v>0</v>
      </c>
      <c r="H33" s="33">
        <v>0</v>
      </c>
      <c r="I33" s="33">
        <v>63806</v>
      </c>
      <c r="J33" s="34">
        <f t="shared" si="0"/>
        <v>48523517</v>
      </c>
      <c r="K33" s="9"/>
    </row>
    <row r="34" spans="1:11" ht="15" customHeight="1">
      <c r="A34" s="1" t="s">
        <v>46</v>
      </c>
      <c r="B34" s="2" t="s">
        <v>75</v>
      </c>
      <c r="C34" s="33">
        <v>40385866</v>
      </c>
      <c r="D34" s="33">
        <v>187398</v>
      </c>
      <c r="E34" s="33">
        <v>62739233</v>
      </c>
      <c r="F34" s="33">
        <v>0</v>
      </c>
      <c r="G34" s="33">
        <v>0</v>
      </c>
      <c r="H34" s="33">
        <v>0</v>
      </c>
      <c r="I34" s="33">
        <v>708748</v>
      </c>
      <c r="J34" s="34">
        <f t="shared" si="0"/>
        <v>104021245</v>
      </c>
      <c r="K34" s="9"/>
    </row>
    <row r="35" spans="1:11" ht="15" customHeight="1">
      <c r="A35" s="1" t="s">
        <v>47</v>
      </c>
      <c r="B35" s="2" t="s">
        <v>76</v>
      </c>
      <c r="C35" s="33">
        <v>40970824</v>
      </c>
      <c r="D35" s="33">
        <v>46849</v>
      </c>
      <c r="E35" s="33">
        <v>28338371</v>
      </c>
      <c r="F35" s="33">
        <v>0</v>
      </c>
      <c r="G35" s="33">
        <v>0</v>
      </c>
      <c r="H35" s="33">
        <v>0</v>
      </c>
      <c r="I35" s="33">
        <v>38243</v>
      </c>
      <c r="J35" s="34">
        <f t="shared" si="0"/>
        <v>69394287</v>
      </c>
      <c r="K35" s="9"/>
    </row>
    <row r="36" spans="1:11" ht="15" customHeight="1">
      <c r="A36" s="1" t="s">
        <v>48</v>
      </c>
      <c r="B36" s="2" t="s">
        <v>77</v>
      </c>
      <c r="C36" s="33">
        <v>0</v>
      </c>
      <c r="D36" s="33">
        <v>0</v>
      </c>
      <c r="E36" s="33">
        <v>1005326021</v>
      </c>
      <c r="F36" s="33">
        <v>398933166</v>
      </c>
      <c r="G36" s="33">
        <v>111875982</v>
      </c>
      <c r="H36" s="33">
        <v>0</v>
      </c>
      <c r="I36" s="33">
        <v>5758919</v>
      </c>
      <c r="J36" s="34">
        <f t="shared" si="0"/>
        <v>1521894088</v>
      </c>
      <c r="K36" s="9"/>
    </row>
    <row r="37" spans="1:11" ht="15" customHeight="1">
      <c r="A37" s="1" t="s">
        <v>49</v>
      </c>
      <c r="B37" s="2" t="s">
        <v>78</v>
      </c>
      <c r="C37" s="33">
        <v>0</v>
      </c>
      <c r="D37" s="33">
        <v>0</v>
      </c>
      <c r="E37" s="33">
        <v>87077156</v>
      </c>
      <c r="F37" s="33">
        <v>0</v>
      </c>
      <c r="G37" s="33">
        <v>1440</v>
      </c>
      <c r="H37" s="33">
        <v>0</v>
      </c>
      <c r="I37" s="33">
        <v>557536673</v>
      </c>
      <c r="J37" s="34">
        <f t="shared" si="0"/>
        <v>644615269</v>
      </c>
      <c r="K37" s="9"/>
    </row>
    <row r="38" spans="1:11" ht="15" customHeight="1">
      <c r="A38" s="1" t="s">
        <v>50</v>
      </c>
      <c r="B38" s="2" t="s">
        <v>79</v>
      </c>
      <c r="C38" s="33">
        <v>19401732</v>
      </c>
      <c r="D38" s="33">
        <v>0</v>
      </c>
      <c r="E38" s="33">
        <v>120564112</v>
      </c>
      <c r="F38" s="33">
        <v>0</v>
      </c>
      <c r="G38" s="33">
        <v>53741</v>
      </c>
      <c r="H38" s="33">
        <v>0</v>
      </c>
      <c r="I38" s="33">
        <v>36609187</v>
      </c>
      <c r="J38" s="34">
        <f t="shared" si="0"/>
        <v>176628772</v>
      </c>
      <c r="K38" s="9"/>
    </row>
    <row r="39" spans="1:11" ht="15" customHeight="1">
      <c r="A39" s="1" t="s">
        <v>51</v>
      </c>
      <c r="B39" s="2" t="s">
        <v>80</v>
      </c>
      <c r="C39" s="33">
        <v>13305446</v>
      </c>
      <c r="D39" s="33">
        <v>14284</v>
      </c>
      <c r="E39" s="33">
        <v>30470521</v>
      </c>
      <c r="F39" s="33">
        <v>0</v>
      </c>
      <c r="G39" s="33">
        <v>0</v>
      </c>
      <c r="H39" s="33">
        <v>0</v>
      </c>
      <c r="I39" s="33">
        <v>95140</v>
      </c>
      <c r="J39" s="34">
        <f t="shared" si="0"/>
        <v>43885391</v>
      </c>
      <c r="K39" s="9"/>
    </row>
    <row r="40" spans="1:11" ht="15" customHeight="1">
      <c r="A40" s="1" t="s">
        <v>52</v>
      </c>
      <c r="B40" s="2" t="s">
        <v>81</v>
      </c>
      <c r="C40" s="33">
        <v>3188716</v>
      </c>
      <c r="D40" s="33">
        <v>0</v>
      </c>
      <c r="E40" s="33">
        <v>125606650</v>
      </c>
      <c r="F40" s="33">
        <v>0</v>
      </c>
      <c r="G40" s="33">
        <v>0</v>
      </c>
      <c r="H40" s="33">
        <v>0</v>
      </c>
      <c r="I40" s="33">
        <v>624257</v>
      </c>
      <c r="J40" s="34">
        <f t="shared" si="0"/>
        <v>129419623</v>
      </c>
      <c r="K40" s="9"/>
    </row>
    <row r="41" spans="1:11" ht="15" customHeight="1">
      <c r="A41" s="1" t="s">
        <v>53</v>
      </c>
      <c r="B41" s="2" t="s">
        <v>82</v>
      </c>
      <c r="C41" s="33">
        <v>162334145</v>
      </c>
      <c r="D41" s="33">
        <v>5243666</v>
      </c>
      <c r="E41" s="33">
        <v>148569473</v>
      </c>
      <c r="F41" s="33">
        <v>0</v>
      </c>
      <c r="G41" s="33">
        <v>125992</v>
      </c>
      <c r="H41" s="33">
        <v>0</v>
      </c>
      <c r="I41" s="33">
        <v>2901676</v>
      </c>
      <c r="J41" s="34">
        <f t="shared" si="0"/>
        <v>319174952</v>
      </c>
      <c r="K41" s="9"/>
    </row>
    <row r="42" spans="1:11" ht="15" customHeight="1">
      <c r="A42" s="1" t="s">
        <v>54</v>
      </c>
      <c r="B42" s="2" t="s">
        <v>83</v>
      </c>
      <c r="C42" s="33">
        <v>180785813</v>
      </c>
      <c r="D42" s="33">
        <v>2649218</v>
      </c>
      <c r="E42" s="33">
        <v>188684116</v>
      </c>
      <c r="F42" s="33">
        <v>0</v>
      </c>
      <c r="G42" s="33">
        <v>1666088</v>
      </c>
      <c r="H42" s="33">
        <v>0</v>
      </c>
      <c r="I42" s="33">
        <v>2762372</v>
      </c>
      <c r="J42" s="34">
        <f t="shared" si="0"/>
        <v>376547607</v>
      </c>
      <c r="K42" s="9"/>
    </row>
    <row r="43" spans="1:11" ht="15" customHeight="1">
      <c r="A43" s="1" t="s">
        <v>55</v>
      </c>
      <c r="B43" s="2" t="s">
        <v>84</v>
      </c>
      <c r="C43" s="33">
        <v>226950530</v>
      </c>
      <c r="D43" s="33">
        <v>7844048</v>
      </c>
      <c r="E43" s="33">
        <v>158350895</v>
      </c>
      <c r="F43" s="33">
        <v>0</v>
      </c>
      <c r="G43" s="33">
        <v>437373</v>
      </c>
      <c r="H43" s="33">
        <v>0</v>
      </c>
      <c r="I43" s="33">
        <v>3396034</v>
      </c>
      <c r="J43" s="34">
        <f t="shared" si="0"/>
        <v>396978880</v>
      </c>
      <c r="K43" s="9"/>
    </row>
    <row r="44" spans="1:11" ht="15" customHeight="1">
      <c r="A44" s="1" t="s">
        <v>56</v>
      </c>
      <c r="B44" s="2" t="s">
        <v>85</v>
      </c>
      <c r="C44" s="33">
        <v>106686620</v>
      </c>
      <c r="D44" s="33">
        <v>2250186</v>
      </c>
      <c r="E44" s="33">
        <v>102653340</v>
      </c>
      <c r="F44" s="33">
        <v>0</v>
      </c>
      <c r="G44" s="33">
        <v>62182</v>
      </c>
      <c r="H44" s="33">
        <v>0</v>
      </c>
      <c r="I44" s="33">
        <v>2260562</v>
      </c>
      <c r="J44" s="34">
        <f t="shared" si="0"/>
        <v>213912890</v>
      </c>
      <c r="K44" s="9"/>
    </row>
    <row r="45" spans="1:11" ht="15" customHeight="1">
      <c r="A45" s="1" t="s">
        <v>120</v>
      </c>
      <c r="B45" s="2" t="s">
        <v>119</v>
      </c>
      <c r="C45" s="33">
        <v>0</v>
      </c>
      <c r="D45" s="33">
        <v>0</v>
      </c>
      <c r="E45" s="33">
        <v>77648154</v>
      </c>
      <c r="F45" s="33">
        <v>0</v>
      </c>
      <c r="G45" s="33">
        <v>0</v>
      </c>
      <c r="H45" s="33">
        <v>0</v>
      </c>
      <c r="I45" s="33">
        <v>210166</v>
      </c>
      <c r="J45" s="34">
        <f t="shared" si="0"/>
        <v>77858320</v>
      </c>
      <c r="K45" s="9"/>
    </row>
    <row r="46" spans="1:11" ht="15" customHeight="1">
      <c r="A46" s="1" t="s">
        <v>123</v>
      </c>
      <c r="B46" s="2" t="s">
        <v>124</v>
      </c>
      <c r="C46" s="33">
        <v>0</v>
      </c>
      <c r="D46" s="33">
        <v>0</v>
      </c>
      <c r="E46" s="33">
        <v>100000</v>
      </c>
      <c r="F46" s="33">
        <v>0</v>
      </c>
      <c r="G46" s="33">
        <v>0</v>
      </c>
      <c r="H46" s="33">
        <v>0</v>
      </c>
      <c r="I46" s="33">
        <v>37717400</v>
      </c>
      <c r="J46" s="34">
        <f t="shared" si="0"/>
        <v>37817400</v>
      </c>
      <c r="K46" s="9"/>
    </row>
    <row r="47" spans="1:11" ht="19.5" customHeight="1">
      <c r="A47" s="73" t="s">
        <v>7</v>
      </c>
      <c r="B47" s="74"/>
      <c r="C47" s="44">
        <f aca="true" t="shared" si="1" ref="C47:J47">SUM(C13:C46)</f>
        <v>3217694813</v>
      </c>
      <c r="D47" s="44">
        <f t="shared" si="1"/>
        <v>156506447</v>
      </c>
      <c r="E47" s="44">
        <f t="shared" si="1"/>
        <v>3524005519</v>
      </c>
      <c r="F47" s="44">
        <f t="shared" si="1"/>
        <v>555611386</v>
      </c>
      <c r="G47" s="44">
        <f t="shared" si="1"/>
        <v>313878432</v>
      </c>
      <c r="H47" s="44">
        <f t="shared" si="1"/>
        <v>1044238</v>
      </c>
      <c r="I47" s="44">
        <f t="shared" si="1"/>
        <v>913197895</v>
      </c>
      <c r="J47" s="44">
        <f t="shared" si="1"/>
        <v>8681938730</v>
      </c>
      <c r="K47" s="9"/>
    </row>
    <row r="48" spans="1:11" ht="12.75">
      <c r="A48" s="6" t="s">
        <v>126</v>
      </c>
      <c r="J48" s="17"/>
      <c r="K48" s="9"/>
    </row>
    <row r="49" spans="2:10" ht="12.75">
      <c r="B49" s="4"/>
      <c r="C49" s="4"/>
      <c r="D49" s="4"/>
      <c r="E49" s="4"/>
      <c r="F49" s="4"/>
      <c r="G49" s="4"/>
      <c r="H49" s="4"/>
      <c r="I49" s="4"/>
      <c r="J49" s="5"/>
    </row>
    <row r="50" spans="1:10" ht="12.75">
      <c r="A50" s="50" t="s">
        <v>8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18" t="s">
        <v>103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18" t="s">
        <v>104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18" t="s">
        <v>105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18" t="s">
        <v>106</v>
      </c>
      <c r="B54" s="4"/>
      <c r="C54" s="4"/>
      <c r="D54" s="4"/>
      <c r="E54" s="4"/>
      <c r="F54" s="4"/>
      <c r="G54" s="4"/>
      <c r="H54" s="4"/>
      <c r="I54" s="4"/>
      <c r="J54" s="4"/>
    </row>
    <row r="55" ht="12.75">
      <c r="A55" s="18" t="s">
        <v>107</v>
      </c>
    </row>
    <row r="56" ht="12.75">
      <c r="A56" s="18" t="s">
        <v>108</v>
      </c>
    </row>
    <row r="57" ht="12.75">
      <c r="A57" s="18" t="s">
        <v>109</v>
      </c>
    </row>
    <row r="58" s="19" customFormat="1" ht="12.75">
      <c r="A58" s="19">
        <v>1000000</v>
      </c>
    </row>
    <row r="59" s="19" customFormat="1" ht="12.75">
      <c r="A59" s="21"/>
    </row>
    <row r="60" s="19" customFormat="1" ht="12.75"/>
    <row r="61" spans="2:9" s="19" customFormat="1" ht="12.75">
      <c r="B61" s="19" t="s">
        <v>86</v>
      </c>
      <c r="C61" s="10" t="s">
        <v>96</v>
      </c>
      <c r="D61" s="10" t="s">
        <v>97</v>
      </c>
      <c r="E61" s="10" t="s">
        <v>98</v>
      </c>
      <c r="F61" s="10" t="s">
        <v>99</v>
      </c>
      <c r="G61" s="10" t="s">
        <v>100</v>
      </c>
      <c r="H61" s="10" t="s">
        <v>101</v>
      </c>
      <c r="I61" s="10" t="s">
        <v>102</v>
      </c>
    </row>
    <row r="62" spans="2:9" s="19" customFormat="1" ht="12.75">
      <c r="B62" s="19" t="s">
        <v>87</v>
      </c>
      <c r="C62" s="49">
        <f aca="true" t="shared" si="2" ref="C62:I62">+C47/$A$58</f>
        <v>3217.694813</v>
      </c>
      <c r="D62" s="49">
        <f t="shared" si="2"/>
        <v>156.506447</v>
      </c>
      <c r="E62" s="49">
        <f t="shared" si="2"/>
        <v>3524.005519</v>
      </c>
      <c r="F62" s="49">
        <f t="shared" si="2"/>
        <v>555.611386</v>
      </c>
      <c r="G62" s="49">
        <f t="shared" si="2"/>
        <v>313.878432</v>
      </c>
      <c r="H62" s="49">
        <f t="shared" si="2"/>
        <v>1.044238</v>
      </c>
      <c r="I62" s="49">
        <f t="shared" si="2"/>
        <v>913.197895</v>
      </c>
    </row>
    <row r="63" spans="3:9" s="19" customFormat="1" ht="12.75">
      <c r="C63" s="23"/>
      <c r="D63" s="23"/>
      <c r="E63" s="23"/>
      <c r="F63" s="23"/>
      <c r="G63" s="23"/>
      <c r="H63" s="23"/>
      <c r="I63" s="23"/>
    </row>
    <row r="64" spans="3:9" s="19" customFormat="1" ht="12.75">
      <c r="C64" s="23"/>
      <c r="D64" s="23"/>
      <c r="E64" s="23"/>
      <c r="F64" s="23"/>
      <c r="G64" s="23"/>
      <c r="H64" s="23"/>
      <c r="I64" s="23"/>
    </row>
    <row r="65" spans="3:9" s="19" customFormat="1" ht="12.75">
      <c r="C65" s="23"/>
      <c r="D65" s="23"/>
      <c r="E65" s="23"/>
      <c r="F65" s="23"/>
      <c r="G65" s="23"/>
      <c r="H65" s="23"/>
      <c r="I65" s="23"/>
    </row>
    <row r="66" s="25" customFormat="1" ht="12.75"/>
    <row r="67" s="25" customFormat="1" ht="12.75"/>
    <row r="68" s="19" customFormat="1" ht="12.75"/>
    <row r="69" s="19" customFormat="1" ht="12.75"/>
    <row r="70" s="25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</sheetData>
  <sheetProtection/>
  <mergeCells count="7">
    <mergeCell ref="J10:J12"/>
    <mergeCell ref="A47:B47"/>
    <mergeCell ref="A10:A12"/>
    <mergeCell ref="B10:B12"/>
    <mergeCell ref="C10:I10"/>
    <mergeCell ref="C11:G11"/>
    <mergeCell ref="H11:I11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9.7109375" style="12" customWidth="1"/>
    <col min="3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125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10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71" t="s">
        <v>2</v>
      </c>
      <c r="B10" s="76" t="s">
        <v>24</v>
      </c>
      <c r="C10" s="73" t="s">
        <v>113</v>
      </c>
      <c r="D10" s="77"/>
      <c r="E10" s="77"/>
      <c r="F10" s="77"/>
      <c r="G10" s="77"/>
      <c r="H10" s="77"/>
      <c r="I10" s="71" t="s">
        <v>110</v>
      </c>
    </row>
    <row r="11" spans="1:9" ht="25.5">
      <c r="A11" s="78"/>
      <c r="B11" s="79"/>
      <c r="C11" s="80" t="s">
        <v>111</v>
      </c>
      <c r="D11" s="80"/>
      <c r="E11" s="80"/>
      <c r="F11" s="80"/>
      <c r="G11" s="80"/>
      <c r="H11" s="53" t="s">
        <v>112</v>
      </c>
      <c r="I11" s="78"/>
    </row>
    <row r="12" spans="1:9" ht="19.5" customHeight="1">
      <c r="A12" s="75"/>
      <c r="B12" s="72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102</v>
      </c>
      <c r="I12" s="72"/>
    </row>
    <row r="13" spans="1:10" ht="15" customHeight="1">
      <c r="A13" s="1" t="s">
        <v>5</v>
      </c>
      <c r="B13" s="2" t="s">
        <v>6</v>
      </c>
      <c r="C13" s="33">
        <v>0</v>
      </c>
      <c r="D13" s="33">
        <v>0</v>
      </c>
      <c r="E13" s="33">
        <v>101120</v>
      </c>
      <c r="F13" s="33">
        <v>0</v>
      </c>
      <c r="G13" s="33">
        <v>0</v>
      </c>
      <c r="H13" s="33">
        <v>0</v>
      </c>
      <c r="I13" s="34">
        <f>SUM(C13:H13)</f>
        <v>101120</v>
      </c>
      <c r="J13" s="9"/>
    </row>
    <row r="14" spans="1:10" ht="15" customHeight="1">
      <c r="A14" s="1" t="s">
        <v>26</v>
      </c>
      <c r="B14" s="2" t="s">
        <v>121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4">
        <f aca="true" t="shared" si="0" ref="I14:I46">SUM(C14:H14)</f>
        <v>0</v>
      </c>
      <c r="J14" s="9"/>
    </row>
    <row r="15" spans="1:10" ht="15" customHeight="1">
      <c r="A15" s="1" t="s">
        <v>27</v>
      </c>
      <c r="B15" s="2" t="s">
        <v>122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4">
        <f t="shared" si="0"/>
        <v>0</v>
      </c>
      <c r="J15" s="9"/>
    </row>
    <row r="16" spans="1:10" ht="15" customHeight="1">
      <c r="A16" s="1" t="s">
        <v>28</v>
      </c>
      <c r="B16" s="2" t="s">
        <v>57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4">
        <f t="shared" si="0"/>
        <v>0</v>
      </c>
      <c r="J16" s="9"/>
    </row>
    <row r="17" spans="1:10" ht="15" customHeight="1">
      <c r="A17" s="1" t="s">
        <v>29</v>
      </c>
      <c r="B17" s="2" t="s">
        <v>58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4">
        <f t="shared" si="0"/>
        <v>0</v>
      </c>
      <c r="J17" s="9"/>
    </row>
    <row r="18" spans="1:10" ht="15" customHeight="1">
      <c r="A18" s="1" t="s">
        <v>30</v>
      </c>
      <c r="B18" s="2" t="s">
        <v>59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4">
        <f t="shared" si="0"/>
        <v>0</v>
      </c>
      <c r="J18" s="9"/>
    </row>
    <row r="19" spans="1:10" ht="15" customHeight="1">
      <c r="A19" s="1" t="s">
        <v>31</v>
      </c>
      <c r="B19" s="2" t="s">
        <v>60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4">
        <f t="shared" si="0"/>
        <v>0</v>
      </c>
      <c r="J19" s="9"/>
    </row>
    <row r="20" spans="1:10" ht="15" customHeight="1">
      <c r="A20" s="1" t="s">
        <v>32</v>
      </c>
      <c r="B20" s="2" t="s">
        <v>61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4">
        <f t="shared" si="0"/>
        <v>0</v>
      </c>
      <c r="J20" s="9"/>
    </row>
    <row r="21" spans="1:10" ht="15" customHeight="1">
      <c r="A21" s="1" t="s">
        <v>33</v>
      </c>
      <c r="B21" s="2" t="s">
        <v>62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4">
        <f t="shared" si="0"/>
        <v>0</v>
      </c>
      <c r="J21" s="9"/>
    </row>
    <row r="22" spans="1:10" ht="15" customHeight="1">
      <c r="A22" s="1" t="s">
        <v>34</v>
      </c>
      <c r="B22" s="2" t="s">
        <v>63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4">
        <f t="shared" si="0"/>
        <v>0</v>
      </c>
      <c r="J22" s="9"/>
    </row>
    <row r="23" spans="1:10" ht="15" customHeight="1">
      <c r="A23" s="1" t="s">
        <v>35</v>
      </c>
      <c r="B23" s="2" t="s">
        <v>64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4">
        <f t="shared" si="0"/>
        <v>0</v>
      </c>
      <c r="J23" s="9"/>
    </row>
    <row r="24" spans="1:10" ht="15" customHeight="1">
      <c r="A24" s="1" t="s">
        <v>36</v>
      </c>
      <c r="B24" s="2" t="s">
        <v>65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4">
        <f t="shared" si="0"/>
        <v>0</v>
      </c>
      <c r="J24" s="9"/>
    </row>
    <row r="25" spans="1:10" ht="15" customHeight="1">
      <c r="A25" s="1" t="s">
        <v>37</v>
      </c>
      <c r="B25" s="2" t="s">
        <v>66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4">
        <f t="shared" si="0"/>
        <v>0</v>
      </c>
      <c r="J25" s="9"/>
    </row>
    <row r="26" spans="1:10" ht="15" customHeight="1">
      <c r="A26" s="1" t="s">
        <v>38</v>
      </c>
      <c r="B26" s="2" t="s">
        <v>67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4">
        <f t="shared" si="0"/>
        <v>0</v>
      </c>
      <c r="J26" s="9"/>
    </row>
    <row r="27" spans="1:10" ht="15" customHeight="1">
      <c r="A27" s="1" t="s">
        <v>39</v>
      </c>
      <c r="B27" s="2" t="s">
        <v>68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4">
        <f t="shared" si="0"/>
        <v>0</v>
      </c>
      <c r="J27" s="9"/>
    </row>
    <row r="28" spans="1:10" ht="15" customHeight="1">
      <c r="A28" s="1" t="s">
        <v>40</v>
      </c>
      <c r="B28" s="2" t="s">
        <v>69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4">
        <f t="shared" si="0"/>
        <v>0</v>
      </c>
      <c r="J28" s="9"/>
    </row>
    <row r="29" spans="1:10" ht="15" customHeight="1">
      <c r="A29" s="1" t="s">
        <v>41</v>
      </c>
      <c r="B29" s="2" t="s">
        <v>70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4">
        <f t="shared" si="0"/>
        <v>0</v>
      </c>
      <c r="J29" s="9"/>
    </row>
    <row r="30" spans="1:10" ht="15" customHeight="1">
      <c r="A30" s="1" t="s">
        <v>42</v>
      </c>
      <c r="B30" s="2" t="s">
        <v>71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4">
        <f t="shared" si="0"/>
        <v>0</v>
      </c>
      <c r="J30" s="9"/>
    </row>
    <row r="31" spans="1:10" ht="15" customHeight="1">
      <c r="A31" s="1" t="s">
        <v>43</v>
      </c>
      <c r="B31" s="2" t="s">
        <v>72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4">
        <f t="shared" si="0"/>
        <v>0</v>
      </c>
      <c r="J31" s="9"/>
    </row>
    <row r="32" spans="1:10" ht="15" customHeight="1">
      <c r="A32" s="1" t="s">
        <v>44</v>
      </c>
      <c r="B32" s="2" t="s">
        <v>73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4">
        <f t="shared" si="0"/>
        <v>0</v>
      </c>
      <c r="J32" s="9"/>
    </row>
    <row r="33" spans="1:10" ht="15" customHeight="1">
      <c r="A33" s="1" t="s">
        <v>45</v>
      </c>
      <c r="B33" s="2" t="s">
        <v>74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4">
        <f t="shared" si="0"/>
        <v>0</v>
      </c>
      <c r="J33" s="9"/>
    </row>
    <row r="34" spans="1:10" ht="15" customHeight="1">
      <c r="A34" s="1" t="s">
        <v>46</v>
      </c>
      <c r="B34" s="2" t="s">
        <v>75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4">
        <f t="shared" si="0"/>
        <v>0</v>
      </c>
      <c r="J34" s="9"/>
    </row>
    <row r="35" spans="1:10" ht="15" customHeight="1">
      <c r="A35" s="1" t="s">
        <v>47</v>
      </c>
      <c r="B35" s="2" t="s">
        <v>76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4">
        <f t="shared" si="0"/>
        <v>0</v>
      </c>
      <c r="J35" s="9"/>
    </row>
    <row r="36" spans="1:10" ht="15" customHeight="1">
      <c r="A36" s="1" t="s">
        <v>48</v>
      </c>
      <c r="B36" s="2" t="s">
        <v>77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4">
        <f t="shared" si="0"/>
        <v>0</v>
      </c>
      <c r="J36" s="9"/>
    </row>
    <row r="37" spans="1:10" ht="15" customHeight="1">
      <c r="A37" s="1" t="s">
        <v>49</v>
      </c>
      <c r="B37" s="2" t="s">
        <v>78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4">
        <f t="shared" si="0"/>
        <v>0</v>
      </c>
      <c r="J37" s="9"/>
    </row>
    <row r="38" spans="1:10" ht="15" customHeight="1">
      <c r="A38" s="1" t="s">
        <v>50</v>
      </c>
      <c r="B38" s="2" t="s">
        <v>79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4">
        <f t="shared" si="0"/>
        <v>0</v>
      </c>
      <c r="J38" s="9"/>
    </row>
    <row r="39" spans="1:10" ht="15" customHeight="1">
      <c r="A39" s="1" t="s">
        <v>51</v>
      </c>
      <c r="B39" s="2" t="s">
        <v>80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4">
        <f t="shared" si="0"/>
        <v>0</v>
      </c>
      <c r="J39" s="9"/>
    </row>
    <row r="40" spans="1:10" ht="15" customHeight="1">
      <c r="A40" s="1" t="s">
        <v>52</v>
      </c>
      <c r="B40" s="2" t="s">
        <v>81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4">
        <f t="shared" si="0"/>
        <v>0</v>
      </c>
      <c r="J40" s="9"/>
    </row>
    <row r="41" spans="1:10" ht="15" customHeight="1">
      <c r="A41" s="1" t="s">
        <v>53</v>
      </c>
      <c r="B41" s="2" t="s">
        <v>82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4">
        <f t="shared" si="0"/>
        <v>0</v>
      </c>
      <c r="J41" s="9"/>
    </row>
    <row r="42" spans="1:10" ht="15" customHeight="1">
      <c r="A42" s="1" t="s">
        <v>54</v>
      </c>
      <c r="B42" s="2" t="s">
        <v>83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4">
        <f t="shared" si="0"/>
        <v>0</v>
      </c>
      <c r="J42" s="9"/>
    </row>
    <row r="43" spans="1:10" ht="15" customHeight="1">
      <c r="A43" s="1" t="s">
        <v>55</v>
      </c>
      <c r="B43" s="2" t="s">
        <v>84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4">
        <f t="shared" si="0"/>
        <v>0</v>
      </c>
      <c r="J43" s="9"/>
    </row>
    <row r="44" spans="1:10" ht="15" customHeight="1">
      <c r="A44" s="1" t="s">
        <v>56</v>
      </c>
      <c r="B44" s="2" t="s">
        <v>85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4">
        <f t="shared" si="0"/>
        <v>0</v>
      </c>
      <c r="J44" s="9"/>
    </row>
    <row r="45" spans="1:10" ht="15" customHeight="1">
      <c r="A45" s="1" t="s">
        <v>120</v>
      </c>
      <c r="B45" s="2" t="s">
        <v>119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4">
        <f t="shared" si="0"/>
        <v>0</v>
      </c>
      <c r="J45" s="9"/>
    </row>
    <row r="46" spans="1:10" ht="15" customHeight="1">
      <c r="A46" s="1" t="s">
        <v>123</v>
      </c>
      <c r="B46" s="2" t="s">
        <v>124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4">
        <f t="shared" si="0"/>
        <v>0</v>
      </c>
      <c r="J46" s="9"/>
    </row>
    <row r="47" spans="1:10" ht="19.5" customHeight="1">
      <c r="A47" s="73" t="s">
        <v>7</v>
      </c>
      <c r="B47" s="74"/>
      <c r="C47" s="44">
        <f aca="true" t="shared" si="1" ref="C47:I47">SUM(C13:C46)</f>
        <v>0</v>
      </c>
      <c r="D47" s="44">
        <f t="shared" si="1"/>
        <v>0</v>
      </c>
      <c r="E47" s="44">
        <f t="shared" si="1"/>
        <v>101120</v>
      </c>
      <c r="F47" s="44">
        <f t="shared" si="1"/>
        <v>0</v>
      </c>
      <c r="G47" s="44">
        <f t="shared" si="1"/>
        <v>0</v>
      </c>
      <c r="H47" s="44">
        <f t="shared" si="1"/>
        <v>0</v>
      </c>
      <c r="I47" s="44">
        <f t="shared" si="1"/>
        <v>101120</v>
      </c>
      <c r="J47" s="9"/>
    </row>
    <row r="48" spans="1:10" ht="12.75">
      <c r="A48" s="6" t="s">
        <v>126</v>
      </c>
      <c r="J48" s="9"/>
    </row>
    <row r="49" spans="2:9" ht="12.75">
      <c r="B49" s="4"/>
      <c r="C49" s="4"/>
      <c r="D49" s="4"/>
      <c r="E49" s="4"/>
      <c r="F49" s="4"/>
      <c r="G49" s="4"/>
      <c r="H49" s="4"/>
      <c r="I49" s="4"/>
    </row>
    <row r="50" spans="1:9" ht="12.75">
      <c r="A50" s="50" t="s">
        <v>8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103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104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18" t="s">
        <v>105</v>
      </c>
      <c r="B53" s="4"/>
      <c r="C53" s="4"/>
      <c r="D53" s="4"/>
      <c r="E53" s="4"/>
      <c r="F53" s="4"/>
      <c r="G53" s="4"/>
      <c r="H53" s="4"/>
      <c r="I53" s="4"/>
    </row>
    <row r="54" spans="1:9" ht="12.75">
      <c r="A54" s="18" t="s">
        <v>106</v>
      </c>
      <c r="B54" s="4"/>
      <c r="C54" s="4"/>
      <c r="D54" s="4"/>
      <c r="E54" s="4"/>
      <c r="F54" s="4"/>
      <c r="G54" s="4"/>
      <c r="H54" s="4"/>
      <c r="I54" s="4"/>
    </row>
    <row r="55" spans="1:9" ht="12.75">
      <c r="A55" s="18" t="s">
        <v>107</v>
      </c>
      <c r="B55" s="4"/>
      <c r="C55" s="4"/>
      <c r="D55" s="4"/>
      <c r="E55" s="4"/>
      <c r="F55" s="4"/>
      <c r="G55" s="4"/>
      <c r="H55" s="4"/>
      <c r="I55" s="4"/>
    </row>
    <row r="56" ht="12.75">
      <c r="A56" s="18" t="s">
        <v>108</v>
      </c>
    </row>
    <row r="57" ht="12.75">
      <c r="A57" s="18" t="s">
        <v>109</v>
      </c>
    </row>
    <row r="58" s="25" customFormat="1" ht="12.75">
      <c r="A58" s="16"/>
    </row>
    <row r="59" s="25" customFormat="1" ht="12.75"/>
    <row r="60" s="25" customFormat="1" ht="12.75">
      <c r="A60" s="18"/>
    </row>
    <row r="61" s="25" customFormat="1" ht="12.75">
      <c r="C61" s="25">
        <v>1000000</v>
      </c>
    </row>
    <row r="62" spans="2:8" s="25" customFormat="1" ht="12.75">
      <c r="B62" s="25" t="s">
        <v>86</v>
      </c>
      <c r="C62" s="25" t="s">
        <v>96</v>
      </c>
      <c r="D62" s="25" t="s">
        <v>97</v>
      </c>
      <c r="E62" s="25" t="s">
        <v>98</v>
      </c>
      <c r="F62" s="25" t="s">
        <v>99</v>
      </c>
      <c r="G62" s="25" t="s">
        <v>100</v>
      </c>
      <c r="H62" s="25" t="s">
        <v>102</v>
      </c>
    </row>
    <row r="63" spans="2:9" s="25" customFormat="1" ht="12.75">
      <c r="B63" s="25" t="s">
        <v>87</v>
      </c>
      <c r="C63" s="26">
        <f aca="true" t="shared" si="2" ref="C63:H63">C47/$C$61</f>
        <v>0</v>
      </c>
      <c r="D63" s="26">
        <f t="shared" si="2"/>
        <v>0</v>
      </c>
      <c r="E63" s="26">
        <f t="shared" si="2"/>
        <v>0.10112</v>
      </c>
      <c r="F63" s="26">
        <f t="shared" si="2"/>
        <v>0</v>
      </c>
      <c r="G63" s="26">
        <f t="shared" si="2"/>
        <v>0</v>
      </c>
      <c r="H63" s="26">
        <f t="shared" si="2"/>
        <v>0</v>
      </c>
      <c r="I63" s="26"/>
    </row>
    <row r="64" spans="3:9" s="25" customFormat="1" ht="12.75">
      <c r="C64" s="26"/>
      <c r="D64" s="26"/>
      <c r="E64" s="26"/>
      <c r="F64" s="26"/>
      <c r="G64" s="26"/>
      <c r="H64" s="26"/>
      <c r="I64" s="26"/>
    </row>
    <row r="65" spans="3:8" s="25" customFormat="1" ht="12.75">
      <c r="C65" s="26"/>
      <c r="D65" s="26"/>
      <c r="E65" s="26"/>
      <c r="F65" s="26"/>
      <c r="G65" s="26"/>
      <c r="H65" s="26"/>
    </row>
    <row r="66" spans="3:8" s="25" customFormat="1" ht="12.75">
      <c r="C66" s="26"/>
      <c r="D66" s="26"/>
      <c r="E66" s="26"/>
      <c r="F66" s="26"/>
      <c r="G66" s="26"/>
      <c r="H66" s="26"/>
    </row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19" customFormat="1" ht="12.75"/>
    <row r="87" s="19" customFormat="1" ht="12.75"/>
    <row r="88" s="19" customFormat="1" ht="12.75"/>
  </sheetData>
  <sheetProtection/>
  <mergeCells count="6">
    <mergeCell ref="I10:I12"/>
    <mergeCell ref="A47:B47"/>
    <mergeCell ref="A10:A12"/>
    <mergeCell ref="B10:B12"/>
    <mergeCell ref="C10:H10"/>
    <mergeCell ref="C11:G11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50.7109375" style="12" bestFit="1" customWidth="1"/>
    <col min="3" max="3" width="11.421875" style="12" customWidth="1"/>
    <col min="4" max="4" width="12.00390625" style="12" bestFit="1" customWidth="1"/>
    <col min="5" max="7" width="11.421875" style="12" customWidth="1"/>
    <col min="8" max="8" width="12.00390625" style="12" bestFit="1" customWidth="1"/>
    <col min="9" max="16384" width="11.421875" style="12" customWidth="1"/>
  </cols>
  <sheetData>
    <row r="1" spans="1:12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</row>
    <row r="5" spans="1:12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8" ht="15.75">
      <c r="A6" s="13" t="s">
        <v>125</v>
      </c>
      <c r="B6" s="4"/>
      <c r="C6" s="4"/>
      <c r="D6" s="4"/>
      <c r="E6" s="4"/>
      <c r="F6" s="4"/>
      <c r="G6" s="4"/>
      <c r="H6" s="4"/>
    </row>
    <row r="7" spans="1:8" ht="15.75">
      <c r="A7" s="13" t="s">
        <v>12</v>
      </c>
      <c r="B7" s="4"/>
      <c r="C7" s="4"/>
      <c r="D7" s="4"/>
      <c r="E7" s="4"/>
      <c r="F7" s="4"/>
      <c r="G7" s="4"/>
      <c r="H7" s="4"/>
    </row>
    <row r="8" spans="1:8" ht="12.75">
      <c r="A8" s="14" t="s">
        <v>0</v>
      </c>
      <c r="B8" s="4"/>
      <c r="C8" s="4"/>
      <c r="D8" s="4"/>
      <c r="E8" s="4"/>
      <c r="F8" s="4"/>
      <c r="G8" s="4"/>
      <c r="H8" s="4"/>
    </row>
    <row r="9" spans="1:8" ht="13.5">
      <c r="A9" s="14"/>
      <c r="B9" s="4"/>
      <c r="C9" s="4"/>
      <c r="D9" s="4"/>
      <c r="E9" s="4"/>
      <c r="F9" s="4"/>
      <c r="G9" s="4"/>
      <c r="H9" s="15" t="s">
        <v>25</v>
      </c>
    </row>
    <row r="10" spans="1:8" ht="19.5" customHeight="1">
      <c r="A10" s="71" t="s">
        <v>2</v>
      </c>
      <c r="B10" s="76" t="s">
        <v>24</v>
      </c>
      <c r="C10" s="73" t="s">
        <v>113</v>
      </c>
      <c r="D10" s="77"/>
      <c r="E10" s="77"/>
      <c r="F10" s="77"/>
      <c r="G10" s="77"/>
      <c r="H10" s="71" t="s">
        <v>110</v>
      </c>
    </row>
    <row r="11" spans="1:8" ht="12.75">
      <c r="A11" s="78"/>
      <c r="B11" s="79"/>
      <c r="C11" s="80" t="s">
        <v>111</v>
      </c>
      <c r="D11" s="80"/>
      <c r="E11" s="80"/>
      <c r="F11" s="81" t="s">
        <v>112</v>
      </c>
      <c r="G11" s="82"/>
      <c r="H11" s="78"/>
    </row>
    <row r="12" spans="1:8" ht="19.5" customHeight="1">
      <c r="A12" s="75"/>
      <c r="B12" s="72"/>
      <c r="C12" s="7" t="s">
        <v>96</v>
      </c>
      <c r="D12" s="7" t="s">
        <v>98</v>
      </c>
      <c r="E12" s="7" t="s">
        <v>100</v>
      </c>
      <c r="F12" s="7" t="s">
        <v>101</v>
      </c>
      <c r="G12" s="7" t="s">
        <v>102</v>
      </c>
      <c r="H12" s="72"/>
    </row>
    <row r="13" spans="1:8" ht="15" customHeight="1">
      <c r="A13" s="27" t="s">
        <v>5</v>
      </c>
      <c r="B13" s="64" t="s">
        <v>6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6">
        <f aca="true" t="shared" si="0" ref="H13:H45">SUM(C13:G13)</f>
        <v>0</v>
      </c>
    </row>
    <row r="14" spans="1:8" ht="15" customHeight="1">
      <c r="A14" s="41" t="s">
        <v>26</v>
      </c>
      <c r="B14" s="65" t="s">
        <v>121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38">
        <f t="shared" si="0"/>
        <v>0</v>
      </c>
    </row>
    <row r="15" spans="1:8" ht="15" customHeight="1">
      <c r="A15" s="41" t="s">
        <v>27</v>
      </c>
      <c r="B15" s="65" t="s">
        <v>122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38">
        <f t="shared" si="0"/>
        <v>0</v>
      </c>
    </row>
    <row r="16" spans="1:8" ht="15" customHeight="1">
      <c r="A16" s="41" t="s">
        <v>29</v>
      </c>
      <c r="B16" s="65" t="s">
        <v>58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38">
        <f t="shared" si="0"/>
        <v>0</v>
      </c>
    </row>
    <row r="17" spans="1:8" ht="15" customHeight="1">
      <c r="A17" s="41" t="s">
        <v>30</v>
      </c>
      <c r="B17" s="65" t="s">
        <v>59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38">
        <f t="shared" si="0"/>
        <v>0</v>
      </c>
    </row>
    <row r="18" spans="1:9" ht="15" customHeight="1">
      <c r="A18" s="41" t="s">
        <v>31</v>
      </c>
      <c r="B18" s="65" t="s">
        <v>60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38">
        <f t="shared" si="0"/>
        <v>0</v>
      </c>
      <c r="I18" s="25"/>
    </row>
    <row r="19" spans="1:8" ht="15" customHeight="1">
      <c r="A19" s="41" t="s">
        <v>32</v>
      </c>
      <c r="B19" s="65" t="s">
        <v>61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38">
        <f t="shared" si="0"/>
        <v>0</v>
      </c>
    </row>
    <row r="20" spans="1:8" ht="15" customHeight="1">
      <c r="A20" s="41" t="s">
        <v>33</v>
      </c>
      <c r="B20" s="65" t="s">
        <v>62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38">
        <f t="shared" si="0"/>
        <v>0</v>
      </c>
    </row>
    <row r="21" spans="1:8" ht="15" customHeight="1">
      <c r="A21" s="41" t="s">
        <v>34</v>
      </c>
      <c r="B21" s="65" t="s">
        <v>63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38">
        <f t="shared" si="0"/>
        <v>0</v>
      </c>
    </row>
    <row r="22" spans="1:8" ht="15" customHeight="1">
      <c r="A22" s="41" t="s">
        <v>35</v>
      </c>
      <c r="B22" s="65" t="s">
        <v>64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38">
        <f t="shared" si="0"/>
        <v>0</v>
      </c>
    </row>
    <row r="23" spans="1:8" ht="15" customHeight="1">
      <c r="A23" s="41" t="s">
        <v>36</v>
      </c>
      <c r="B23" s="65" t="s">
        <v>65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38">
        <f t="shared" si="0"/>
        <v>0</v>
      </c>
    </row>
    <row r="24" spans="1:8" ht="15" customHeight="1">
      <c r="A24" s="41" t="s">
        <v>37</v>
      </c>
      <c r="B24" s="65" t="s">
        <v>66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38">
        <f t="shared" si="0"/>
        <v>0</v>
      </c>
    </row>
    <row r="25" spans="1:8" ht="15" customHeight="1">
      <c r="A25" s="41" t="s">
        <v>38</v>
      </c>
      <c r="B25" s="65" t="s">
        <v>67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38">
        <f t="shared" si="0"/>
        <v>0</v>
      </c>
    </row>
    <row r="26" spans="1:8" ht="15" customHeight="1">
      <c r="A26" s="41" t="s">
        <v>39</v>
      </c>
      <c r="B26" s="65" t="s">
        <v>68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38">
        <f t="shared" si="0"/>
        <v>0</v>
      </c>
    </row>
    <row r="27" spans="1:8" ht="15" customHeight="1">
      <c r="A27" s="41" t="s">
        <v>40</v>
      </c>
      <c r="B27" s="65" t="s">
        <v>69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38">
        <f t="shared" si="0"/>
        <v>0</v>
      </c>
    </row>
    <row r="28" spans="1:8" ht="15" customHeight="1">
      <c r="A28" s="41" t="s">
        <v>41</v>
      </c>
      <c r="B28" s="65" t="s">
        <v>70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38">
        <f t="shared" si="0"/>
        <v>0</v>
      </c>
    </row>
    <row r="29" spans="1:8" ht="15" customHeight="1">
      <c r="A29" s="41" t="s">
        <v>42</v>
      </c>
      <c r="B29" s="65" t="s">
        <v>71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38">
        <f t="shared" si="0"/>
        <v>0</v>
      </c>
    </row>
    <row r="30" spans="1:8" ht="15" customHeight="1">
      <c r="A30" s="41" t="s">
        <v>43</v>
      </c>
      <c r="B30" s="65" t="s">
        <v>72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38">
        <f t="shared" si="0"/>
        <v>0</v>
      </c>
    </row>
    <row r="31" spans="1:8" ht="15" customHeight="1">
      <c r="A31" s="41" t="s">
        <v>44</v>
      </c>
      <c r="B31" s="65" t="s">
        <v>73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38">
        <f t="shared" si="0"/>
        <v>0</v>
      </c>
    </row>
    <row r="32" spans="1:8" ht="15" customHeight="1">
      <c r="A32" s="41" t="s">
        <v>45</v>
      </c>
      <c r="B32" s="65" t="s">
        <v>74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38">
        <f t="shared" si="0"/>
        <v>0</v>
      </c>
    </row>
    <row r="33" spans="1:8" ht="15" customHeight="1">
      <c r="A33" s="41" t="s">
        <v>46</v>
      </c>
      <c r="B33" s="65" t="s">
        <v>75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38">
        <f t="shared" si="0"/>
        <v>0</v>
      </c>
    </row>
    <row r="34" spans="1:8" ht="15" customHeight="1">
      <c r="A34" s="41" t="s">
        <v>47</v>
      </c>
      <c r="B34" s="65" t="s">
        <v>76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38">
        <f t="shared" si="0"/>
        <v>0</v>
      </c>
    </row>
    <row r="35" spans="1:8" ht="15" customHeight="1">
      <c r="A35" s="41" t="s">
        <v>48</v>
      </c>
      <c r="B35" s="65" t="s">
        <v>77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38">
        <f t="shared" si="0"/>
        <v>0</v>
      </c>
    </row>
    <row r="36" spans="1:8" ht="15" customHeight="1">
      <c r="A36" s="41" t="s">
        <v>49</v>
      </c>
      <c r="B36" s="65" t="s">
        <v>78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38">
        <f t="shared" si="0"/>
        <v>0</v>
      </c>
    </row>
    <row r="37" spans="1:8" ht="15" customHeight="1">
      <c r="A37" s="41" t="s">
        <v>50</v>
      </c>
      <c r="B37" s="65" t="s">
        <v>79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38">
        <f t="shared" si="0"/>
        <v>0</v>
      </c>
    </row>
    <row r="38" spans="1:8" ht="15" customHeight="1">
      <c r="A38" s="41" t="s">
        <v>51</v>
      </c>
      <c r="B38" s="65" t="s">
        <v>80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38">
        <f t="shared" si="0"/>
        <v>0</v>
      </c>
    </row>
    <row r="39" spans="1:8" ht="15" customHeight="1">
      <c r="A39" s="41" t="s">
        <v>52</v>
      </c>
      <c r="B39" s="65" t="s">
        <v>81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38">
        <f t="shared" si="0"/>
        <v>0</v>
      </c>
    </row>
    <row r="40" spans="1:8" ht="15" customHeight="1">
      <c r="A40" s="41" t="s">
        <v>53</v>
      </c>
      <c r="B40" s="65" t="s">
        <v>82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38">
        <f t="shared" si="0"/>
        <v>0</v>
      </c>
    </row>
    <row r="41" spans="1:8" ht="15" customHeight="1">
      <c r="A41" s="29" t="s">
        <v>54</v>
      </c>
      <c r="B41" s="66" t="s">
        <v>83</v>
      </c>
      <c r="C41" s="37">
        <v>0</v>
      </c>
      <c r="D41" s="37">
        <v>0</v>
      </c>
      <c r="E41" s="37">
        <v>0</v>
      </c>
      <c r="F41" s="42">
        <v>0</v>
      </c>
      <c r="G41" s="42">
        <v>0</v>
      </c>
      <c r="H41" s="38">
        <f t="shared" si="0"/>
        <v>0</v>
      </c>
    </row>
    <row r="42" spans="1:8" ht="15" customHeight="1">
      <c r="A42" s="29" t="s">
        <v>55</v>
      </c>
      <c r="B42" s="66" t="s">
        <v>84</v>
      </c>
      <c r="C42" s="37">
        <v>0</v>
      </c>
      <c r="D42" s="37">
        <v>0</v>
      </c>
      <c r="E42" s="37">
        <v>0</v>
      </c>
      <c r="F42" s="42">
        <v>0</v>
      </c>
      <c r="G42" s="42">
        <v>0</v>
      </c>
      <c r="H42" s="38">
        <f t="shared" si="0"/>
        <v>0</v>
      </c>
    </row>
    <row r="43" spans="1:8" ht="15" customHeight="1">
      <c r="A43" s="29" t="s">
        <v>56</v>
      </c>
      <c r="B43" s="66" t="s">
        <v>85</v>
      </c>
      <c r="C43" s="37">
        <v>0</v>
      </c>
      <c r="D43" s="37">
        <v>0</v>
      </c>
      <c r="E43" s="37">
        <v>0</v>
      </c>
      <c r="F43" s="42">
        <v>0</v>
      </c>
      <c r="G43" s="42">
        <v>0</v>
      </c>
      <c r="H43" s="38">
        <f t="shared" si="0"/>
        <v>0</v>
      </c>
    </row>
    <row r="44" spans="1:8" ht="15" customHeight="1">
      <c r="A44" s="69" t="s">
        <v>120</v>
      </c>
      <c r="B44" s="70" t="s">
        <v>119</v>
      </c>
      <c r="C44" s="59">
        <v>0</v>
      </c>
      <c r="D44" s="59">
        <v>0</v>
      </c>
      <c r="E44" s="59">
        <v>0</v>
      </c>
      <c r="F44" s="42">
        <v>0</v>
      </c>
      <c r="G44" s="42">
        <v>0</v>
      </c>
      <c r="H44" s="38">
        <f t="shared" si="0"/>
        <v>0</v>
      </c>
    </row>
    <row r="45" spans="1:8" ht="15" customHeight="1">
      <c r="A45" s="31" t="s">
        <v>123</v>
      </c>
      <c r="B45" s="67" t="s">
        <v>124</v>
      </c>
      <c r="C45" s="39">
        <v>0</v>
      </c>
      <c r="D45" s="39">
        <v>0</v>
      </c>
      <c r="E45" s="39">
        <v>0</v>
      </c>
      <c r="F45" s="42">
        <v>0</v>
      </c>
      <c r="G45" s="39">
        <v>744088219</v>
      </c>
      <c r="H45" s="40">
        <f t="shared" si="0"/>
        <v>744088219</v>
      </c>
    </row>
    <row r="46" spans="1:8" ht="19.5" customHeight="1">
      <c r="A46" s="73" t="s">
        <v>7</v>
      </c>
      <c r="B46" s="74"/>
      <c r="C46" s="44">
        <f aca="true" t="shared" si="1" ref="C46:H46">SUM(C13:C45)</f>
        <v>0</v>
      </c>
      <c r="D46" s="44">
        <f t="shared" si="1"/>
        <v>0</v>
      </c>
      <c r="E46" s="44">
        <f t="shared" si="1"/>
        <v>0</v>
      </c>
      <c r="F46" s="44">
        <f t="shared" si="1"/>
        <v>0</v>
      </c>
      <c r="G46" s="44">
        <f t="shared" si="1"/>
        <v>744088219</v>
      </c>
      <c r="H46" s="44">
        <f t="shared" si="1"/>
        <v>744088219</v>
      </c>
    </row>
    <row r="47" spans="1:9" ht="12.75">
      <c r="A47" s="6" t="s">
        <v>126</v>
      </c>
      <c r="I47" s="9"/>
    </row>
    <row r="48" spans="2:8" ht="12.75">
      <c r="B48" s="4"/>
      <c r="C48" s="4"/>
      <c r="D48" s="4"/>
      <c r="E48" s="4"/>
      <c r="F48" s="4"/>
      <c r="G48" s="4"/>
      <c r="H48" s="4"/>
    </row>
    <row r="49" spans="1:8" ht="12.75">
      <c r="A49" s="50" t="s">
        <v>8</v>
      </c>
      <c r="B49" s="4"/>
      <c r="C49" s="4"/>
      <c r="D49" s="4"/>
      <c r="E49" s="4"/>
      <c r="F49" s="4"/>
      <c r="G49" s="4"/>
      <c r="H49" s="4"/>
    </row>
    <row r="50" spans="1:8" ht="12.75">
      <c r="A50" s="18" t="s">
        <v>103</v>
      </c>
      <c r="B50" s="4"/>
      <c r="C50" s="4"/>
      <c r="D50" s="4"/>
      <c r="E50" s="4"/>
      <c r="F50" s="4"/>
      <c r="G50" s="4"/>
      <c r="H50" s="4"/>
    </row>
    <row r="51" spans="1:8" ht="12.75">
      <c r="A51" s="18" t="s">
        <v>104</v>
      </c>
      <c r="B51" s="4"/>
      <c r="C51" s="4"/>
      <c r="D51" s="4"/>
      <c r="E51" s="4"/>
      <c r="F51" s="4"/>
      <c r="G51" s="4"/>
      <c r="H51" s="4"/>
    </row>
    <row r="52" spans="1:8" ht="12.75">
      <c r="A52" s="18" t="s">
        <v>105</v>
      </c>
      <c r="B52" s="4"/>
      <c r="C52" s="4"/>
      <c r="D52" s="4"/>
      <c r="E52" s="4"/>
      <c r="F52" s="4"/>
      <c r="G52" s="4"/>
      <c r="H52" s="4"/>
    </row>
    <row r="53" ht="12.75">
      <c r="A53" s="18" t="s">
        <v>106</v>
      </c>
    </row>
    <row r="54" ht="12.75">
      <c r="A54" s="18" t="s">
        <v>107</v>
      </c>
    </row>
    <row r="55" s="25" customFormat="1" ht="12.75">
      <c r="A55" s="18" t="s">
        <v>108</v>
      </c>
    </row>
    <row r="56" s="25" customFormat="1" ht="12.75">
      <c r="A56" s="18" t="s">
        <v>109</v>
      </c>
    </row>
    <row r="57" s="25" customFormat="1" ht="12.75">
      <c r="A57" s="18"/>
    </row>
    <row r="58" s="25" customFormat="1" ht="12.75"/>
    <row r="59" s="25" customFormat="1" ht="12.75"/>
    <row r="60" s="25" customFormat="1" ht="12.75"/>
    <row r="61" s="25" customFormat="1" ht="12.75">
      <c r="A61" s="16"/>
    </row>
    <row r="62" s="25" customFormat="1" ht="12.75"/>
    <row r="63" s="25" customFormat="1" ht="12.75">
      <c r="A63" s="18"/>
    </row>
    <row r="64" s="25" customFormat="1" ht="12.75">
      <c r="C64" s="25">
        <v>1000000</v>
      </c>
    </row>
    <row r="65" spans="2:7" s="25" customFormat="1" ht="12.75">
      <c r="B65" s="25" t="s">
        <v>86</v>
      </c>
      <c r="C65" s="25" t="str">
        <f>+C12</f>
        <v>5-2.1</v>
      </c>
      <c r="D65" s="25" t="str">
        <f>+D12</f>
        <v>5-2.3</v>
      </c>
      <c r="E65" s="25" t="str">
        <f>+E12</f>
        <v>5-2.5</v>
      </c>
      <c r="F65" s="25" t="str">
        <f>+F12</f>
        <v>6-2.4</v>
      </c>
      <c r="G65" s="25" t="str">
        <f>+G12</f>
        <v>6-2.6</v>
      </c>
    </row>
    <row r="66" spans="2:8" s="25" customFormat="1" ht="12.75">
      <c r="B66" s="25" t="s">
        <v>87</v>
      </c>
      <c r="C66" s="26">
        <f>C46/$C$64</f>
        <v>0</v>
      </c>
      <c r="D66" s="26">
        <f>D46/$C$64</f>
        <v>0</v>
      </c>
      <c r="E66" s="26">
        <f>E46/$C$64</f>
        <v>0</v>
      </c>
      <c r="F66" s="26">
        <f>+F46/C64</f>
        <v>0</v>
      </c>
      <c r="G66" s="26">
        <f>G46/$C$64</f>
        <v>744.088219</v>
      </c>
      <c r="H66" s="26"/>
    </row>
    <row r="67" spans="3:8" s="25" customFormat="1" ht="12.75">
      <c r="C67" s="26"/>
      <c r="D67" s="26"/>
      <c r="E67" s="26"/>
      <c r="F67" s="26"/>
      <c r="G67" s="26"/>
      <c r="H67" s="26"/>
    </row>
    <row r="68" s="25" customFormat="1" ht="12.75"/>
    <row r="69" s="25" customFormat="1" ht="12.75"/>
    <row r="70" s="25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7">
    <mergeCell ref="H10:H12"/>
    <mergeCell ref="A46:B46"/>
    <mergeCell ref="A10:A12"/>
    <mergeCell ref="B10:B12"/>
    <mergeCell ref="C10:G10"/>
    <mergeCell ref="C11:E11"/>
    <mergeCell ref="F11:G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54.00390625" style="12" customWidth="1"/>
    <col min="3" max="16384" width="11.421875" style="12" customWidth="1"/>
  </cols>
  <sheetData>
    <row r="1" spans="1:11" ht="12.75">
      <c r="A1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/>
      <c r="B3" s="4"/>
      <c r="C3" s="11"/>
      <c r="D3" s="4"/>
      <c r="E3" s="4"/>
      <c r="F3" s="4"/>
      <c r="G3" s="4"/>
      <c r="H3" s="4"/>
      <c r="I3" s="4"/>
      <c r="J3" s="4"/>
      <c r="K3" s="4"/>
    </row>
    <row r="4" spans="1:11" ht="12.75">
      <c r="A4"/>
      <c r="B4" s="4"/>
      <c r="C4" s="11"/>
      <c r="D4" s="4"/>
      <c r="E4" s="4"/>
      <c r="F4" s="4"/>
      <c r="G4" s="4"/>
      <c r="H4" s="4"/>
      <c r="I4" s="4"/>
      <c r="J4" s="4"/>
      <c r="K4" s="4"/>
    </row>
    <row r="5" spans="1:11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7" ht="15.75">
      <c r="A6" s="13" t="s">
        <v>125</v>
      </c>
      <c r="B6" s="4"/>
      <c r="C6" s="4"/>
      <c r="D6" s="4"/>
      <c r="E6" s="4"/>
      <c r="F6" s="4"/>
      <c r="G6" s="4"/>
    </row>
    <row r="7" spans="1:7" ht="15.75">
      <c r="A7" s="13" t="s">
        <v>11</v>
      </c>
      <c r="B7" s="4"/>
      <c r="C7" s="4"/>
      <c r="D7" s="4"/>
      <c r="E7" s="4"/>
      <c r="F7" s="4"/>
      <c r="G7" s="4"/>
    </row>
    <row r="8" spans="1:7" ht="12.75">
      <c r="A8" s="14" t="s">
        <v>0</v>
      </c>
      <c r="B8" s="4"/>
      <c r="C8" s="4"/>
      <c r="D8" s="4"/>
      <c r="E8" s="4"/>
      <c r="F8" s="4"/>
      <c r="G8" s="4"/>
    </row>
    <row r="9" spans="1:7" ht="13.5">
      <c r="A9" s="14"/>
      <c r="B9" s="4"/>
      <c r="C9" s="4"/>
      <c r="D9" s="4"/>
      <c r="E9" s="4"/>
      <c r="F9" s="4"/>
      <c r="G9" s="15" t="s">
        <v>25</v>
      </c>
    </row>
    <row r="10" spans="1:7" ht="19.5" customHeight="1">
      <c r="A10" s="71" t="s">
        <v>2</v>
      </c>
      <c r="B10" s="76" t="s">
        <v>24</v>
      </c>
      <c r="C10" s="73" t="s">
        <v>113</v>
      </c>
      <c r="D10" s="77"/>
      <c r="E10" s="77"/>
      <c r="F10" s="77"/>
      <c r="G10" s="71" t="s">
        <v>110</v>
      </c>
    </row>
    <row r="11" spans="1:7" ht="25.5">
      <c r="A11" s="78"/>
      <c r="B11" s="79"/>
      <c r="C11" s="80" t="s">
        <v>111</v>
      </c>
      <c r="D11" s="80"/>
      <c r="E11" s="80"/>
      <c r="F11" s="53" t="s">
        <v>112</v>
      </c>
      <c r="G11" s="78"/>
    </row>
    <row r="12" spans="1:11" ht="19.5" customHeight="1">
      <c r="A12" s="75"/>
      <c r="B12" s="72"/>
      <c r="C12" s="7" t="s">
        <v>98</v>
      </c>
      <c r="D12" s="7" t="s">
        <v>99</v>
      </c>
      <c r="E12" s="7" t="s">
        <v>100</v>
      </c>
      <c r="F12" s="7" t="s">
        <v>102</v>
      </c>
      <c r="G12" s="72"/>
      <c r="I12" s="22"/>
      <c r="J12" s="22"/>
      <c r="K12" s="22"/>
    </row>
    <row r="13" spans="1:8" ht="15" customHeight="1">
      <c r="A13" s="1" t="s">
        <v>5</v>
      </c>
      <c r="B13" s="2" t="s">
        <v>6</v>
      </c>
      <c r="C13" s="33">
        <v>415260</v>
      </c>
      <c r="D13" s="43">
        <v>0</v>
      </c>
      <c r="E13" s="33">
        <v>0</v>
      </c>
      <c r="F13" s="33">
        <v>95352</v>
      </c>
      <c r="G13" s="34">
        <f aca="true" t="shared" si="0" ref="G13:G44">SUM(C13:F13)</f>
        <v>510612</v>
      </c>
      <c r="H13" s="9"/>
    </row>
    <row r="14" spans="1:8" ht="15" customHeight="1">
      <c r="A14" s="1" t="s">
        <v>26</v>
      </c>
      <c r="B14" s="2" t="s">
        <v>121</v>
      </c>
      <c r="C14" s="33">
        <v>2996112</v>
      </c>
      <c r="D14" s="43">
        <v>0</v>
      </c>
      <c r="E14" s="33">
        <v>0</v>
      </c>
      <c r="F14" s="33">
        <v>0</v>
      </c>
      <c r="G14" s="34">
        <f t="shared" si="0"/>
        <v>2996112</v>
      </c>
      <c r="H14" s="9"/>
    </row>
    <row r="15" spans="1:8" ht="15" customHeight="1">
      <c r="A15" s="1" t="s">
        <v>27</v>
      </c>
      <c r="B15" s="2" t="s">
        <v>122</v>
      </c>
      <c r="C15" s="33">
        <v>10860078</v>
      </c>
      <c r="D15" s="43">
        <v>0</v>
      </c>
      <c r="E15" s="33">
        <v>0</v>
      </c>
      <c r="F15" s="33">
        <v>9478</v>
      </c>
      <c r="G15" s="34">
        <f t="shared" si="0"/>
        <v>10869556</v>
      </c>
      <c r="H15" s="9"/>
    </row>
    <row r="16" spans="1:8" ht="15" customHeight="1">
      <c r="A16" s="1" t="s">
        <v>28</v>
      </c>
      <c r="B16" s="2" t="s">
        <v>57</v>
      </c>
      <c r="C16" s="33">
        <v>13362166</v>
      </c>
      <c r="D16" s="43">
        <v>0</v>
      </c>
      <c r="E16" s="33">
        <v>0</v>
      </c>
      <c r="F16" s="33">
        <v>0</v>
      </c>
      <c r="G16" s="34">
        <f t="shared" si="0"/>
        <v>13362166</v>
      </c>
      <c r="H16" s="9"/>
    </row>
    <row r="17" spans="1:8" ht="15" customHeight="1">
      <c r="A17" s="1" t="s">
        <v>29</v>
      </c>
      <c r="B17" s="2" t="s">
        <v>58</v>
      </c>
      <c r="C17" s="33">
        <v>2774228</v>
      </c>
      <c r="D17" s="43">
        <v>0</v>
      </c>
      <c r="E17" s="33">
        <v>0</v>
      </c>
      <c r="F17" s="33">
        <v>0</v>
      </c>
      <c r="G17" s="34">
        <f t="shared" si="0"/>
        <v>2774228</v>
      </c>
      <c r="H17" s="9"/>
    </row>
    <row r="18" spans="1:8" ht="15" customHeight="1">
      <c r="A18" s="1" t="s">
        <v>30</v>
      </c>
      <c r="B18" s="2" t="s">
        <v>59</v>
      </c>
      <c r="C18" s="33">
        <v>29919928</v>
      </c>
      <c r="D18" s="43">
        <v>0</v>
      </c>
      <c r="E18" s="33">
        <v>10000</v>
      </c>
      <c r="F18" s="33">
        <v>58021</v>
      </c>
      <c r="G18" s="34">
        <f t="shared" si="0"/>
        <v>29987949</v>
      </c>
      <c r="H18" s="9"/>
    </row>
    <row r="19" spans="1:8" ht="15" customHeight="1">
      <c r="A19" s="1" t="s">
        <v>31</v>
      </c>
      <c r="B19" s="2" t="s">
        <v>60</v>
      </c>
      <c r="C19" s="33">
        <v>23722555</v>
      </c>
      <c r="D19" s="43">
        <v>0</v>
      </c>
      <c r="E19" s="33">
        <v>0</v>
      </c>
      <c r="F19" s="33">
        <v>0</v>
      </c>
      <c r="G19" s="34">
        <f t="shared" si="0"/>
        <v>23722555</v>
      </c>
      <c r="H19" s="9"/>
    </row>
    <row r="20" spans="1:8" ht="15" customHeight="1">
      <c r="A20" s="1" t="s">
        <v>32</v>
      </c>
      <c r="B20" s="2" t="s">
        <v>61</v>
      </c>
      <c r="C20" s="33">
        <v>29774802</v>
      </c>
      <c r="D20" s="43">
        <v>0</v>
      </c>
      <c r="E20" s="33">
        <v>0</v>
      </c>
      <c r="F20" s="33">
        <v>0</v>
      </c>
      <c r="G20" s="34">
        <f t="shared" si="0"/>
        <v>29774802</v>
      </c>
      <c r="H20" s="9"/>
    </row>
    <row r="21" spans="1:8" ht="15" customHeight="1">
      <c r="A21" s="1" t="s">
        <v>33</v>
      </c>
      <c r="B21" s="2" t="s">
        <v>62</v>
      </c>
      <c r="C21" s="33">
        <v>7130248</v>
      </c>
      <c r="D21" s="43">
        <v>0</v>
      </c>
      <c r="E21" s="33">
        <v>0</v>
      </c>
      <c r="F21" s="33">
        <v>97200</v>
      </c>
      <c r="G21" s="34">
        <f t="shared" si="0"/>
        <v>7227448</v>
      </c>
      <c r="H21" s="9"/>
    </row>
    <row r="22" spans="1:8" ht="15" customHeight="1">
      <c r="A22" s="1" t="s">
        <v>34</v>
      </c>
      <c r="B22" s="2" t="s">
        <v>63</v>
      </c>
      <c r="C22" s="33">
        <v>10337579</v>
      </c>
      <c r="D22" s="43">
        <v>0</v>
      </c>
      <c r="E22" s="33">
        <v>0</v>
      </c>
      <c r="F22" s="33">
        <v>493997</v>
      </c>
      <c r="G22" s="34">
        <f t="shared" si="0"/>
        <v>10831576</v>
      </c>
      <c r="H22" s="9"/>
    </row>
    <row r="23" spans="1:8" ht="15" customHeight="1">
      <c r="A23" s="1" t="s">
        <v>35</v>
      </c>
      <c r="B23" s="2" t="s">
        <v>64</v>
      </c>
      <c r="C23" s="33">
        <v>41383673</v>
      </c>
      <c r="D23" s="43">
        <v>0</v>
      </c>
      <c r="E23" s="33">
        <v>0</v>
      </c>
      <c r="F23" s="33">
        <v>174353</v>
      </c>
      <c r="G23" s="34">
        <f t="shared" si="0"/>
        <v>41558026</v>
      </c>
      <c r="H23" s="9"/>
    </row>
    <row r="24" spans="1:8" ht="15" customHeight="1">
      <c r="A24" s="1" t="s">
        <v>36</v>
      </c>
      <c r="B24" s="2" t="s">
        <v>65</v>
      </c>
      <c r="C24" s="33">
        <v>40335870</v>
      </c>
      <c r="D24" s="43">
        <v>0</v>
      </c>
      <c r="E24" s="33">
        <v>0</v>
      </c>
      <c r="F24" s="33">
        <v>0</v>
      </c>
      <c r="G24" s="34">
        <f t="shared" si="0"/>
        <v>40335870</v>
      </c>
      <c r="H24" s="9"/>
    </row>
    <row r="25" spans="1:8" ht="15" customHeight="1">
      <c r="A25" s="1" t="s">
        <v>37</v>
      </c>
      <c r="B25" s="2" t="s">
        <v>66</v>
      </c>
      <c r="C25" s="33">
        <v>38738427</v>
      </c>
      <c r="D25" s="43">
        <v>0</v>
      </c>
      <c r="E25" s="33">
        <v>0</v>
      </c>
      <c r="F25" s="33">
        <v>182994</v>
      </c>
      <c r="G25" s="34">
        <f t="shared" si="0"/>
        <v>38921421</v>
      </c>
      <c r="H25" s="9"/>
    </row>
    <row r="26" spans="1:8" ht="15" customHeight="1">
      <c r="A26" s="1" t="s">
        <v>38</v>
      </c>
      <c r="B26" s="2" t="s">
        <v>67</v>
      </c>
      <c r="C26" s="33">
        <v>35621983</v>
      </c>
      <c r="D26" s="43">
        <v>0</v>
      </c>
      <c r="E26" s="33">
        <v>0</v>
      </c>
      <c r="F26" s="33">
        <v>82915</v>
      </c>
      <c r="G26" s="34">
        <f t="shared" si="0"/>
        <v>35704898</v>
      </c>
      <c r="H26" s="9"/>
    </row>
    <row r="27" spans="1:8" ht="15" customHeight="1">
      <c r="A27" s="1" t="s">
        <v>39</v>
      </c>
      <c r="B27" s="2" t="s">
        <v>68</v>
      </c>
      <c r="C27" s="33">
        <v>11370242</v>
      </c>
      <c r="D27" s="43">
        <v>0</v>
      </c>
      <c r="E27" s="33">
        <v>0</v>
      </c>
      <c r="F27" s="33">
        <v>17560</v>
      </c>
      <c r="G27" s="34">
        <f t="shared" si="0"/>
        <v>11387802</v>
      </c>
      <c r="H27" s="9"/>
    </row>
    <row r="28" spans="1:8" ht="15" customHeight="1">
      <c r="A28" s="1" t="s">
        <v>40</v>
      </c>
      <c r="B28" s="2" t="s">
        <v>69</v>
      </c>
      <c r="C28" s="33">
        <v>8086166</v>
      </c>
      <c r="D28" s="43">
        <v>0</v>
      </c>
      <c r="E28" s="33">
        <v>0</v>
      </c>
      <c r="F28" s="33">
        <v>0</v>
      </c>
      <c r="G28" s="34">
        <f t="shared" si="0"/>
        <v>8086166</v>
      </c>
      <c r="H28" s="9"/>
    </row>
    <row r="29" spans="1:8" ht="15" customHeight="1">
      <c r="A29" s="1" t="s">
        <v>41</v>
      </c>
      <c r="B29" s="2" t="s">
        <v>70</v>
      </c>
      <c r="C29" s="33">
        <v>5310247</v>
      </c>
      <c r="D29" s="43">
        <v>0</v>
      </c>
      <c r="E29" s="33">
        <v>0</v>
      </c>
      <c r="F29" s="33">
        <v>118637</v>
      </c>
      <c r="G29" s="34">
        <f t="shared" si="0"/>
        <v>5428884</v>
      </c>
      <c r="H29" s="9"/>
    </row>
    <row r="30" spans="1:8" ht="15" customHeight="1">
      <c r="A30" s="1" t="s">
        <v>42</v>
      </c>
      <c r="B30" s="2" t="s">
        <v>71</v>
      </c>
      <c r="C30" s="33">
        <v>3155289</v>
      </c>
      <c r="D30" s="43">
        <v>0</v>
      </c>
      <c r="E30" s="33">
        <v>0</v>
      </c>
      <c r="F30" s="33">
        <v>159642</v>
      </c>
      <c r="G30" s="34">
        <f t="shared" si="0"/>
        <v>3314931</v>
      </c>
      <c r="H30" s="9"/>
    </row>
    <row r="31" spans="1:8" ht="15" customHeight="1">
      <c r="A31" s="1" t="s">
        <v>43</v>
      </c>
      <c r="B31" s="2" t="s">
        <v>72</v>
      </c>
      <c r="C31" s="33">
        <v>21512981</v>
      </c>
      <c r="D31" s="43">
        <v>0</v>
      </c>
      <c r="E31" s="33">
        <v>0</v>
      </c>
      <c r="F31" s="33">
        <v>49221</v>
      </c>
      <c r="G31" s="34">
        <f t="shared" si="0"/>
        <v>21562202</v>
      </c>
      <c r="H31" s="9"/>
    </row>
    <row r="32" spans="1:8" ht="15" customHeight="1">
      <c r="A32" s="1" t="s">
        <v>44</v>
      </c>
      <c r="B32" s="2" t="s">
        <v>73</v>
      </c>
      <c r="C32" s="33">
        <v>6521524</v>
      </c>
      <c r="D32" s="43">
        <v>0</v>
      </c>
      <c r="E32" s="33">
        <v>0</v>
      </c>
      <c r="F32" s="33">
        <v>366148</v>
      </c>
      <c r="G32" s="34">
        <f t="shared" si="0"/>
        <v>6887672</v>
      </c>
      <c r="H32" s="9"/>
    </row>
    <row r="33" spans="1:8" ht="15" customHeight="1">
      <c r="A33" s="1" t="s">
        <v>45</v>
      </c>
      <c r="B33" s="2" t="s">
        <v>74</v>
      </c>
      <c r="C33" s="33">
        <v>2470357</v>
      </c>
      <c r="D33" s="43">
        <v>0</v>
      </c>
      <c r="E33" s="33">
        <v>0</v>
      </c>
      <c r="F33" s="33">
        <v>36000</v>
      </c>
      <c r="G33" s="34">
        <f t="shared" si="0"/>
        <v>2506357</v>
      </c>
      <c r="H33" s="9"/>
    </row>
    <row r="34" spans="1:8" ht="15" customHeight="1">
      <c r="A34" s="1" t="s">
        <v>46</v>
      </c>
      <c r="B34" s="2" t="s">
        <v>75</v>
      </c>
      <c r="C34" s="33">
        <v>11743719</v>
      </c>
      <c r="D34" s="43">
        <v>0</v>
      </c>
      <c r="E34" s="33">
        <v>0</v>
      </c>
      <c r="F34" s="33">
        <v>639775</v>
      </c>
      <c r="G34" s="34">
        <f t="shared" si="0"/>
        <v>12383494</v>
      </c>
      <c r="H34" s="9"/>
    </row>
    <row r="35" spans="1:8" ht="15" customHeight="1">
      <c r="A35" s="1" t="s">
        <v>47</v>
      </c>
      <c r="B35" s="2" t="s">
        <v>76</v>
      </c>
      <c r="C35" s="33">
        <v>2226736</v>
      </c>
      <c r="D35" s="43">
        <v>0</v>
      </c>
      <c r="E35" s="33">
        <v>0</v>
      </c>
      <c r="F35" s="33">
        <v>0</v>
      </c>
      <c r="G35" s="34">
        <f t="shared" si="0"/>
        <v>2226736</v>
      </c>
      <c r="H35" s="9"/>
    </row>
    <row r="36" spans="1:7" ht="15" customHeight="1">
      <c r="A36" s="1" t="s">
        <v>49</v>
      </c>
      <c r="B36" s="2" t="s">
        <v>78</v>
      </c>
      <c r="C36" s="33">
        <v>0</v>
      </c>
      <c r="D36" s="43">
        <v>0</v>
      </c>
      <c r="E36" s="33">
        <v>0</v>
      </c>
      <c r="F36" s="33">
        <v>14143253</v>
      </c>
      <c r="G36" s="34">
        <f t="shared" si="0"/>
        <v>14143253</v>
      </c>
    </row>
    <row r="37" spans="1:8" ht="15" customHeight="1">
      <c r="A37" s="1" t="s">
        <v>50</v>
      </c>
      <c r="B37" s="2" t="s">
        <v>79</v>
      </c>
      <c r="C37" s="33">
        <v>61802368</v>
      </c>
      <c r="D37" s="43">
        <v>0</v>
      </c>
      <c r="E37" s="33">
        <v>0</v>
      </c>
      <c r="F37" s="33">
        <v>0</v>
      </c>
      <c r="G37" s="34">
        <f t="shared" si="0"/>
        <v>61802368</v>
      </c>
      <c r="H37" s="9"/>
    </row>
    <row r="38" spans="1:8" ht="15" customHeight="1">
      <c r="A38" s="1" t="s">
        <v>51</v>
      </c>
      <c r="B38" s="2" t="s">
        <v>80</v>
      </c>
      <c r="C38" s="33">
        <v>3416684</v>
      </c>
      <c r="D38" s="43">
        <v>0</v>
      </c>
      <c r="E38" s="33">
        <v>0</v>
      </c>
      <c r="F38" s="33">
        <v>0</v>
      </c>
      <c r="G38" s="34">
        <f t="shared" si="0"/>
        <v>3416684</v>
      </c>
      <c r="H38" s="9"/>
    </row>
    <row r="39" spans="1:8" ht="15" customHeight="1">
      <c r="A39" s="1" t="s">
        <v>52</v>
      </c>
      <c r="B39" s="2" t="s">
        <v>81</v>
      </c>
      <c r="C39" s="33">
        <v>35746025</v>
      </c>
      <c r="D39" s="43">
        <v>0</v>
      </c>
      <c r="E39" s="33">
        <v>0</v>
      </c>
      <c r="F39" s="33">
        <v>4650</v>
      </c>
      <c r="G39" s="34">
        <f t="shared" si="0"/>
        <v>35750675</v>
      </c>
      <c r="H39" s="9"/>
    </row>
    <row r="40" spans="1:8" ht="15" customHeight="1">
      <c r="A40" s="1" t="s">
        <v>53</v>
      </c>
      <c r="B40" s="2" t="s">
        <v>82</v>
      </c>
      <c r="C40" s="33">
        <v>59078736</v>
      </c>
      <c r="D40" s="43">
        <v>0</v>
      </c>
      <c r="E40" s="33">
        <v>0</v>
      </c>
      <c r="F40" s="33">
        <v>2398270</v>
      </c>
      <c r="G40" s="34">
        <f t="shared" si="0"/>
        <v>61477006</v>
      </c>
      <c r="H40" s="9"/>
    </row>
    <row r="41" spans="1:8" ht="15" customHeight="1">
      <c r="A41" s="1" t="s">
        <v>54</v>
      </c>
      <c r="B41" s="2" t="s">
        <v>83</v>
      </c>
      <c r="C41" s="33">
        <v>61864656</v>
      </c>
      <c r="D41" s="43">
        <v>0</v>
      </c>
      <c r="E41" s="33">
        <v>0</v>
      </c>
      <c r="F41" s="33">
        <v>3559069</v>
      </c>
      <c r="G41" s="34">
        <f t="shared" si="0"/>
        <v>65423725</v>
      </c>
      <c r="H41" s="9"/>
    </row>
    <row r="42" spans="1:8" ht="15" customHeight="1">
      <c r="A42" s="1" t="s">
        <v>55</v>
      </c>
      <c r="B42" s="2" t="s">
        <v>84</v>
      </c>
      <c r="C42" s="33">
        <v>52595549</v>
      </c>
      <c r="D42" s="43">
        <v>0</v>
      </c>
      <c r="E42" s="33">
        <v>0</v>
      </c>
      <c r="F42" s="33">
        <v>1428070</v>
      </c>
      <c r="G42" s="34">
        <f t="shared" si="0"/>
        <v>54023619</v>
      </c>
      <c r="H42" s="9"/>
    </row>
    <row r="43" spans="1:8" ht="15" customHeight="1">
      <c r="A43" s="1" t="s">
        <v>56</v>
      </c>
      <c r="B43" s="2" t="s">
        <v>85</v>
      </c>
      <c r="C43" s="33">
        <v>32147682</v>
      </c>
      <c r="D43" s="43">
        <v>0</v>
      </c>
      <c r="E43" s="33">
        <v>0</v>
      </c>
      <c r="F43" s="33">
        <v>4015488</v>
      </c>
      <c r="G43" s="34">
        <f t="shared" si="0"/>
        <v>36163170</v>
      </c>
      <c r="H43" s="9"/>
    </row>
    <row r="44" spans="1:8" ht="15" customHeight="1">
      <c r="A44" s="1" t="s">
        <v>120</v>
      </c>
      <c r="B44" s="2" t="s">
        <v>119</v>
      </c>
      <c r="C44" s="33">
        <v>18185574</v>
      </c>
      <c r="D44" s="43">
        <v>0</v>
      </c>
      <c r="E44" s="33">
        <v>0</v>
      </c>
      <c r="F44" s="33">
        <v>5269</v>
      </c>
      <c r="G44" s="34">
        <f t="shared" si="0"/>
        <v>18190843</v>
      </c>
      <c r="H44" s="9"/>
    </row>
    <row r="45" spans="1:7" ht="19.5" customHeight="1">
      <c r="A45" s="73" t="s">
        <v>7</v>
      </c>
      <c r="B45" s="74"/>
      <c r="C45" s="44">
        <f>SUM(C13:C44)</f>
        <v>684607444</v>
      </c>
      <c r="D45" s="44">
        <f>SUM(D13:D44)</f>
        <v>0</v>
      </c>
      <c r="E45" s="44">
        <f>SUM(E13:E44)</f>
        <v>10000</v>
      </c>
      <c r="F45" s="44">
        <f>SUM(F13:F44)</f>
        <v>28135362</v>
      </c>
      <c r="G45" s="44">
        <f>SUM(G13:G44)</f>
        <v>712752806</v>
      </c>
    </row>
    <row r="46" spans="1:8" ht="12.75">
      <c r="A46" s="6" t="s">
        <v>126</v>
      </c>
      <c r="H46" s="9"/>
    </row>
    <row r="47" spans="2:7" ht="12.75">
      <c r="B47" s="4"/>
      <c r="C47" s="4"/>
      <c r="D47" s="4"/>
      <c r="E47" s="4"/>
      <c r="F47" s="4"/>
      <c r="G47" s="4"/>
    </row>
    <row r="48" spans="1:7" ht="12.75">
      <c r="A48" s="50" t="s">
        <v>8</v>
      </c>
      <c r="B48" s="4"/>
      <c r="C48" s="4"/>
      <c r="D48" s="4"/>
      <c r="E48" s="4"/>
      <c r="F48" s="4"/>
      <c r="G48" s="4"/>
    </row>
    <row r="49" spans="1:7" ht="12.75">
      <c r="A49" s="18" t="s">
        <v>103</v>
      </c>
      <c r="B49" s="4"/>
      <c r="C49" s="4"/>
      <c r="D49" s="4"/>
      <c r="E49" s="4"/>
      <c r="F49" s="4"/>
      <c r="G49" s="4"/>
    </row>
    <row r="50" spans="1:7" ht="12.75">
      <c r="A50" s="18" t="s">
        <v>104</v>
      </c>
      <c r="B50" s="4"/>
      <c r="C50" s="4"/>
      <c r="D50" s="4"/>
      <c r="E50" s="4"/>
      <c r="F50" s="4"/>
      <c r="G50" s="4"/>
    </row>
    <row r="51" spans="1:7" ht="12.75">
      <c r="A51" s="18" t="s">
        <v>105</v>
      </c>
      <c r="B51" s="4"/>
      <c r="C51" s="4"/>
      <c r="D51" s="4"/>
      <c r="E51" s="4"/>
      <c r="F51" s="4"/>
      <c r="G51" s="4"/>
    </row>
    <row r="52" spans="1:7" ht="12.75">
      <c r="A52" s="18" t="s">
        <v>106</v>
      </c>
      <c r="B52" s="4"/>
      <c r="C52" s="4"/>
      <c r="D52" s="4"/>
      <c r="E52" s="4"/>
      <c r="F52" s="4"/>
      <c r="G52" s="4"/>
    </row>
    <row r="53" spans="1:7" ht="12.75">
      <c r="A53" s="18" t="s">
        <v>107</v>
      </c>
      <c r="B53" s="4"/>
      <c r="C53" s="4"/>
      <c r="D53" s="4"/>
      <c r="E53" s="4"/>
      <c r="F53" s="4"/>
      <c r="G53" s="4"/>
    </row>
    <row r="54" ht="12.75">
      <c r="A54" s="18" t="s">
        <v>108</v>
      </c>
    </row>
    <row r="55" ht="12.75">
      <c r="A55" s="18" t="s">
        <v>109</v>
      </c>
    </row>
    <row r="56" s="55" customFormat="1" ht="12.75"/>
    <row r="57" spans="1:6" s="55" customFormat="1" ht="12.75">
      <c r="A57" s="61"/>
      <c r="B57" s="19"/>
      <c r="C57" s="19">
        <v>1000000</v>
      </c>
      <c r="D57" s="19"/>
      <c r="E57" s="19"/>
      <c r="F57" s="19"/>
    </row>
    <row r="58" spans="1:6" s="55" customFormat="1" ht="12.75">
      <c r="A58" s="62"/>
      <c r="B58" s="19" t="s">
        <v>86</v>
      </c>
      <c r="C58" s="10" t="s">
        <v>96</v>
      </c>
      <c r="D58" s="19" t="s">
        <v>98</v>
      </c>
      <c r="E58" s="19" t="s">
        <v>100</v>
      </c>
      <c r="F58" s="19" t="s">
        <v>102</v>
      </c>
    </row>
    <row r="59" spans="2:6" s="55" customFormat="1" ht="12.75">
      <c r="B59" s="19" t="s">
        <v>88</v>
      </c>
      <c r="C59" s="51">
        <f>+C45/$C$57</f>
        <v>684.607444</v>
      </c>
      <c r="D59" s="51">
        <f>+D45/$C$57</f>
        <v>0</v>
      </c>
      <c r="E59" s="51">
        <f>+E45/$C$57</f>
        <v>0.01</v>
      </c>
      <c r="F59" s="51">
        <f>+F45/$C$57</f>
        <v>28.135362</v>
      </c>
    </row>
    <row r="60" s="55" customFormat="1" ht="12.75">
      <c r="C60" s="63"/>
    </row>
    <row r="61" s="55" customFormat="1" ht="12.75">
      <c r="C61" s="63"/>
    </row>
    <row r="62" s="55" customFormat="1" ht="12.75"/>
    <row r="63" s="55" customFormat="1" ht="12.75"/>
    <row r="64" s="55" customFormat="1" ht="12.75"/>
    <row r="65" s="55" customFormat="1" ht="12.75"/>
    <row r="66" s="25" customFormat="1" ht="12.75"/>
    <row r="67" s="25" customFormat="1" ht="12.75"/>
    <row r="68" s="25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6">
    <mergeCell ref="G10:G12"/>
    <mergeCell ref="A45:B45"/>
    <mergeCell ref="A10:A12"/>
    <mergeCell ref="B10:B12"/>
    <mergeCell ref="C10:F10"/>
    <mergeCell ref="C11:E11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30" zoomScaleNormal="130" zoomScalePageLayoutView="0" workbookViewId="0" topLeftCell="A1">
      <selection activeCell="C13" sqref="C13:G16"/>
    </sheetView>
  </sheetViews>
  <sheetFormatPr defaultColWidth="11.421875" defaultRowHeight="12.75"/>
  <cols>
    <col min="1" max="1" width="11.421875" style="12" customWidth="1"/>
    <col min="2" max="2" width="57.7109375" style="12" bestFit="1" customWidth="1"/>
    <col min="3" max="16384" width="11.421875" style="12" customWidth="1"/>
  </cols>
  <sheetData>
    <row r="1" spans="2:13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2.75"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2.75"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3" t="s">
        <v>125</v>
      </c>
      <c r="B6" s="4"/>
      <c r="C6" s="4"/>
      <c r="D6" s="4"/>
      <c r="E6" s="4"/>
      <c r="F6" s="4"/>
      <c r="G6" s="4"/>
      <c r="H6" s="4"/>
    </row>
    <row r="7" spans="1:8" ht="15.75">
      <c r="A7" s="13" t="s">
        <v>95</v>
      </c>
      <c r="B7" s="4"/>
      <c r="C7" s="4"/>
      <c r="D7" s="4"/>
      <c r="E7" s="4"/>
      <c r="F7" s="4"/>
      <c r="G7" s="4"/>
      <c r="H7" s="4"/>
    </row>
    <row r="8" spans="1:8" ht="12.75">
      <c r="A8" s="14" t="s">
        <v>0</v>
      </c>
      <c r="B8" s="4"/>
      <c r="C8" s="4"/>
      <c r="D8" s="4"/>
      <c r="E8" s="4"/>
      <c r="F8" s="4"/>
      <c r="G8" s="4"/>
      <c r="H8" s="4"/>
    </row>
    <row r="9" spans="1:8" ht="13.5">
      <c r="A9" s="14"/>
      <c r="B9" s="4"/>
      <c r="C9" s="4"/>
      <c r="D9" s="4"/>
      <c r="E9" s="4"/>
      <c r="F9" s="4"/>
      <c r="G9" s="4"/>
      <c r="H9" s="15" t="s">
        <v>1</v>
      </c>
    </row>
    <row r="10" spans="1:8" ht="12.75" customHeight="1">
      <c r="A10" s="71" t="s">
        <v>2</v>
      </c>
      <c r="B10" s="76" t="s">
        <v>3</v>
      </c>
      <c r="C10" s="73" t="s">
        <v>113</v>
      </c>
      <c r="D10" s="77"/>
      <c r="E10" s="77"/>
      <c r="F10" s="77"/>
      <c r="G10" s="77"/>
      <c r="H10" s="71" t="s">
        <v>110</v>
      </c>
    </row>
    <row r="11" spans="1:8" ht="25.5">
      <c r="A11" s="78"/>
      <c r="B11" s="79"/>
      <c r="C11" s="80" t="s">
        <v>111</v>
      </c>
      <c r="D11" s="80"/>
      <c r="E11" s="80"/>
      <c r="F11" s="80"/>
      <c r="G11" s="53" t="s">
        <v>112</v>
      </c>
      <c r="H11" s="78"/>
    </row>
    <row r="12" spans="1:8" ht="12.75">
      <c r="A12" s="75"/>
      <c r="B12" s="72"/>
      <c r="C12" s="7" t="s">
        <v>96</v>
      </c>
      <c r="D12" s="7" t="s">
        <v>97</v>
      </c>
      <c r="E12" s="7" t="s">
        <v>98</v>
      </c>
      <c r="F12" s="7" t="s">
        <v>100</v>
      </c>
      <c r="G12" s="7" t="s">
        <v>102</v>
      </c>
      <c r="H12" s="75"/>
    </row>
    <row r="13" spans="1:9" ht="15" customHeight="1">
      <c r="A13" s="1">
        <v>143</v>
      </c>
      <c r="B13" s="2" t="s">
        <v>82</v>
      </c>
      <c r="C13" s="8">
        <v>0</v>
      </c>
      <c r="D13" s="8">
        <v>0</v>
      </c>
      <c r="E13" s="8">
        <v>105051</v>
      </c>
      <c r="F13" s="8">
        <v>0</v>
      </c>
      <c r="G13" s="8">
        <v>0</v>
      </c>
      <c r="H13" s="3">
        <f>SUM(C13:G13)</f>
        <v>105051</v>
      </c>
      <c r="I13" s="9"/>
    </row>
    <row r="14" spans="1:8" ht="15" customHeight="1">
      <c r="A14" s="1">
        <v>144</v>
      </c>
      <c r="B14" s="2" t="s">
        <v>83</v>
      </c>
      <c r="C14" s="8">
        <v>0</v>
      </c>
      <c r="D14" s="8">
        <v>0</v>
      </c>
      <c r="E14" s="8">
        <v>22557</v>
      </c>
      <c r="F14" s="8">
        <v>0</v>
      </c>
      <c r="G14" s="8">
        <v>0</v>
      </c>
      <c r="H14" s="3">
        <f>SUM(C14:G14)</f>
        <v>22557</v>
      </c>
    </row>
    <row r="15" spans="1:8" ht="15" customHeight="1">
      <c r="A15" s="1">
        <v>145</v>
      </c>
      <c r="B15" s="2" t="s">
        <v>84</v>
      </c>
      <c r="C15" s="8">
        <v>0</v>
      </c>
      <c r="D15" s="8">
        <v>0</v>
      </c>
      <c r="E15" s="8">
        <v>297406</v>
      </c>
      <c r="F15" s="8">
        <v>0</v>
      </c>
      <c r="G15" s="8">
        <v>0</v>
      </c>
      <c r="H15" s="3">
        <f>SUM(C15:G15)</f>
        <v>297406</v>
      </c>
    </row>
    <row r="16" spans="1:8" ht="15" customHeight="1">
      <c r="A16" s="1">
        <v>146</v>
      </c>
      <c r="B16" s="2" t="s">
        <v>85</v>
      </c>
      <c r="C16" s="8">
        <v>0</v>
      </c>
      <c r="D16" s="8">
        <v>0</v>
      </c>
      <c r="E16" s="8">
        <v>284835</v>
      </c>
      <c r="F16" s="8">
        <v>0</v>
      </c>
      <c r="G16" s="8">
        <v>0</v>
      </c>
      <c r="H16" s="3">
        <f>SUM(C16:G16)</f>
        <v>284835</v>
      </c>
    </row>
    <row r="17" spans="1:8" ht="19.5" customHeight="1">
      <c r="A17" s="73" t="s">
        <v>7</v>
      </c>
      <c r="B17" s="74"/>
      <c r="C17" s="52">
        <f aca="true" t="shared" si="0" ref="C17:H17">SUM(C13:C16)</f>
        <v>0</v>
      </c>
      <c r="D17" s="52">
        <f t="shared" si="0"/>
        <v>0</v>
      </c>
      <c r="E17" s="52">
        <f t="shared" si="0"/>
        <v>709849</v>
      </c>
      <c r="F17" s="52">
        <f t="shared" si="0"/>
        <v>0</v>
      </c>
      <c r="G17" s="52">
        <f t="shared" si="0"/>
        <v>0</v>
      </c>
      <c r="H17" s="52">
        <f t="shared" si="0"/>
        <v>709849</v>
      </c>
    </row>
    <row r="18" ht="12.75">
      <c r="A18" s="6" t="s">
        <v>126</v>
      </c>
    </row>
    <row r="19" spans="2:8" ht="12.75">
      <c r="B19" s="4"/>
      <c r="C19" s="4"/>
      <c r="D19" s="4"/>
      <c r="E19" s="4"/>
      <c r="F19" s="4"/>
      <c r="G19" s="4"/>
      <c r="H19" s="4"/>
    </row>
    <row r="20" spans="1:8" ht="12.75">
      <c r="A20" s="50" t="s">
        <v>8</v>
      </c>
      <c r="B20" s="4"/>
      <c r="C20" s="4"/>
      <c r="D20" s="4"/>
      <c r="E20" s="4"/>
      <c r="F20" s="4"/>
      <c r="G20" s="4"/>
      <c r="H20" s="4"/>
    </row>
    <row r="21" spans="1:8" ht="12.75">
      <c r="A21" s="18" t="s">
        <v>103</v>
      </c>
      <c r="B21" s="4"/>
      <c r="C21" s="4"/>
      <c r="D21" s="4"/>
      <c r="E21" s="4"/>
      <c r="F21" s="4"/>
      <c r="G21" s="4"/>
      <c r="H21" s="4"/>
    </row>
    <row r="22" spans="1:8" ht="12.75">
      <c r="A22" s="18" t="s">
        <v>104</v>
      </c>
      <c r="B22" s="4"/>
      <c r="C22" s="4"/>
      <c r="D22" s="4"/>
      <c r="E22" s="4"/>
      <c r="F22" s="4"/>
      <c r="G22" s="4"/>
      <c r="H22" s="4"/>
    </row>
    <row r="23" spans="1:8" ht="12.75">
      <c r="A23" s="18" t="s">
        <v>105</v>
      </c>
      <c r="B23" s="4"/>
      <c r="C23" s="4"/>
      <c r="D23" s="4"/>
      <c r="E23" s="4"/>
      <c r="F23" s="4"/>
      <c r="G23" s="4"/>
      <c r="H23" s="4"/>
    </row>
    <row r="24" ht="12.75">
      <c r="A24" s="18" t="s">
        <v>106</v>
      </c>
    </row>
    <row r="25" ht="12.75">
      <c r="A25" s="18" t="s">
        <v>107</v>
      </c>
    </row>
    <row r="26" ht="12.75">
      <c r="A26" s="18" t="s">
        <v>108</v>
      </c>
    </row>
    <row r="27" s="19" customFormat="1" ht="12.75">
      <c r="A27" s="18" t="s">
        <v>109</v>
      </c>
    </row>
    <row r="28" s="19" customFormat="1" ht="12.75">
      <c r="A28" s="21"/>
    </row>
    <row r="29" s="19" customFormat="1" ht="12.75">
      <c r="C29" s="19">
        <v>1000000</v>
      </c>
    </row>
    <row r="30" spans="2:7" s="19" customFormat="1" ht="12.75">
      <c r="B30" s="19" t="s">
        <v>86</v>
      </c>
      <c r="C30" s="10" t="s">
        <v>96</v>
      </c>
      <c r="D30" s="10" t="s">
        <v>97</v>
      </c>
      <c r="E30" s="19" t="s">
        <v>98</v>
      </c>
      <c r="F30" s="19" t="s">
        <v>100</v>
      </c>
      <c r="G30" s="19" t="s">
        <v>102</v>
      </c>
    </row>
    <row r="31" spans="2:7" s="19" customFormat="1" ht="12.75">
      <c r="B31" s="19" t="s">
        <v>88</v>
      </c>
      <c r="C31" s="51">
        <f>+C17/$C$29</f>
        <v>0</v>
      </c>
      <c r="D31" s="51">
        <f>+D17/$C$29</f>
        <v>0</v>
      </c>
      <c r="E31" s="51">
        <f>+E17/$C$29</f>
        <v>0.709849</v>
      </c>
      <c r="F31" s="51">
        <f>+F17/$C$29</f>
        <v>0</v>
      </c>
      <c r="G31" s="51">
        <f>+G17/$C$29</f>
        <v>0</v>
      </c>
    </row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</sheetData>
  <sheetProtection/>
  <mergeCells count="6">
    <mergeCell ref="A10:A12"/>
    <mergeCell ref="B10:B12"/>
    <mergeCell ref="C10:G10"/>
    <mergeCell ref="H10:H12"/>
    <mergeCell ref="A17:B17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2019-03-19T17:57:16Z</cp:lastPrinted>
  <dcterms:created xsi:type="dcterms:W3CDTF">2006-10-30T15:43:34Z</dcterms:created>
  <dcterms:modified xsi:type="dcterms:W3CDTF">2023-07-31T16:11:54Z</dcterms:modified>
  <cp:category/>
  <cp:version/>
  <cp:contentType/>
  <cp:contentStatus/>
</cp:coreProperties>
</file>