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00" activeTab="5"/>
  </bookViews>
  <sheets>
    <sheet name="PIM FTE" sheetId="1" r:id="rId1"/>
    <sheet name="PTO RO" sheetId="2" r:id="rId2"/>
    <sheet name="PTO RDR" sheetId="3" r:id="rId3"/>
    <sheet name="PTO ROOC" sheetId="4" r:id="rId4"/>
    <sheet name="PTO DONA" sheetId="5" r:id="rId5"/>
    <sheet name="PTO RD" sheetId="6" r:id="rId6"/>
  </sheets>
  <definedNames/>
  <calcPr fullCalcOnLoad="1"/>
</workbook>
</file>

<file path=xl/sharedStrings.xml><?xml version="1.0" encoding="utf-8"?>
<sst xmlns="http://schemas.openxmlformats.org/spreadsheetml/2006/main" count="534" uniqueCount="127">
  <si>
    <t>PLIEGO 011 MINISTERIO DE SALUD</t>
  </si>
  <si>
    <t>NUEVOS SOLES</t>
  </si>
  <si>
    <t>COD. EJECUTORA</t>
  </si>
  <si>
    <t>UNIDAD EJECUTORA</t>
  </si>
  <si>
    <t>FUENTE DE FINANCIAMIENTO</t>
  </si>
  <si>
    <t>001</t>
  </si>
  <si>
    <t>ADMINISTRACION CENTRAL - MINSA</t>
  </si>
  <si>
    <t>TOTAL</t>
  </si>
  <si>
    <t>Nota:</t>
  </si>
  <si>
    <t>FUENTE DE FINANCIAMIENTO RECURSOS ORDINARIOS SEGÚN 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</si>
  <si>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</si>
  <si>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</si>
  <si>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</si>
  <si>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</si>
  <si>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</si>
  <si>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</si>
  <si>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</si>
  <si>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</si>
  <si>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5 Recursos Determinados</t>
  </si>
  <si>
    <t>RO</t>
  </si>
  <si>
    <t>RDR</t>
  </si>
  <si>
    <t>ROOCE</t>
  </si>
  <si>
    <t>DYT</t>
  </si>
  <si>
    <t>RD</t>
  </si>
  <si>
    <t>UNIDADES EJECUTORAS</t>
  </si>
  <si>
    <t>EN SOLES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</si>
  <si>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</si>
  <si>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</si>
  <si>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</si>
  <si>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</si>
  <si>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</si>
  <si>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</si>
  <si>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</si>
  <si>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</si>
  <si>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</si>
  <si>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</si>
  <si>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</si>
  <si>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</si>
  <si>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</si>
  <si>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</si>
  <si>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</si>
  <si>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</si>
  <si>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</si>
  <si>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</si>
  <si>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</si>
  <si>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</si>
  <si>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</si>
  <si>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</si>
  <si>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</si>
  <si>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</si>
  <si>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</si>
  <si>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</si>
  <si>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</si>
  <si>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</si>
  <si>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</si>
  <si>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</si>
  <si>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</si>
  <si>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</si>
  <si>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</si>
  <si>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</si>
  <si>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</si>
  <si>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</si>
  <si>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</si>
  <si>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</si>
  <si>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</si>
  <si>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</si>
  <si>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</si>
  <si>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</si>
  <si>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</si>
  <si>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</si>
  <si>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</si>
  <si>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</si>
  <si>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</si>
  <si>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</si>
  <si>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</si>
  <si>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</si>
  <si>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</si>
  <si>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</si>
  <si>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</si>
  <si>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</si>
  <si>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</si>
  <si>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</si>
  <si>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</si>
  <si>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</si>
  <si>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</si>
  <si>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</si>
  <si>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</si>
  <si>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</si>
  <si>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</si>
  <si>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5.2.1</t>
  </si>
  <si>
    <t>5.2.2</t>
  </si>
  <si>
    <t>5.2.3</t>
  </si>
  <si>
    <t>5.2.4</t>
  </si>
  <si>
    <t>5.2.5</t>
  </si>
  <si>
    <t>6.2.6</t>
  </si>
  <si>
    <t>FUENTE DE FINANCIAMIENTO RECURSOS DETERMINADOS SEGÚN GRUPO GENERICO DE GASTO</t>
  </si>
  <si>
    <t>5-2.1</t>
  </si>
  <si>
    <t>5-2.2</t>
  </si>
  <si>
    <t>5-2.3</t>
  </si>
  <si>
    <t>5-2.4</t>
  </si>
  <si>
    <t>5-2.5</t>
  </si>
  <si>
    <t>6-2.4</t>
  </si>
  <si>
    <t>6-2.6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</si>
  <si>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</si>
  <si>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</si>
  <si>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</si>
  <si>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</si>
  <si>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</si>
  <si>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</si>
  <si>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</si>
  <si>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TOTAL
GENERAL</t>
  </si>
  <si>
    <t>GASTO CORRIENTE</t>
  </si>
  <si>
    <t>GASTO DE CAPITAL</t>
  </si>
  <si>
    <t xml:space="preserve">CATEGORIA DE GASTO / GENERICA DE GASTO </t>
  </si>
  <si>
    <t>1
RO</t>
  </si>
  <si>
    <t>2
RDR</t>
  </si>
  <si>
    <t>3
ROOC</t>
  </si>
  <si>
    <t>4
DYT</t>
  </si>
  <si>
    <t>5
RD</t>
  </si>
  <si>
    <t>HOSPITAL EMERGENCIA ATE VITARTE</t>
  </si>
  <si>
    <t>148</t>
  </si>
  <si>
    <t>INSTITUTO NACIONAL DE SALUD MENTAL</t>
  </si>
  <si>
    <t>INSTITUTO NACIONAL DE CIENCIAS NEUROLOGICAS</t>
  </si>
  <si>
    <t>149</t>
  </si>
  <si>
    <t>PROGRAMA DE CREACIÓN DE REDES INTEGRADAS EN SALUD</t>
  </si>
  <si>
    <t>PRESPUESTO INSTITUCIONAL MODIFICADO AÑO FISCAL 2023 - MES DE SETIEMBRE</t>
  </si>
  <si>
    <t>Fuente: Reporte SIAFOperaciones en Linea al 30 de Setiembre del 2023</t>
  </si>
</sst>
</file>

<file path=xl/styles.xml><?xml version="1.0" encoding="utf-8"?>
<styleSheet xmlns="http://schemas.openxmlformats.org/spreadsheetml/2006/main">
  <numFmts count="6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0.00000"/>
    <numFmt numFmtId="207" formatCode="0.0000"/>
    <numFmt numFmtId="208" formatCode="0.000"/>
    <numFmt numFmtId="209" formatCode="0.0"/>
    <numFmt numFmtId="210" formatCode="0.000000"/>
    <numFmt numFmtId="211" formatCode="_ * #,##0.0_ ;_ * \-#,##0.0_ ;_ * &quot;-&quot;_ ;_ @_ "/>
    <numFmt numFmtId="212" formatCode="_ * #,##0.00_ ;_ * \-#,##0.00_ ;_ * &quot;-&quot;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_ ;_ * \-#,##0_ ;_ * &quot;-&quot;??_ ;_ @_ "/>
    <numFmt numFmtId="218" formatCode="_-* #,##0_-;\-* #,##0_-;_-* &quot;-&quot;??_-;_-@_-"/>
    <numFmt numFmtId="219" formatCode="#,##0.00_ ;\-#,##0.00\ "/>
    <numFmt numFmtId="220" formatCode="0.0000000"/>
    <numFmt numFmtId="221" formatCode="_-* #,##0.0_-;\-* #,##0.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3"/>
      <color indexed="63"/>
      <name val="Calibri"/>
      <family val="2"/>
    </font>
    <font>
      <sz val="4.6"/>
      <color indexed="8"/>
      <name val="Calibri"/>
      <family val="2"/>
    </font>
    <font>
      <sz val="5.7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8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63"/>
      <name val="Calibri"/>
      <family val="2"/>
    </font>
    <font>
      <sz val="14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205" fontId="0" fillId="0" borderId="0" applyNumberFormat="0" applyFill="0" applyBorder="0" applyAlignment="0" applyProtection="0"/>
    <xf numFmtId="203" fontId="0" fillId="0" borderId="0" applyNumberFormat="0" applyFill="0" applyBorder="0" applyAlignment="0" applyProtection="0"/>
    <xf numFmtId="204" fontId="0" fillId="0" borderId="0" applyNumberFormat="0" applyFill="0" applyBorder="0" applyAlignment="0" applyProtection="0"/>
    <xf numFmtId="202" fontId="0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209" fontId="0" fillId="0" borderId="0" xfId="56" applyNumberForma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65" fillId="0" borderId="0" xfId="0" applyFont="1" applyAlignment="1">
      <alignment vertical="center"/>
    </xf>
    <xf numFmtId="1" fontId="65" fillId="0" borderId="0" xfId="0" applyNumberFormat="1" applyFont="1" applyAlignment="1">
      <alignment vertical="center"/>
    </xf>
    <xf numFmtId="0" fontId="64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209" fontId="65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209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218" fontId="8" fillId="0" borderId="10" xfId="0" applyNumberFormat="1" applyFont="1" applyFill="1" applyBorder="1" applyAlignment="1" applyProtection="1">
      <alignment vertical="center"/>
      <protection/>
    </xf>
    <xf numFmtId="41" fontId="7" fillId="35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4" fontId="65" fillId="0" borderId="0" xfId="49" applyNumberFormat="1" applyFont="1" applyAlignment="1">
      <alignment vertical="center"/>
    </xf>
    <xf numFmtId="4" fontId="65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3" fontId="64" fillId="34" borderId="0" xfId="0" applyNumberFormat="1" applyFont="1" applyFill="1" applyBorder="1" applyAlignment="1" applyProtection="1">
      <alignment vertical="center"/>
      <protection/>
    </xf>
    <xf numFmtId="3" fontId="7" fillId="35" borderId="10" xfId="0" applyNumberFormat="1" applyFont="1" applyFill="1" applyBorder="1" applyAlignment="1" applyProtection="1">
      <alignment vertical="center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66" fillId="0" borderId="0" xfId="0" applyFont="1" applyAlignment="1">
      <alignment vertical="center"/>
    </xf>
    <xf numFmtId="1" fontId="65" fillId="0" borderId="0" xfId="56" applyNumberFormat="1" applyFont="1" applyAlignment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vertical="center"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0" fontId="67" fillId="0" borderId="0" xfId="0" applyNumberFormat="1" applyFont="1" applyFill="1" applyBorder="1" applyAlignment="1" applyProtection="1">
      <alignment horizontal="left" vertical="center"/>
      <protection/>
    </xf>
    <xf numFmtId="0" fontId="67" fillId="0" borderId="0" xfId="0" applyNumberFormat="1" applyFont="1" applyFill="1" applyBorder="1" applyAlignment="1" applyProtection="1" quotePrefix="1">
      <alignment horizontal="left" vertical="center"/>
      <protection/>
    </xf>
    <xf numFmtId="171" fontId="67" fillId="34" borderId="0" xfId="0" applyNumberFormat="1" applyFont="1" applyFill="1" applyBorder="1" applyAlignment="1" applyProtection="1">
      <alignment vertical="center"/>
      <protection/>
    </xf>
    <xf numFmtId="212" fontId="67" fillId="34" borderId="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left" vertical="center"/>
      <protection/>
    </xf>
    <xf numFmtId="0" fontId="8" fillId="0" borderId="12" xfId="0" applyNumberFormat="1" applyFont="1" applyFill="1" applyBorder="1" applyAlignment="1" applyProtection="1" quotePrefix="1">
      <alignment horizontal="left" vertical="center"/>
      <protection/>
    </xf>
    <xf numFmtId="0" fontId="8" fillId="0" borderId="13" xfId="0" applyNumberFormat="1" applyFont="1" applyFill="1" applyBorder="1" applyAlignment="1" applyProtection="1" quotePrefix="1">
      <alignment horizontal="left" vertical="center"/>
      <protection/>
    </xf>
    <xf numFmtId="41" fontId="0" fillId="0" borderId="0" xfId="0" applyNumberFormat="1" applyAlignment="1">
      <alignment vertical="center"/>
    </xf>
    <xf numFmtId="0" fontId="8" fillId="0" borderId="15" xfId="0" applyNumberFormat="1" applyFont="1" applyFill="1" applyBorder="1" applyAlignment="1" applyProtection="1" quotePrefix="1">
      <alignment horizontal="center" vertical="center"/>
      <protection/>
    </xf>
    <xf numFmtId="0" fontId="8" fillId="0" borderId="15" xfId="0" applyNumberFormat="1" applyFont="1" applyFill="1" applyBorder="1" applyAlignment="1" applyProtection="1" quotePrefix="1">
      <alignment horizontal="left" vertical="center"/>
      <protection/>
    </xf>
    <xf numFmtId="0" fontId="7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35" borderId="17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0" fontId="7" fillId="35" borderId="19" xfId="0" applyNumberFormat="1" applyFont="1" applyFill="1" applyBorder="1" applyAlignment="1" applyProtection="1">
      <alignment horizontal="center" vertical="center"/>
      <protection/>
    </xf>
    <xf numFmtId="0" fontId="7" fillId="35" borderId="17" xfId="0" applyNumberFormat="1" applyFont="1" applyFill="1" applyBorder="1" applyAlignment="1" applyProtection="1">
      <alignment horizontal="center" vertical="center" wrapText="1"/>
      <protection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7" fillId="35" borderId="20" xfId="0" applyNumberFormat="1" applyFont="1" applyFill="1" applyBorder="1" applyAlignment="1" applyProtection="1">
      <alignment horizontal="center" vertical="center"/>
      <protection/>
    </xf>
    <xf numFmtId="0" fontId="7" fillId="35" borderId="21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NumberFormat="1" applyFont="1" applyFill="1" applyBorder="1" applyAlignment="1" applyProtection="1">
      <alignment horizontal="center" vertical="center"/>
      <protection/>
    </xf>
    <xf numFmtId="0" fontId="7" fillId="36" borderId="10" xfId="0" applyNumberFormat="1" applyFont="1" applyFill="1" applyBorder="1" applyAlignment="1" applyProtection="1">
      <alignment horizontal="center" vertical="center"/>
      <protection/>
    </xf>
    <xf numFmtId="0" fontId="7" fillId="36" borderId="18" xfId="0" applyNumberFormat="1" applyFont="1" applyFill="1" applyBorder="1" applyAlignment="1" applyProtection="1">
      <alignment horizontal="center" vertical="center" wrapText="1"/>
      <protection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86"/>
          <c:w val="0.944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FTE'!$B$60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FTE'!$C$59:$G$59</c:f>
              <c:strCache/>
            </c:strRef>
          </c:cat>
          <c:val>
            <c:numRef>
              <c:f>'PIM FTE'!$C$60:$G$60</c:f>
              <c:numCache/>
            </c:numRef>
          </c:val>
          <c:shape val="box"/>
        </c:ser>
        <c:shape val="box"/>
        <c:axId val="47191815"/>
        <c:axId val="22073152"/>
      </c:bar3D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91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625"/>
          <c:y val="0.4895"/>
          <c:w val="0.029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8575"/>
          <c:w val="0.95325"/>
          <c:h val="0.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RO'!$B$62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RO'!$C$61:$I$61</c:f>
              <c:strCache/>
            </c:strRef>
          </c:cat>
          <c:val>
            <c:numRef>
              <c:f>'PTO RO'!$C$62:$I$62</c:f>
              <c:numCache/>
            </c:numRef>
          </c:val>
          <c:shape val="box"/>
        </c:ser>
        <c:shape val="box"/>
        <c:axId val="64440641"/>
        <c:axId val="43094858"/>
      </c:bar3DChart>
      <c:catAx>
        <c:axId val="6444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094858"/>
        <c:crosses val="autoZero"/>
        <c:auto val="1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406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45375"/>
          <c:w val="0.02225"/>
          <c:h val="0.2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77"/>
          <c:w val="0.949"/>
          <c:h val="0.754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RDR'!$B$63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RDR'!$C$62:$H$62</c:f>
              <c:strCache/>
            </c:strRef>
          </c:cat>
          <c:val>
            <c:numRef>
              <c:f>'PTO RDR'!$C$63:$H$63</c:f>
              <c:numCache/>
            </c:numRef>
          </c:val>
          <c:shape val="box"/>
        </c:ser>
        <c:shape val="box"/>
        <c:axId val="52309403"/>
        <c:axId val="1022580"/>
      </c:bar3DChart>
      <c:catAx>
        <c:axId val="52309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2580"/>
        <c:crosses val="autoZero"/>
        <c:auto val="1"/>
        <c:lblOffset val="100"/>
        <c:tickLblSkip val="1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9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025"/>
          <c:y val="0.4745"/>
          <c:w val="0.024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GRAFICO PIM FUENTE DE FINANCIAMIENTO ROOC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2095"/>
          <c:w val="0.94325"/>
          <c:h val="0.76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ROOC'!$B$66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ROOC'!$C$65:$I$65</c:f>
              <c:strCache/>
            </c:strRef>
          </c:cat>
          <c:val>
            <c:numRef>
              <c:f>'PTO ROOC'!$C$66:$I$66</c:f>
              <c:numCache/>
            </c:numRef>
          </c:val>
          <c:shape val="box"/>
        </c:ser>
        <c:shape val="box"/>
        <c:axId val="9203221"/>
        <c:axId val="15720126"/>
      </c:bar3DChart>
      <c:catAx>
        <c:axId val="9203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720126"/>
        <c:crosses val="autoZero"/>
        <c:auto val="1"/>
        <c:lblOffset val="100"/>
        <c:tickLblSkip val="1"/>
        <c:noMultiLvlLbl val="0"/>
      </c:catAx>
      <c:valAx>
        <c:axId val="157201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203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5"/>
          <c:y val="0.43075"/>
          <c:w val="0.03"/>
          <c:h val="0.3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865"/>
          <c:w val="0.94425"/>
          <c:h val="0.741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DONA'!$B$59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DONA'!$C$58:$H$58</c:f>
              <c:strCache/>
            </c:strRef>
          </c:cat>
          <c:val>
            <c:numRef>
              <c:f>'PTO DONA'!$C$59:$H$59</c:f>
              <c:numCache/>
            </c:numRef>
          </c:val>
          <c:shape val="box"/>
        </c:ser>
        <c:shape val="box"/>
        <c:axId val="7263407"/>
        <c:axId val="65370664"/>
      </c:bar3DChart>
      <c:catAx>
        <c:axId val="726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4"/>
              <c:y val="0.05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0664"/>
        <c:crosses val="autoZero"/>
        <c:auto val="1"/>
        <c:lblOffset val="100"/>
        <c:tickLblSkip val="1"/>
        <c:noMultiLvlLbl val="0"/>
      </c:catAx>
      <c:valAx>
        <c:axId val="65370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634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75"/>
          <c:y val="0.472"/>
          <c:w val="0.0272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GRAFICO PIM FUENTE DE FINANCIAMIENTO RD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 MILLONES)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"/>
          <c:y val="0.11975"/>
          <c:w val="0.9335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RD'!$B$31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RD'!$C$30:$G$30</c:f>
              <c:strCache/>
            </c:strRef>
          </c:cat>
          <c:val>
            <c:numRef>
              <c:f>'PTO RD'!$C$31:$G$31</c:f>
              <c:numCache/>
            </c:numRef>
          </c:val>
          <c:shape val="box"/>
        </c:ser>
        <c:shape val="box"/>
        <c:axId val="51465065"/>
        <c:axId val="60532402"/>
      </c:bar3DChart>
      <c:cat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2"/>
              <c:y val="0.05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32402"/>
        <c:crosses val="autoZero"/>
        <c:auto val="1"/>
        <c:lblOffset val="100"/>
        <c:tickLblSkip val="1"/>
        <c:noMultiLvlLbl val="0"/>
      </c:catAx>
      <c:valAx>
        <c:axId val="605324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46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9"/>
          <c:y val="0.4595"/>
          <c:w val="0.03675"/>
          <c:h val="0.1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123825</xdr:rowOff>
    </xdr:from>
    <xdr:to>
      <xdr:col>8</xdr:col>
      <xdr:colOff>66675</xdr:colOff>
      <xdr:row>80</xdr:row>
      <xdr:rowOff>104775</xdr:rowOff>
    </xdr:to>
    <xdr:graphicFrame>
      <xdr:nvGraphicFramePr>
        <xdr:cNvPr id="1" name="12 Gráfico"/>
        <xdr:cNvGraphicFramePr/>
      </xdr:nvGraphicFramePr>
      <xdr:xfrm>
        <a:off x="47625" y="10258425"/>
        <a:ext cx="105441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57</xdr:row>
      <xdr:rowOff>152400</xdr:rowOff>
    </xdr:from>
    <xdr:to>
      <xdr:col>9</xdr:col>
      <xdr:colOff>771525</xdr:colOff>
      <xdr:row>83</xdr:row>
      <xdr:rowOff>142875</xdr:rowOff>
    </xdr:to>
    <xdr:graphicFrame>
      <xdr:nvGraphicFramePr>
        <xdr:cNvPr id="1" name="1 Gráfico"/>
        <xdr:cNvGraphicFramePr/>
      </xdr:nvGraphicFramePr>
      <xdr:xfrm>
        <a:off x="38100" y="10677525"/>
        <a:ext cx="115919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76200</xdr:rowOff>
    </xdr:from>
    <xdr:to>
      <xdr:col>1</xdr:col>
      <xdr:colOff>3590925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28575</xdr:rowOff>
    </xdr:from>
    <xdr:to>
      <xdr:col>8</xdr:col>
      <xdr:colOff>666750</xdr:colOff>
      <xdr:row>84</xdr:row>
      <xdr:rowOff>57150</xdr:rowOff>
    </xdr:to>
    <xdr:graphicFrame>
      <xdr:nvGraphicFramePr>
        <xdr:cNvPr id="1" name="5 Gráfico"/>
        <xdr:cNvGraphicFramePr/>
      </xdr:nvGraphicFramePr>
      <xdr:xfrm>
        <a:off x="28575" y="106299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2" name="Grupo 6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2</xdr:col>
      <xdr:colOff>209550</xdr:colOff>
      <xdr:row>3</xdr:row>
      <xdr:rowOff>66675</xdr:rowOff>
    </xdr:to>
    <xdr:grpSp>
      <xdr:nvGrpSpPr>
        <xdr:cNvPr id="1" name="Grupo 1"/>
        <xdr:cNvGrpSpPr>
          <a:grpSpLocks/>
        </xdr:cNvGrpSpPr>
      </xdr:nvGrpSpPr>
      <xdr:grpSpPr>
        <a:xfrm>
          <a:off x="76200" y="76200"/>
          <a:ext cx="4276725" cy="476250"/>
          <a:chOff x="76200" y="76200"/>
          <a:chExt cx="4267179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604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11"/>
          <xdr:cNvSpPr txBox="1">
            <a:spLocks noChangeArrowheads="1"/>
          </xdr:cNvSpPr>
        </xdr:nvSpPr>
        <xdr:spPr>
          <a:xfrm>
            <a:off x="2709049" y="104775"/>
            <a:ext cx="1634330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12"/>
          <xdr:cNvSpPr txBox="1">
            <a:spLocks noChangeArrowheads="1"/>
          </xdr:cNvSpPr>
        </xdr:nvSpPr>
        <xdr:spPr>
          <a:xfrm>
            <a:off x="1700928" y="104775"/>
            <a:ext cx="997453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9</xdr:col>
      <xdr:colOff>742950</xdr:colOff>
      <xdr:row>79</xdr:row>
      <xdr:rowOff>19050</xdr:rowOff>
    </xdr:to>
    <xdr:graphicFrame>
      <xdr:nvGraphicFramePr>
        <xdr:cNvPr id="5" name="Gráfico 2"/>
        <xdr:cNvGraphicFramePr/>
      </xdr:nvGraphicFramePr>
      <xdr:xfrm>
        <a:off x="9525" y="10258425"/>
        <a:ext cx="102870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133350</xdr:rowOff>
    </xdr:from>
    <xdr:to>
      <xdr:col>8</xdr:col>
      <xdr:colOff>676275</xdr:colOff>
      <xdr:row>81</xdr:row>
      <xdr:rowOff>104775</xdr:rowOff>
    </xdr:to>
    <xdr:graphicFrame>
      <xdr:nvGraphicFramePr>
        <xdr:cNvPr id="1" name="2 Gráfico"/>
        <xdr:cNvGraphicFramePr/>
      </xdr:nvGraphicFramePr>
      <xdr:xfrm>
        <a:off x="47625" y="1035367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76200</xdr:rowOff>
    </xdr:from>
    <xdr:to>
      <xdr:col>2</xdr:col>
      <xdr:colOff>0</xdr:colOff>
      <xdr:row>3</xdr:row>
      <xdr:rowOff>66675</xdr:rowOff>
    </xdr:to>
    <xdr:grpSp>
      <xdr:nvGrpSpPr>
        <xdr:cNvPr id="2" name="Grupo 6"/>
        <xdr:cNvGrpSpPr>
          <a:grpSpLocks/>
        </xdr:cNvGrpSpPr>
      </xdr:nvGrpSpPr>
      <xdr:grpSpPr>
        <a:xfrm>
          <a:off x="85725" y="7620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8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9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3600450</xdr:colOff>
      <xdr:row>3</xdr:row>
      <xdr:rowOff>85725</xdr:rowOff>
    </xdr:to>
    <xdr:grpSp>
      <xdr:nvGrpSpPr>
        <xdr:cNvPr id="1" name="Grupo 5"/>
        <xdr:cNvGrpSpPr>
          <a:grpSpLocks/>
        </xdr:cNvGrpSpPr>
      </xdr:nvGrpSpPr>
      <xdr:grpSpPr>
        <a:xfrm>
          <a:off x="85725" y="95250"/>
          <a:ext cx="4276725" cy="476250"/>
          <a:chOff x="76200" y="76200"/>
          <a:chExt cx="4267157" cy="476250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76200" y="76200"/>
            <a:ext cx="1702596" cy="4762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7"/>
          <xdr:cNvSpPr txBox="1">
            <a:spLocks noChangeArrowheads="1"/>
          </xdr:cNvSpPr>
        </xdr:nvSpPr>
        <xdr:spPr>
          <a:xfrm>
            <a:off x="2712236" y="104775"/>
            <a:ext cx="1631121" cy="428625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8"/>
          <xdr:cNvSpPr txBox="1">
            <a:spLocks noChangeArrowheads="1"/>
          </xdr:cNvSpPr>
        </xdr:nvSpPr>
        <xdr:spPr>
          <a:xfrm>
            <a:off x="1697720" y="104775"/>
            <a:ext cx="1004915" cy="428625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27</xdr:row>
      <xdr:rowOff>123825</xdr:rowOff>
    </xdr:from>
    <xdr:to>
      <xdr:col>8</xdr:col>
      <xdr:colOff>0</xdr:colOff>
      <xdr:row>58</xdr:row>
      <xdr:rowOff>19050</xdr:rowOff>
    </xdr:to>
    <xdr:graphicFrame>
      <xdr:nvGraphicFramePr>
        <xdr:cNvPr id="5" name="Gráfico 1"/>
        <xdr:cNvGraphicFramePr/>
      </xdr:nvGraphicFramePr>
      <xdr:xfrm>
        <a:off x="47625" y="4838700"/>
        <a:ext cx="91344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="130" zoomScaleNormal="130" zoomScalePageLayoutView="0" workbookViewId="0" topLeftCell="A1">
      <selection activeCell="A12" sqref="A12:G45"/>
    </sheetView>
  </sheetViews>
  <sheetFormatPr defaultColWidth="11.421875" defaultRowHeight="12.75"/>
  <cols>
    <col min="1" max="1" width="11.421875" style="12" customWidth="1"/>
    <col min="2" max="2" width="68.28125" style="12" customWidth="1"/>
    <col min="3" max="3" width="14.421875" style="12" bestFit="1" customWidth="1"/>
    <col min="4" max="4" width="12.140625" style="12" bestFit="1" customWidth="1"/>
    <col min="5" max="5" width="13.8515625" style="12" bestFit="1" customWidth="1"/>
    <col min="6" max="6" width="12.140625" style="12" customWidth="1"/>
    <col min="7" max="7" width="11.8515625" style="12" bestFit="1" customWidth="1"/>
    <col min="8" max="8" width="13.7109375" style="12" bestFit="1" customWidth="1"/>
    <col min="9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1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3.5">
      <c r="A9" s="14"/>
      <c r="B9" s="4"/>
      <c r="C9" s="4"/>
      <c r="D9" s="4"/>
      <c r="E9" s="4"/>
      <c r="F9" s="4"/>
      <c r="G9" s="4"/>
      <c r="H9" s="15" t="s">
        <v>25</v>
      </c>
      <c r="I9" s="4"/>
      <c r="J9" s="4"/>
      <c r="K9" s="4"/>
      <c r="L9" s="4"/>
      <c r="M9" s="4"/>
    </row>
    <row r="10" spans="1:13" ht="19.5" customHeight="1">
      <c r="A10" s="70" t="s">
        <v>2</v>
      </c>
      <c r="B10" s="75" t="s">
        <v>24</v>
      </c>
      <c r="C10" s="72" t="s">
        <v>4</v>
      </c>
      <c r="D10" s="76"/>
      <c r="E10" s="76"/>
      <c r="F10" s="76"/>
      <c r="G10" s="73"/>
      <c r="H10" s="70" t="s">
        <v>110</v>
      </c>
      <c r="I10" s="11"/>
      <c r="J10" s="11"/>
      <c r="K10" s="11"/>
      <c r="L10" s="11"/>
      <c r="M10" s="11"/>
    </row>
    <row r="11" spans="1:13" ht="33.75" customHeight="1">
      <c r="A11" s="74"/>
      <c r="B11" s="71"/>
      <c r="C11" s="53" t="s">
        <v>114</v>
      </c>
      <c r="D11" s="53" t="s">
        <v>115</v>
      </c>
      <c r="E11" s="53" t="s">
        <v>116</v>
      </c>
      <c r="F11" s="53" t="s">
        <v>117</v>
      </c>
      <c r="G11" s="53" t="s">
        <v>118</v>
      </c>
      <c r="H11" s="71"/>
      <c r="I11" s="11"/>
      <c r="J11" s="11"/>
      <c r="K11" s="11"/>
      <c r="L11" s="11"/>
      <c r="M11" s="11"/>
    </row>
    <row r="12" spans="1:13" ht="15" customHeight="1">
      <c r="A12" s="44" t="s">
        <v>5</v>
      </c>
      <c r="B12" s="27" t="s">
        <v>6</v>
      </c>
      <c r="C12" s="34">
        <v>1927532007</v>
      </c>
      <c r="D12" s="34">
        <v>101120</v>
      </c>
      <c r="E12" s="34">
        <v>0</v>
      </c>
      <c r="F12" s="34">
        <v>510612</v>
      </c>
      <c r="G12" s="34">
        <v>0</v>
      </c>
      <c r="H12" s="35">
        <f>SUM(C12:G12)</f>
        <v>1928143739</v>
      </c>
      <c r="I12" s="9"/>
      <c r="J12" s="5"/>
      <c r="K12" s="5"/>
      <c r="L12" s="4"/>
      <c r="M12" s="5"/>
    </row>
    <row r="13" spans="1:13" ht="15" customHeight="1">
      <c r="A13" s="45" t="s">
        <v>26</v>
      </c>
      <c r="B13" s="29" t="s">
        <v>121</v>
      </c>
      <c r="C13" s="36">
        <v>47812935</v>
      </c>
      <c r="D13" s="36">
        <v>0</v>
      </c>
      <c r="E13" s="36">
        <v>0</v>
      </c>
      <c r="F13" s="36">
        <v>2996112</v>
      </c>
      <c r="G13" s="36">
        <v>0</v>
      </c>
      <c r="H13" s="37">
        <f aca="true" t="shared" si="0" ref="H13:H45">SUM(C13:G13)</f>
        <v>50809047</v>
      </c>
      <c r="I13" s="9"/>
      <c r="J13" s="5"/>
      <c r="K13" s="5"/>
      <c r="L13" s="4"/>
      <c r="M13" s="5"/>
    </row>
    <row r="14" spans="1:13" ht="15" customHeight="1">
      <c r="A14" s="45" t="s">
        <v>27</v>
      </c>
      <c r="B14" s="29" t="s">
        <v>122</v>
      </c>
      <c r="C14" s="36">
        <v>60472232</v>
      </c>
      <c r="D14" s="36">
        <v>0</v>
      </c>
      <c r="E14" s="36">
        <v>0</v>
      </c>
      <c r="F14" s="36">
        <v>10970923</v>
      </c>
      <c r="G14" s="36">
        <v>0</v>
      </c>
      <c r="H14" s="37">
        <f t="shared" si="0"/>
        <v>71443155</v>
      </c>
      <c r="I14" s="9"/>
      <c r="J14" s="5"/>
      <c r="K14" s="5"/>
      <c r="L14" s="4"/>
      <c r="M14" s="5"/>
    </row>
    <row r="15" spans="1:13" ht="15" customHeight="1">
      <c r="A15" s="45" t="s">
        <v>28</v>
      </c>
      <c r="B15" s="29" t="s">
        <v>57</v>
      </c>
      <c r="C15" s="36">
        <v>37567007</v>
      </c>
      <c r="D15" s="36">
        <v>0</v>
      </c>
      <c r="E15" s="36">
        <v>0</v>
      </c>
      <c r="F15" s="36">
        <v>15114210</v>
      </c>
      <c r="G15" s="36">
        <v>0</v>
      </c>
      <c r="H15" s="37">
        <f t="shared" si="0"/>
        <v>52681217</v>
      </c>
      <c r="I15" s="9"/>
      <c r="J15" s="5"/>
      <c r="K15" s="5"/>
      <c r="L15" s="4"/>
      <c r="M15" s="5"/>
    </row>
    <row r="16" spans="1:13" ht="15" customHeight="1">
      <c r="A16" s="45" t="s">
        <v>29</v>
      </c>
      <c r="B16" s="29" t="s">
        <v>58</v>
      </c>
      <c r="C16" s="36">
        <v>49803054</v>
      </c>
      <c r="D16" s="36">
        <v>0</v>
      </c>
      <c r="E16" s="36">
        <v>0</v>
      </c>
      <c r="F16" s="36">
        <v>2774228</v>
      </c>
      <c r="G16" s="36">
        <v>0</v>
      </c>
      <c r="H16" s="37">
        <f t="shared" si="0"/>
        <v>52577282</v>
      </c>
      <c r="I16" s="9"/>
      <c r="J16" s="5"/>
      <c r="K16" s="5"/>
      <c r="L16" s="4"/>
      <c r="M16" s="5"/>
    </row>
    <row r="17" spans="1:13" ht="15" customHeight="1">
      <c r="A17" s="45" t="s">
        <v>30</v>
      </c>
      <c r="B17" s="29" t="s">
        <v>59</v>
      </c>
      <c r="C17" s="36">
        <v>225922218</v>
      </c>
      <c r="D17" s="36">
        <v>0</v>
      </c>
      <c r="E17" s="36">
        <v>0</v>
      </c>
      <c r="F17" s="36">
        <v>39452527</v>
      </c>
      <c r="G17" s="36">
        <v>0</v>
      </c>
      <c r="H17" s="37">
        <f t="shared" si="0"/>
        <v>265374745</v>
      </c>
      <c r="I17" s="9"/>
      <c r="J17" s="5"/>
      <c r="K17" s="5"/>
      <c r="L17" s="4"/>
      <c r="M17" s="5"/>
    </row>
    <row r="18" spans="1:13" ht="15" customHeight="1">
      <c r="A18" s="45" t="s">
        <v>31</v>
      </c>
      <c r="B18" s="29" t="s">
        <v>60</v>
      </c>
      <c r="C18" s="36">
        <v>165882845</v>
      </c>
      <c r="D18" s="36">
        <v>0</v>
      </c>
      <c r="E18" s="36">
        <v>0</v>
      </c>
      <c r="F18" s="36">
        <v>25247259</v>
      </c>
      <c r="G18" s="36">
        <v>0</v>
      </c>
      <c r="H18" s="37">
        <f t="shared" si="0"/>
        <v>191130104</v>
      </c>
      <c r="I18" s="9"/>
      <c r="J18" s="5"/>
      <c r="K18" s="5"/>
      <c r="L18" s="4"/>
      <c r="M18" s="5"/>
    </row>
    <row r="19" spans="1:13" ht="15" customHeight="1">
      <c r="A19" s="45" t="s">
        <v>32</v>
      </c>
      <c r="B19" s="29" t="s">
        <v>61</v>
      </c>
      <c r="C19" s="36">
        <v>218903611</v>
      </c>
      <c r="D19" s="36">
        <v>0</v>
      </c>
      <c r="E19" s="36">
        <v>0</v>
      </c>
      <c r="F19" s="36">
        <v>38905365</v>
      </c>
      <c r="G19" s="36">
        <v>0</v>
      </c>
      <c r="H19" s="37">
        <f t="shared" si="0"/>
        <v>257808976</v>
      </c>
      <c r="I19" s="9"/>
      <c r="J19" s="5"/>
      <c r="K19" s="5"/>
      <c r="L19" s="4"/>
      <c r="M19" s="5"/>
    </row>
    <row r="20" spans="1:13" ht="15" customHeight="1">
      <c r="A20" s="45" t="s">
        <v>33</v>
      </c>
      <c r="B20" s="29" t="s">
        <v>62</v>
      </c>
      <c r="C20" s="36">
        <v>46005857</v>
      </c>
      <c r="D20" s="36">
        <v>0</v>
      </c>
      <c r="E20" s="36">
        <v>0</v>
      </c>
      <c r="F20" s="36">
        <v>7243828</v>
      </c>
      <c r="G20" s="36">
        <v>0</v>
      </c>
      <c r="H20" s="37">
        <f t="shared" si="0"/>
        <v>53249685</v>
      </c>
      <c r="I20" s="9"/>
      <c r="J20" s="5"/>
      <c r="K20" s="5"/>
      <c r="L20" s="4"/>
      <c r="M20" s="5"/>
    </row>
    <row r="21" spans="1:13" ht="15" customHeight="1">
      <c r="A21" s="45" t="s">
        <v>34</v>
      </c>
      <c r="B21" s="29" t="s">
        <v>63</v>
      </c>
      <c r="C21" s="36">
        <v>121190522</v>
      </c>
      <c r="D21" s="36">
        <v>0</v>
      </c>
      <c r="E21" s="36">
        <v>0</v>
      </c>
      <c r="F21" s="36">
        <v>11069822</v>
      </c>
      <c r="G21" s="36">
        <v>0</v>
      </c>
      <c r="H21" s="37">
        <f t="shared" si="0"/>
        <v>132260344</v>
      </c>
      <c r="I21" s="9"/>
      <c r="J21" s="5"/>
      <c r="K21" s="5"/>
      <c r="L21" s="4"/>
      <c r="M21" s="5"/>
    </row>
    <row r="22" spans="1:13" ht="15" customHeight="1">
      <c r="A22" s="45" t="s">
        <v>35</v>
      </c>
      <c r="B22" s="29" t="s">
        <v>64</v>
      </c>
      <c r="C22" s="36">
        <v>226515928</v>
      </c>
      <c r="D22" s="36">
        <v>0</v>
      </c>
      <c r="E22" s="36">
        <v>0</v>
      </c>
      <c r="F22" s="36">
        <v>48269937</v>
      </c>
      <c r="G22" s="36">
        <v>0</v>
      </c>
      <c r="H22" s="37">
        <f t="shared" si="0"/>
        <v>274785865</v>
      </c>
      <c r="I22" s="9"/>
      <c r="J22" s="5"/>
      <c r="K22" s="5"/>
      <c r="L22" s="4"/>
      <c r="M22" s="5"/>
    </row>
    <row r="23" spans="1:13" ht="15" customHeight="1">
      <c r="A23" s="45" t="s">
        <v>36</v>
      </c>
      <c r="B23" s="29" t="s">
        <v>65</v>
      </c>
      <c r="C23" s="36">
        <v>186391130</v>
      </c>
      <c r="D23" s="36">
        <v>0</v>
      </c>
      <c r="E23" s="36">
        <v>0</v>
      </c>
      <c r="F23" s="36">
        <v>43125073</v>
      </c>
      <c r="G23" s="36">
        <v>0</v>
      </c>
      <c r="H23" s="37">
        <f t="shared" si="0"/>
        <v>229516203</v>
      </c>
      <c r="I23" s="9"/>
      <c r="J23" s="5"/>
      <c r="K23" s="5"/>
      <c r="L23" s="4"/>
      <c r="M23" s="5"/>
    </row>
    <row r="24" spans="1:13" ht="15" customHeight="1">
      <c r="A24" s="45" t="s">
        <v>37</v>
      </c>
      <c r="B24" s="29" t="s">
        <v>66</v>
      </c>
      <c r="C24" s="36">
        <v>288814170</v>
      </c>
      <c r="D24" s="36">
        <v>0</v>
      </c>
      <c r="E24" s="36">
        <v>0</v>
      </c>
      <c r="F24" s="36">
        <v>42213165</v>
      </c>
      <c r="G24" s="36">
        <v>0</v>
      </c>
      <c r="H24" s="37">
        <f t="shared" si="0"/>
        <v>331027335</v>
      </c>
      <c r="I24" s="9"/>
      <c r="J24" s="5"/>
      <c r="K24" s="5"/>
      <c r="L24" s="4"/>
      <c r="M24" s="5"/>
    </row>
    <row r="25" spans="1:13" ht="15" customHeight="1">
      <c r="A25" s="45" t="s">
        <v>38</v>
      </c>
      <c r="B25" s="29" t="s">
        <v>67</v>
      </c>
      <c r="C25" s="36">
        <v>265860784</v>
      </c>
      <c r="D25" s="36">
        <v>0</v>
      </c>
      <c r="E25" s="36">
        <v>0</v>
      </c>
      <c r="F25" s="36">
        <v>39109542</v>
      </c>
      <c r="G25" s="36">
        <v>0</v>
      </c>
      <c r="H25" s="37">
        <f t="shared" si="0"/>
        <v>304970326</v>
      </c>
      <c r="I25" s="9"/>
      <c r="J25" s="5"/>
      <c r="K25" s="5"/>
      <c r="L25" s="4"/>
      <c r="M25" s="5"/>
    </row>
    <row r="26" spans="1:13" ht="15" customHeight="1">
      <c r="A26" s="45" t="s">
        <v>39</v>
      </c>
      <c r="B26" s="29" t="s">
        <v>68</v>
      </c>
      <c r="C26" s="36">
        <v>128907677</v>
      </c>
      <c r="D26" s="36">
        <v>0</v>
      </c>
      <c r="E26" s="36">
        <v>0</v>
      </c>
      <c r="F26" s="36">
        <v>12458934</v>
      </c>
      <c r="G26" s="36">
        <v>0</v>
      </c>
      <c r="H26" s="37">
        <f t="shared" si="0"/>
        <v>141366611</v>
      </c>
      <c r="I26" s="9"/>
      <c r="J26" s="5"/>
      <c r="K26" s="5"/>
      <c r="L26" s="4"/>
      <c r="M26" s="5"/>
    </row>
    <row r="27" spans="1:13" ht="15" customHeight="1">
      <c r="A27" s="45" t="s">
        <v>40</v>
      </c>
      <c r="B27" s="29" t="s">
        <v>69</v>
      </c>
      <c r="C27" s="36">
        <v>82671324</v>
      </c>
      <c r="D27" s="36">
        <v>0</v>
      </c>
      <c r="E27" s="36">
        <v>0</v>
      </c>
      <c r="F27" s="36">
        <v>10157347</v>
      </c>
      <c r="G27" s="36">
        <v>0</v>
      </c>
      <c r="H27" s="37">
        <f t="shared" si="0"/>
        <v>92828671</v>
      </c>
      <c r="I27" s="9"/>
      <c r="J27" s="5"/>
      <c r="K27" s="5"/>
      <c r="L27" s="4"/>
      <c r="M27" s="5"/>
    </row>
    <row r="28" spans="1:13" ht="15" customHeight="1">
      <c r="A28" s="45" t="s">
        <v>41</v>
      </c>
      <c r="B28" s="29" t="s">
        <v>70</v>
      </c>
      <c r="C28" s="36">
        <v>56280980</v>
      </c>
      <c r="D28" s="36">
        <v>0</v>
      </c>
      <c r="E28" s="36">
        <v>0</v>
      </c>
      <c r="F28" s="36">
        <v>5812749</v>
      </c>
      <c r="G28" s="36">
        <v>0</v>
      </c>
      <c r="H28" s="37">
        <f t="shared" si="0"/>
        <v>62093729</v>
      </c>
      <c r="I28" s="9"/>
      <c r="J28" s="5"/>
      <c r="K28" s="5"/>
      <c r="L28" s="4"/>
      <c r="M28" s="5"/>
    </row>
    <row r="29" spans="1:13" ht="15" customHeight="1">
      <c r="A29" s="45" t="s">
        <v>42</v>
      </c>
      <c r="B29" s="29" t="s">
        <v>71</v>
      </c>
      <c r="C29" s="36">
        <v>63760991</v>
      </c>
      <c r="D29" s="36">
        <v>0</v>
      </c>
      <c r="E29" s="36">
        <v>0</v>
      </c>
      <c r="F29" s="36">
        <v>4864421</v>
      </c>
      <c r="G29" s="36">
        <v>0</v>
      </c>
      <c r="H29" s="37">
        <f t="shared" si="0"/>
        <v>68625412</v>
      </c>
      <c r="I29" s="9"/>
      <c r="J29" s="5"/>
      <c r="K29" s="5"/>
      <c r="L29" s="4"/>
      <c r="M29" s="5"/>
    </row>
    <row r="30" spans="1:13" ht="15" customHeight="1">
      <c r="A30" s="45" t="s">
        <v>43</v>
      </c>
      <c r="B30" s="29" t="s">
        <v>72</v>
      </c>
      <c r="C30" s="36">
        <v>128277992</v>
      </c>
      <c r="D30" s="36">
        <v>0</v>
      </c>
      <c r="E30" s="36">
        <v>0</v>
      </c>
      <c r="F30" s="36">
        <v>26284171</v>
      </c>
      <c r="G30" s="36">
        <v>0</v>
      </c>
      <c r="H30" s="37">
        <f t="shared" si="0"/>
        <v>154562163</v>
      </c>
      <c r="I30" s="9"/>
      <c r="J30" s="5"/>
      <c r="K30" s="5"/>
      <c r="L30" s="4"/>
      <c r="M30" s="5"/>
    </row>
    <row r="31" spans="1:13" ht="15" customHeight="1">
      <c r="A31" s="45" t="s">
        <v>44</v>
      </c>
      <c r="B31" s="29" t="s">
        <v>73</v>
      </c>
      <c r="C31" s="36">
        <v>79600238</v>
      </c>
      <c r="D31" s="36">
        <v>0</v>
      </c>
      <c r="E31" s="36">
        <v>0</v>
      </c>
      <c r="F31" s="36">
        <v>6887672</v>
      </c>
      <c r="G31" s="36">
        <v>0</v>
      </c>
      <c r="H31" s="37">
        <f t="shared" si="0"/>
        <v>86487910</v>
      </c>
      <c r="I31" s="9"/>
      <c r="J31" s="5"/>
      <c r="K31" s="5"/>
      <c r="L31" s="4"/>
      <c r="M31" s="5"/>
    </row>
    <row r="32" spans="1:13" ht="15" customHeight="1">
      <c r="A32" s="45" t="s">
        <v>45</v>
      </c>
      <c r="B32" s="29" t="s">
        <v>74</v>
      </c>
      <c r="C32" s="36">
        <v>49042760</v>
      </c>
      <c r="D32" s="36">
        <v>0</v>
      </c>
      <c r="E32" s="36">
        <v>0</v>
      </c>
      <c r="F32" s="36">
        <v>3267113</v>
      </c>
      <c r="G32" s="36">
        <v>0</v>
      </c>
      <c r="H32" s="37">
        <f t="shared" si="0"/>
        <v>52309873</v>
      </c>
      <c r="I32" s="9"/>
      <c r="J32" s="5"/>
      <c r="K32" s="5"/>
      <c r="L32" s="4"/>
      <c r="M32" s="5"/>
    </row>
    <row r="33" spans="1:13" ht="15" customHeight="1">
      <c r="A33" s="45" t="s">
        <v>46</v>
      </c>
      <c r="B33" s="29" t="s">
        <v>75</v>
      </c>
      <c r="C33" s="36">
        <v>105619951</v>
      </c>
      <c r="D33" s="36">
        <v>0</v>
      </c>
      <c r="E33" s="36">
        <v>0</v>
      </c>
      <c r="F33" s="36">
        <v>12383494</v>
      </c>
      <c r="G33" s="36">
        <v>0</v>
      </c>
      <c r="H33" s="37">
        <f t="shared" si="0"/>
        <v>118003445</v>
      </c>
      <c r="I33" s="9"/>
      <c r="J33" s="5"/>
      <c r="K33" s="5"/>
      <c r="L33" s="4"/>
      <c r="M33" s="5"/>
    </row>
    <row r="34" spans="1:13" ht="15" customHeight="1">
      <c r="A34" s="45" t="s">
        <v>47</v>
      </c>
      <c r="B34" s="29" t="s">
        <v>76</v>
      </c>
      <c r="C34" s="36">
        <v>70765866</v>
      </c>
      <c r="D34" s="36">
        <v>0</v>
      </c>
      <c r="E34" s="36">
        <v>0</v>
      </c>
      <c r="F34" s="36">
        <v>4634023</v>
      </c>
      <c r="G34" s="36">
        <v>0</v>
      </c>
      <c r="H34" s="37">
        <f t="shared" si="0"/>
        <v>75399889</v>
      </c>
      <c r="I34" s="9"/>
      <c r="J34" s="5"/>
      <c r="K34" s="5"/>
      <c r="L34" s="4"/>
      <c r="M34" s="5"/>
    </row>
    <row r="35" spans="1:13" ht="15" customHeight="1">
      <c r="A35" s="45" t="s">
        <v>48</v>
      </c>
      <c r="B35" s="29" t="s">
        <v>77</v>
      </c>
      <c r="C35" s="36">
        <v>1536870459</v>
      </c>
      <c r="D35" s="36">
        <v>0</v>
      </c>
      <c r="E35" s="36">
        <v>0</v>
      </c>
      <c r="F35" s="36">
        <v>0</v>
      </c>
      <c r="G35" s="36">
        <v>0</v>
      </c>
      <c r="H35" s="37">
        <f t="shared" si="0"/>
        <v>1536870459</v>
      </c>
      <c r="I35" s="9"/>
      <c r="L35" s="4"/>
      <c r="M35" s="5"/>
    </row>
    <row r="36" spans="1:13" ht="15" customHeight="1">
      <c r="A36" s="45" t="s">
        <v>49</v>
      </c>
      <c r="B36" s="29" t="s">
        <v>78</v>
      </c>
      <c r="C36" s="36">
        <v>594737952</v>
      </c>
      <c r="D36" s="36">
        <v>0</v>
      </c>
      <c r="E36" s="36">
        <v>0</v>
      </c>
      <c r="F36" s="36">
        <v>14143253</v>
      </c>
      <c r="G36" s="36">
        <v>0</v>
      </c>
      <c r="H36" s="37">
        <f t="shared" si="0"/>
        <v>608881205</v>
      </c>
      <c r="I36" s="9"/>
      <c r="L36" s="4"/>
      <c r="M36" s="5"/>
    </row>
    <row r="37" spans="1:13" ht="15" customHeight="1">
      <c r="A37" s="45" t="s">
        <v>50</v>
      </c>
      <c r="B37" s="29" t="s">
        <v>79</v>
      </c>
      <c r="C37" s="36">
        <v>176354804</v>
      </c>
      <c r="D37" s="36">
        <v>0</v>
      </c>
      <c r="E37" s="36">
        <v>0</v>
      </c>
      <c r="F37" s="36">
        <v>61855329</v>
      </c>
      <c r="G37" s="36">
        <v>0</v>
      </c>
      <c r="H37" s="37">
        <f t="shared" si="0"/>
        <v>238210133</v>
      </c>
      <c r="I37" s="9"/>
      <c r="J37" s="5"/>
      <c r="K37" s="5"/>
      <c r="L37" s="4"/>
      <c r="M37" s="5"/>
    </row>
    <row r="38" spans="1:13" ht="15" customHeight="1">
      <c r="A38" s="45" t="s">
        <v>51</v>
      </c>
      <c r="B38" s="29" t="s">
        <v>80</v>
      </c>
      <c r="C38" s="36">
        <v>44360056</v>
      </c>
      <c r="D38" s="36">
        <v>0</v>
      </c>
      <c r="E38" s="36">
        <v>0</v>
      </c>
      <c r="F38" s="36">
        <v>4251599</v>
      </c>
      <c r="G38" s="36">
        <v>0</v>
      </c>
      <c r="H38" s="37">
        <f t="shared" si="0"/>
        <v>48611655</v>
      </c>
      <c r="I38" s="9"/>
      <c r="J38" s="5"/>
      <c r="K38" s="5"/>
      <c r="L38" s="4"/>
      <c r="M38" s="5"/>
    </row>
    <row r="39" spans="1:13" ht="15" customHeight="1">
      <c r="A39" s="45" t="s">
        <v>52</v>
      </c>
      <c r="B39" s="29" t="s">
        <v>81</v>
      </c>
      <c r="C39" s="36">
        <v>128419623</v>
      </c>
      <c r="D39" s="36">
        <v>0</v>
      </c>
      <c r="E39" s="36">
        <v>0</v>
      </c>
      <c r="F39" s="36">
        <v>43576162</v>
      </c>
      <c r="G39" s="36">
        <v>0</v>
      </c>
      <c r="H39" s="37">
        <f t="shared" si="0"/>
        <v>171995785</v>
      </c>
      <c r="I39" s="9"/>
      <c r="J39" s="5"/>
      <c r="K39" s="5"/>
      <c r="L39" s="4"/>
      <c r="M39" s="5"/>
    </row>
    <row r="40" spans="1:13" ht="15" customHeight="1">
      <c r="A40" s="45" t="s">
        <v>53</v>
      </c>
      <c r="B40" s="29" t="s">
        <v>82</v>
      </c>
      <c r="C40" s="36">
        <v>318958060</v>
      </c>
      <c r="D40" s="36">
        <v>0</v>
      </c>
      <c r="E40" s="36">
        <v>0</v>
      </c>
      <c r="F40" s="36">
        <v>61477006</v>
      </c>
      <c r="G40" s="36">
        <v>105051</v>
      </c>
      <c r="H40" s="37">
        <f t="shared" si="0"/>
        <v>380540117</v>
      </c>
      <c r="I40" s="9"/>
      <c r="J40" s="5"/>
      <c r="K40" s="5"/>
      <c r="L40" s="4"/>
      <c r="M40" s="5"/>
    </row>
    <row r="41" spans="1:13" ht="15" customHeight="1">
      <c r="A41" s="45" t="s">
        <v>54</v>
      </c>
      <c r="B41" s="29" t="s">
        <v>83</v>
      </c>
      <c r="C41" s="36">
        <v>377505662</v>
      </c>
      <c r="D41" s="36">
        <v>0</v>
      </c>
      <c r="E41" s="36">
        <v>0</v>
      </c>
      <c r="F41" s="36">
        <v>65423725</v>
      </c>
      <c r="G41" s="36">
        <v>22557</v>
      </c>
      <c r="H41" s="37">
        <f t="shared" si="0"/>
        <v>442951944</v>
      </c>
      <c r="I41" s="9"/>
      <c r="J41" s="5"/>
      <c r="K41" s="5"/>
      <c r="L41" s="4"/>
      <c r="M41" s="5"/>
    </row>
    <row r="42" spans="1:13" ht="15" customHeight="1">
      <c r="A42" s="45" t="s">
        <v>55</v>
      </c>
      <c r="B42" s="29" t="s">
        <v>84</v>
      </c>
      <c r="C42" s="36">
        <v>396103113</v>
      </c>
      <c r="D42" s="36">
        <v>0</v>
      </c>
      <c r="E42" s="36">
        <v>0</v>
      </c>
      <c r="F42" s="36">
        <v>54023619</v>
      </c>
      <c r="G42" s="36">
        <v>297406</v>
      </c>
      <c r="H42" s="37">
        <f t="shared" si="0"/>
        <v>450424138</v>
      </c>
      <c r="I42" s="9"/>
      <c r="J42" s="5"/>
      <c r="K42" s="5"/>
      <c r="L42" s="4"/>
      <c r="M42" s="5"/>
    </row>
    <row r="43" spans="1:13" ht="15" customHeight="1">
      <c r="A43" s="56" t="s">
        <v>56</v>
      </c>
      <c r="B43" s="57" t="s">
        <v>85</v>
      </c>
      <c r="C43" s="58">
        <v>216329749</v>
      </c>
      <c r="D43" s="58">
        <v>0</v>
      </c>
      <c r="E43" s="58">
        <v>0</v>
      </c>
      <c r="F43" s="58">
        <v>36163170</v>
      </c>
      <c r="G43" s="58">
        <v>284835</v>
      </c>
      <c r="H43" s="37">
        <f t="shared" si="0"/>
        <v>252777754</v>
      </c>
      <c r="I43" s="9"/>
      <c r="J43" s="5"/>
      <c r="K43" s="5"/>
      <c r="L43" s="4"/>
      <c r="M43" s="5"/>
    </row>
    <row r="44" spans="1:13" ht="15" customHeight="1">
      <c r="A44" s="56" t="s">
        <v>120</v>
      </c>
      <c r="B44" s="57" t="s">
        <v>119</v>
      </c>
      <c r="C44" s="58">
        <v>75358320</v>
      </c>
      <c r="D44" s="58">
        <v>0</v>
      </c>
      <c r="E44" s="58">
        <v>0</v>
      </c>
      <c r="F44" s="58">
        <v>21975886</v>
      </c>
      <c r="G44" s="58">
        <v>0</v>
      </c>
      <c r="H44" s="59">
        <f t="shared" si="0"/>
        <v>97334206</v>
      </c>
      <c r="I44" s="9"/>
      <c r="J44" s="5"/>
      <c r="K44" s="5"/>
      <c r="L44" s="4"/>
      <c r="M44" s="5"/>
    </row>
    <row r="45" spans="1:13" ht="15" customHeight="1">
      <c r="A45" s="46" t="s">
        <v>123</v>
      </c>
      <c r="B45" s="31" t="s">
        <v>124</v>
      </c>
      <c r="C45" s="38">
        <v>37816857</v>
      </c>
      <c r="D45" s="38">
        <v>0</v>
      </c>
      <c r="E45" s="38">
        <v>744088219</v>
      </c>
      <c r="F45" s="38">
        <v>0</v>
      </c>
      <c r="G45" s="38">
        <v>0</v>
      </c>
      <c r="H45" s="39">
        <f t="shared" si="0"/>
        <v>781905076</v>
      </c>
      <c r="I45" s="9"/>
      <c r="J45" s="5"/>
      <c r="K45" s="5"/>
      <c r="L45" s="4"/>
      <c r="M45" s="5"/>
    </row>
    <row r="46" spans="1:13" ht="19.5" customHeight="1">
      <c r="A46" s="72" t="s">
        <v>7</v>
      </c>
      <c r="B46" s="73"/>
      <c r="C46" s="43">
        <f aca="true" t="shared" si="1" ref="C46:H46">SUM(C12:C45)</f>
        <v>8536416734</v>
      </c>
      <c r="D46" s="43">
        <f t="shared" si="1"/>
        <v>101120</v>
      </c>
      <c r="E46" s="43">
        <f t="shared" si="1"/>
        <v>744088219</v>
      </c>
      <c r="F46" s="43">
        <f t="shared" si="1"/>
        <v>776642276</v>
      </c>
      <c r="G46" s="43">
        <f t="shared" si="1"/>
        <v>709849</v>
      </c>
      <c r="H46" s="43">
        <f t="shared" si="1"/>
        <v>10057958198</v>
      </c>
      <c r="I46" s="9"/>
      <c r="J46" s="4"/>
      <c r="K46" s="4"/>
      <c r="L46" s="4"/>
      <c r="M46" s="4"/>
    </row>
    <row r="47" spans="1:9" ht="12.75">
      <c r="A47" s="6" t="s">
        <v>126</v>
      </c>
      <c r="C47" s="17"/>
      <c r="D47" s="67"/>
      <c r="E47" s="67"/>
      <c r="F47" s="67"/>
      <c r="G47" s="17"/>
      <c r="H47" s="17"/>
      <c r="I47" s="9"/>
    </row>
    <row r="48" spans="2:13" ht="12.75">
      <c r="B48" s="4"/>
      <c r="C48" s="5"/>
      <c r="D48" s="5"/>
      <c r="E48" s="5"/>
      <c r="F48" s="5"/>
      <c r="G48" s="5"/>
      <c r="H48" s="5"/>
      <c r="I48" s="4"/>
      <c r="J48" s="4"/>
      <c r="K48" s="4"/>
      <c r="L48" s="4"/>
      <c r="M48" s="4"/>
    </row>
    <row r="49" spans="1:13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18" t="s">
        <v>13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18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18" t="s">
        <v>16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18" t="s">
        <v>15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2.75">
      <c r="A54" s="16" t="s">
        <v>18</v>
      </c>
    </row>
    <row r="55" s="19" customFormat="1" ht="12.75">
      <c r="A55" s="19">
        <v>1000000</v>
      </c>
    </row>
    <row r="56" s="19" customFormat="1" ht="12.75"/>
    <row r="57" s="19" customFormat="1" ht="12.75"/>
    <row r="58" s="19" customFormat="1" ht="12.75"/>
    <row r="59" spans="2:7" s="19" customFormat="1" ht="12.75">
      <c r="B59" s="19" t="s">
        <v>86</v>
      </c>
      <c r="C59" s="19" t="s">
        <v>19</v>
      </c>
      <c r="D59" s="19" t="s">
        <v>20</v>
      </c>
      <c r="E59" s="19" t="s">
        <v>21</v>
      </c>
      <c r="F59" s="19" t="s">
        <v>22</v>
      </c>
      <c r="G59" s="19" t="s">
        <v>23</v>
      </c>
    </row>
    <row r="60" spans="2:7" s="19" customFormat="1" ht="12.75">
      <c r="B60" s="19" t="s">
        <v>87</v>
      </c>
      <c r="C60" s="47">
        <f>C46/$A$55</f>
        <v>8536.416734</v>
      </c>
      <c r="D60" s="47">
        <f>D46/$A$55</f>
        <v>0.10112</v>
      </c>
      <c r="E60" s="47">
        <f>E46/$A$55</f>
        <v>744.088219</v>
      </c>
      <c r="F60" s="47">
        <f>F46/$A$55</f>
        <v>776.642276</v>
      </c>
      <c r="G60" s="47">
        <f>G46/$A$55</f>
        <v>0.709849</v>
      </c>
    </row>
    <row r="61" spans="3:7" s="19" customFormat="1" ht="12.75">
      <c r="C61" s="55"/>
      <c r="D61" s="20"/>
      <c r="E61" s="20"/>
      <c r="F61" s="20"/>
      <c r="G61" s="20"/>
    </row>
    <row r="62" spans="3:7" s="19" customFormat="1" ht="12.75">
      <c r="C62" s="20"/>
      <c r="D62" s="20"/>
      <c r="E62" s="20"/>
      <c r="F62" s="20"/>
      <c r="G62" s="20"/>
    </row>
    <row r="63" spans="3:7" s="19" customFormat="1" ht="12.75">
      <c r="C63" s="20"/>
      <c r="D63" s="20"/>
      <c r="E63" s="20"/>
      <c r="F63" s="20"/>
      <c r="G63" s="20"/>
    </row>
    <row r="64" s="19" customFormat="1" ht="12.75"/>
    <row r="65" s="19" customFormat="1" ht="12.75"/>
    <row r="66" s="54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5">
    <mergeCell ref="H10:H11"/>
    <mergeCell ref="A46:B46"/>
    <mergeCell ref="A10:A11"/>
    <mergeCell ref="B10:B11"/>
    <mergeCell ref="C10:G10"/>
  </mergeCells>
  <conditionalFormatting sqref="C48:G48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130" zoomScaleNormal="130" zoomScalePageLayoutView="0" workbookViewId="0" topLeftCell="A7">
      <selection activeCell="H13" sqref="H13:I46"/>
    </sheetView>
  </sheetViews>
  <sheetFormatPr defaultColWidth="11.421875" defaultRowHeight="12.75"/>
  <cols>
    <col min="1" max="1" width="11.421875" style="12" customWidth="1"/>
    <col min="2" max="2" width="67.421875" style="12" customWidth="1"/>
    <col min="3" max="3" width="12.00390625" style="12" bestFit="1" customWidth="1"/>
    <col min="4" max="4" width="11.57421875" style="12" bestFit="1" customWidth="1"/>
    <col min="5" max="6" width="12.00390625" style="12" bestFit="1" customWidth="1"/>
    <col min="7" max="7" width="11.57421875" style="12" bestFit="1" customWidth="1"/>
    <col min="8" max="8" width="11.57421875" style="12" customWidth="1"/>
    <col min="9" max="9" width="13.28125" style="12" customWidth="1"/>
    <col min="10" max="10" width="12.8515625" style="12" bestFit="1" customWidth="1"/>
    <col min="11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11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9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9.5" customHeight="1">
      <c r="A11" s="77"/>
      <c r="B11" s="78"/>
      <c r="C11" s="79" t="s">
        <v>111</v>
      </c>
      <c r="D11" s="79"/>
      <c r="E11" s="79"/>
      <c r="F11" s="79"/>
      <c r="G11" s="79"/>
      <c r="H11" s="79" t="s">
        <v>112</v>
      </c>
      <c r="I11" s="79"/>
      <c r="J11" s="77"/>
    </row>
    <row r="12" spans="1:17" ht="19.5" customHeight="1">
      <c r="A12" s="74"/>
      <c r="B12" s="71"/>
      <c r="C12" s="7" t="s">
        <v>89</v>
      </c>
      <c r="D12" s="7" t="s">
        <v>90</v>
      </c>
      <c r="E12" s="7" t="s">
        <v>91</v>
      </c>
      <c r="F12" s="7" t="s">
        <v>92</v>
      </c>
      <c r="G12" s="7" t="s">
        <v>93</v>
      </c>
      <c r="H12" s="7">
        <v>6.24</v>
      </c>
      <c r="I12" s="7" t="s">
        <v>94</v>
      </c>
      <c r="J12" s="71"/>
      <c r="L12" s="24"/>
      <c r="M12" s="24"/>
      <c r="N12" s="24"/>
      <c r="O12" s="24"/>
      <c r="P12" s="24"/>
      <c r="Q12" s="24"/>
    </row>
    <row r="13" spans="1:11" ht="15" customHeight="1">
      <c r="A13" s="1" t="s">
        <v>5</v>
      </c>
      <c r="B13" s="2" t="s">
        <v>6</v>
      </c>
      <c r="C13" s="32">
        <v>1012075603</v>
      </c>
      <c r="D13" s="32">
        <v>28726676</v>
      </c>
      <c r="E13" s="32">
        <v>423834968</v>
      </c>
      <c r="F13" s="32">
        <v>67841308</v>
      </c>
      <c r="G13" s="32">
        <v>197895335</v>
      </c>
      <c r="H13" s="32">
        <v>1134997</v>
      </c>
      <c r="I13" s="32">
        <v>196023120</v>
      </c>
      <c r="J13" s="33">
        <f>SUM(C13:I13)</f>
        <v>1927532007</v>
      </c>
      <c r="K13" s="9"/>
    </row>
    <row r="14" spans="1:11" ht="15" customHeight="1">
      <c r="A14" s="1" t="s">
        <v>26</v>
      </c>
      <c r="B14" s="2" t="s">
        <v>121</v>
      </c>
      <c r="C14" s="32">
        <v>32363807</v>
      </c>
      <c r="D14" s="32">
        <v>1003753</v>
      </c>
      <c r="E14" s="32">
        <v>14360665</v>
      </c>
      <c r="F14" s="32">
        <v>0</v>
      </c>
      <c r="G14" s="32">
        <v>49142</v>
      </c>
      <c r="H14" s="32">
        <v>0</v>
      </c>
      <c r="I14" s="32">
        <v>35568</v>
      </c>
      <c r="J14" s="33">
        <f aca="true" t="shared" si="0" ref="J14:J46">SUM(C14:I14)</f>
        <v>47812935</v>
      </c>
      <c r="K14" s="9"/>
    </row>
    <row r="15" spans="1:11" ht="15" customHeight="1">
      <c r="A15" s="1" t="s">
        <v>27</v>
      </c>
      <c r="B15" s="2" t="s">
        <v>122</v>
      </c>
      <c r="C15" s="32">
        <v>35300743</v>
      </c>
      <c r="D15" s="32">
        <v>2043629</v>
      </c>
      <c r="E15" s="32">
        <v>22548960</v>
      </c>
      <c r="F15" s="32">
        <v>0</v>
      </c>
      <c r="G15" s="32">
        <v>50000</v>
      </c>
      <c r="H15" s="32">
        <v>0</v>
      </c>
      <c r="I15" s="32">
        <v>528900</v>
      </c>
      <c r="J15" s="33">
        <f t="shared" si="0"/>
        <v>60472232</v>
      </c>
      <c r="K15" s="9"/>
    </row>
    <row r="16" spans="1:11" ht="15" customHeight="1">
      <c r="A16" s="1" t="s">
        <v>28</v>
      </c>
      <c r="B16" s="2" t="s">
        <v>57</v>
      </c>
      <c r="C16" s="32">
        <v>19189377</v>
      </c>
      <c r="D16" s="32">
        <v>683943</v>
      </c>
      <c r="E16" s="32">
        <v>17390337</v>
      </c>
      <c r="F16" s="32">
        <v>0</v>
      </c>
      <c r="G16" s="32">
        <v>75466</v>
      </c>
      <c r="H16" s="32">
        <v>0</v>
      </c>
      <c r="I16" s="32">
        <v>227884</v>
      </c>
      <c r="J16" s="33">
        <f t="shared" si="0"/>
        <v>37567007</v>
      </c>
      <c r="K16" s="9"/>
    </row>
    <row r="17" spans="1:11" ht="15" customHeight="1">
      <c r="A17" s="1" t="s">
        <v>29</v>
      </c>
      <c r="B17" s="2" t="s">
        <v>58</v>
      </c>
      <c r="C17" s="32">
        <v>24701846</v>
      </c>
      <c r="D17" s="32">
        <v>1755912</v>
      </c>
      <c r="E17" s="32">
        <v>23178713</v>
      </c>
      <c r="F17" s="32">
        <v>0</v>
      </c>
      <c r="G17" s="32">
        <v>104</v>
      </c>
      <c r="H17" s="32">
        <v>0</v>
      </c>
      <c r="I17" s="32">
        <v>166479</v>
      </c>
      <c r="J17" s="33">
        <f t="shared" si="0"/>
        <v>49803054</v>
      </c>
      <c r="K17" s="9"/>
    </row>
    <row r="18" spans="1:11" ht="15" customHeight="1">
      <c r="A18" s="1" t="s">
        <v>30</v>
      </c>
      <c r="B18" s="2" t="s">
        <v>59</v>
      </c>
      <c r="C18" s="32">
        <v>141352123</v>
      </c>
      <c r="D18" s="32">
        <v>13884868</v>
      </c>
      <c r="E18" s="32">
        <v>53756554</v>
      </c>
      <c r="F18" s="32">
        <v>0</v>
      </c>
      <c r="G18" s="32">
        <v>371393</v>
      </c>
      <c r="H18" s="32">
        <v>0</v>
      </c>
      <c r="I18" s="32">
        <v>16557280</v>
      </c>
      <c r="J18" s="33">
        <f t="shared" si="0"/>
        <v>225922218</v>
      </c>
      <c r="K18" s="9"/>
    </row>
    <row r="19" spans="1:11" ht="15" customHeight="1">
      <c r="A19" s="1" t="s">
        <v>31</v>
      </c>
      <c r="B19" s="2" t="s">
        <v>60</v>
      </c>
      <c r="C19" s="32">
        <v>104177292</v>
      </c>
      <c r="D19" s="32">
        <v>8927212</v>
      </c>
      <c r="E19" s="32">
        <v>51901864</v>
      </c>
      <c r="F19" s="32">
        <v>0</v>
      </c>
      <c r="G19" s="32">
        <v>337835</v>
      </c>
      <c r="H19" s="32">
        <v>0</v>
      </c>
      <c r="I19" s="32">
        <v>538642</v>
      </c>
      <c r="J19" s="33">
        <f t="shared" si="0"/>
        <v>165882845</v>
      </c>
      <c r="K19" s="9"/>
    </row>
    <row r="20" spans="1:11" ht="15" customHeight="1">
      <c r="A20" s="1" t="s">
        <v>32</v>
      </c>
      <c r="B20" s="2" t="s">
        <v>61</v>
      </c>
      <c r="C20" s="32">
        <v>107399015</v>
      </c>
      <c r="D20" s="32">
        <v>8478162</v>
      </c>
      <c r="E20" s="32">
        <v>102920809</v>
      </c>
      <c r="F20" s="32">
        <v>0</v>
      </c>
      <c r="G20" s="32">
        <v>57244</v>
      </c>
      <c r="H20" s="32">
        <v>0</v>
      </c>
      <c r="I20" s="32">
        <v>48381</v>
      </c>
      <c r="J20" s="33">
        <f t="shared" si="0"/>
        <v>218903611</v>
      </c>
      <c r="K20" s="9"/>
    </row>
    <row r="21" spans="1:11" ht="15" customHeight="1">
      <c r="A21" s="1" t="s">
        <v>33</v>
      </c>
      <c r="B21" s="2" t="s">
        <v>62</v>
      </c>
      <c r="C21" s="32">
        <v>28750387</v>
      </c>
      <c r="D21" s="32">
        <v>2018968</v>
      </c>
      <c r="E21" s="32">
        <v>15154102</v>
      </c>
      <c r="F21" s="32">
        <v>0</v>
      </c>
      <c r="G21" s="32">
        <v>70000</v>
      </c>
      <c r="H21" s="32">
        <v>0</v>
      </c>
      <c r="I21" s="32">
        <v>12400</v>
      </c>
      <c r="J21" s="33">
        <f t="shared" si="0"/>
        <v>46005857</v>
      </c>
      <c r="K21" s="9"/>
    </row>
    <row r="22" spans="1:11" ht="15" customHeight="1">
      <c r="A22" s="1" t="s">
        <v>34</v>
      </c>
      <c r="B22" s="2" t="s">
        <v>63</v>
      </c>
      <c r="C22" s="32">
        <v>69153928</v>
      </c>
      <c r="D22" s="32">
        <v>5070555</v>
      </c>
      <c r="E22" s="32">
        <v>44320104</v>
      </c>
      <c r="F22" s="32">
        <v>0</v>
      </c>
      <c r="G22" s="32">
        <v>55505</v>
      </c>
      <c r="H22" s="32">
        <v>0</v>
      </c>
      <c r="I22" s="32">
        <v>2590430</v>
      </c>
      <c r="J22" s="33">
        <f t="shared" si="0"/>
        <v>121190522</v>
      </c>
      <c r="K22" s="9"/>
    </row>
    <row r="23" spans="1:11" ht="15" customHeight="1">
      <c r="A23" s="1" t="s">
        <v>35</v>
      </c>
      <c r="B23" s="2" t="s">
        <v>64</v>
      </c>
      <c r="C23" s="32">
        <v>112884528</v>
      </c>
      <c r="D23" s="32">
        <v>8345161</v>
      </c>
      <c r="E23" s="32">
        <v>104007280</v>
      </c>
      <c r="F23" s="32">
        <v>0</v>
      </c>
      <c r="G23" s="32">
        <v>131754</v>
      </c>
      <c r="H23" s="32">
        <v>0</v>
      </c>
      <c r="I23" s="32">
        <v>1147205</v>
      </c>
      <c r="J23" s="33">
        <f t="shared" si="0"/>
        <v>226515928</v>
      </c>
      <c r="K23" s="9"/>
    </row>
    <row r="24" spans="1:11" ht="15" customHeight="1">
      <c r="A24" s="1" t="s">
        <v>36</v>
      </c>
      <c r="B24" s="2" t="s">
        <v>65</v>
      </c>
      <c r="C24" s="32">
        <v>106950344</v>
      </c>
      <c r="D24" s="32">
        <v>4473976</v>
      </c>
      <c r="E24" s="32">
        <v>72318244</v>
      </c>
      <c r="F24" s="32">
        <v>0</v>
      </c>
      <c r="G24" s="32">
        <v>114813</v>
      </c>
      <c r="H24" s="32">
        <v>0</v>
      </c>
      <c r="I24" s="32">
        <v>2533753</v>
      </c>
      <c r="J24" s="33">
        <f t="shared" si="0"/>
        <v>186391130</v>
      </c>
      <c r="K24" s="9"/>
    </row>
    <row r="25" spans="1:11" ht="15" customHeight="1">
      <c r="A25" s="1" t="s">
        <v>37</v>
      </c>
      <c r="B25" s="2" t="s">
        <v>66</v>
      </c>
      <c r="C25" s="32">
        <v>162247250</v>
      </c>
      <c r="D25" s="32">
        <v>16857985</v>
      </c>
      <c r="E25" s="32">
        <v>107073024</v>
      </c>
      <c r="F25" s="32">
        <v>0</v>
      </c>
      <c r="G25" s="32">
        <v>192781</v>
      </c>
      <c r="H25" s="32">
        <v>0</v>
      </c>
      <c r="I25" s="32">
        <v>2443130</v>
      </c>
      <c r="J25" s="33">
        <f t="shared" si="0"/>
        <v>288814170</v>
      </c>
      <c r="K25" s="9"/>
    </row>
    <row r="26" spans="1:11" ht="15" customHeight="1">
      <c r="A26" s="1" t="s">
        <v>38</v>
      </c>
      <c r="B26" s="2" t="s">
        <v>67</v>
      </c>
      <c r="C26" s="32">
        <v>128022565</v>
      </c>
      <c r="D26" s="32">
        <v>13090793</v>
      </c>
      <c r="E26" s="32">
        <v>109311585</v>
      </c>
      <c r="F26" s="32">
        <v>0</v>
      </c>
      <c r="G26" s="32">
        <v>129961</v>
      </c>
      <c r="H26" s="32">
        <v>0</v>
      </c>
      <c r="I26" s="32">
        <v>15305880</v>
      </c>
      <c r="J26" s="33">
        <f t="shared" si="0"/>
        <v>265860784</v>
      </c>
      <c r="K26" s="9"/>
    </row>
    <row r="27" spans="1:11" ht="15" customHeight="1">
      <c r="A27" s="1" t="s">
        <v>39</v>
      </c>
      <c r="B27" s="2" t="s">
        <v>68</v>
      </c>
      <c r="C27" s="32">
        <v>65341949</v>
      </c>
      <c r="D27" s="32">
        <v>9299543</v>
      </c>
      <c r="E27" s="32">
        <v>49356106</v>
      </c>
      <c r="F27" s="32">
        <v>0</v>
      </c>
      <c r="G27" s="32">
        <v>26225</v>
      </c>
      <c r="H27" s="32">
        <v>0</v>
      </c>
      <c r="I27" s="32">
        <v>4883854</v>
      </c>
      <c r="J27" s="33">
        <f t="shared" si="0"/>
        <v>128907677</v>
      </c>
      <c r="K27" s="9"/>
    </row>
    <row r="28" spans="1:11" ht="15" customHeight="1">
      <c r="A28" s="1" t="s">
        <v>40</v>
      </c>
      <c r="B28" s="2" t="s">
        <v>69</v>
      </c>
      <c r="C28" s="32">
        <v>46950953</v>
      </c>
      <c r="D28" s="32">
        <v>2468578</v>
      </c>
      <c r="E28" s="32">
        <v>32970040</v>
      </c>
      <c r="F28" s="32">
        <v>0</v>
      </c>
      <c r="G28" s="32">
        <v>37429</v>
      </c>
      <c r="H28" s="32">
        <v>0</v>
      </c>
      <c r="I28" s="32">
        <v>244324</v>
      </c>
      <c r="J28" s="33">
        <f t="shared" si="0"/>
        <v>82671324</v>
      </c>
      <c r="K28" s="9"/>
    </row>
    <row r="29" spans="1:11" ht="15" customHeight="1">
      <c r="A29" s="1" t="s">
        <v>41</v>
      </c>
      <c r="B29" s="2" t="s">
        <v>70</v>
      </c>
      <c r="C29" s="32">
        <v>34343180</v>
      </c>
      <c r="D29" s="32">
        <v>148328</v>
      </c>
      <c r="E29" s="32">
        <v>21603493</v>
      </c>
      <c r="F29" s="32">
        <v>0</v>
      </c>
      <c r="G29" s="32">
        <v>179673</v>
      </c>
      <c r="H29" s="32">
        <v>0</v>
      </c>
      <c r="I29" s="32">
        <v>6306</v>
      </c>
      <c r="J29" s="33">
        <f t="shared" si="0"/>
        <v>56280980</v>
      </c>
      <c r="K29" s="9"/>
    </row>
    <row r="30" spans="1:11" ht="15" customHeight="1">
      <c r="A30" s="1" t="s">
        <v>42</v>
      </c>
      <c r="B30" s="2" t="s">
        <v>71</v>
      </c>
      <c r="C30" s="32">
        <v>44741176</v>
      </c>
      <c r="D30" s="32">
        <v>4068479</v>
      </c>
      <c r="E30" s="32">
        <v>14612321</v>
      </c>
      <c r="F30" s="32">
        <v>0</v>
      </c>
      <c r="G30" s="32">
        <v>93668</v>
      </c>
      <c r="H30" s="32">
        <v>0</v>
      </c>
      <c r="I30" s="32">
        <v>245347</v>
      </c>
      <c r="J30" s="33">
        <f t="shared" si="0"/>
        <v>63760991</v>
      </c>
      <c r="K30" s="9"/>
    </row>
    <row r="31" spans="1:11" ht="15" customHeight="1">
      <c r="A31" s="1" t="s">
        <v>43</v>
      </c>
      <c r="B31" s="2" t="s">
        <v>72</v>
      </c>
      <c r="C31" s="32">
        <v>78607841</v>
      </c>
      <c r="D31" s="32">
        <v>5939504</v>
      </c>
      <c r="E31" s="32">
        <v>43546886</v>
      </c>
      <c r="F31" s="32">
        <v>0</v>
      </c>
      <c r="G31" s="32">
        <v>106929</v>
      </c>
      <c r="H31" s="32">
        <v>0</v>
      </c>
      <c r="I31" s="32">
        <v>76832</v>
      </c>
      <c r="J31" s="33">
        <f t="shared" si="0"/>
        <v>128277992</v>
      </c>
      <c r="K31" s="9"/>
    </row>
    <row r="32" spans="1:11" ht="15" customHeight="1">
      <c r="A32" s="1" t="s">
        <v>44</v>
      </c>
      <c r="B32" s="2" t="s">
        <v>73</v>
      </c>
      <c r="C32" s="32">
        <v>34787875</v>
      </c>
      <c r="D32" s="32">
        <v>879246</v>
      </c>
      <c r="E32" s="32">
        <v>43559594</v>
      </c>
      <c r="F32" s="32">
        <v>0</v>
      </c>
      <c r="G32" s="32">
        <v>13720</v>
      </c>
      <c r="H32" s="32">
        <v>0</v>
      </c>
      <c r="I32" s="32">
        <v>359803</v>
      </c>
      <c r="J32" s="33">
        <f t="shared" si="0"/>
        <v>79600238</v>
      </c>
      <c r="K32" s="9"/>
    </row>
    <row r="33" spans="1:11" ht="15" customHeight="1">
      <c r="A33" s="1" t="s">
        <v>45</v>
      </c>
      <c r="B33" s="2" t="s">
        <v>74</v>
      </c>
      <c r="C33" s="32">
        <v>20122178</v>
      </c>
      <c r="D33" s="32">
        <v>48011</v>
      </c>
      <c r="E33" s="32">
        <v>28808765</v>
      </c>
      <c r="F33" s="32">
        <v>0</v>
      </c>
      <c r="G33" s="32">
        <v>0</v>
      </c>
      <c r="H33" s="32">
        <v>0</v>
      </c>
      <c r="I33" s="32">
        <v>63806</v>
      </c>
      <c r="J33" s="33">
        <f t="shared" si="0"/>
        <v>49042760</v>
      </c>
      <c r="K33" s="9"/>
    </row>
    <row r="34" spans="1:11" ht="15" customHeight="1">
      <c r="A34" s="1" t="s">
        <v>46</v>
      </c>
      <c r="B34" s="2" t="s">
        <v>75</v>
      </c>
      <c r="C34" s="32">
        <v>41833566</v>
      </c>
      <c r="D34" s="32">
        <v>187398</v>
      </c>
      <c r="E34" s="32">
        <v>62740607</v>
      </c>
      <c r="F34" s="32">
        <v>0</v>
      </c>
      <c r="G34" s="32">
        <v>0</v>
      </c>
      <c r="H34" s="32">
        <v>0</v>
      </c>
      <c r="I34" s="32">
        <v>858380</v>
      </c>
      <c r="J34" s="33">
        <f t="shared" si="0"/>
        <v>105619951</v>
      </c>
      <c r="K34" s="9"/>
    </row>
    <row r="35" spans="1:11" ht="15" customHeight="1">
      <c r="A35" s="1" t="s">
        <v>47</v>
      </c>
      <c r="B35" s="2" t="s">
        <v>76</v>
      </c>
      <c r="C35" s="32">
        <v>42191397</v>
      </c>
      <c r="D35" s="32">
        <v>47059</v>
      </c>
      <c r="E35" s="32">
        <v>28489167</v>
      </c>
      <c r="F35" s="32">
        <v>0</v>
      </c>
      <c r="G35" s="32">
        <v>0</v>
      </c>
      <c r="H35" s="32">
        <v>0</v>
      </c>
      <c r="I35" s="32">
        <v>38243</v>
      </c>
      <c r="J35" s="33">
        <f t="shared" si="0"/>
        <v>70765866</v>
      </c>
      <c r="K35" s="9"/>
    </row>
    <row r="36" spans="1:11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974092605</v>
      </c>
      <c r="F36" s="32">
        <v>437621896</v>
      </c>
      <c r="G36" s="32">
        <v>119372712</v>
      </c>
      <c r="H36" s="32">
        <v>0</v>
      </c>
      <c r="I36" s="32">
        <v>5783246</v>
      </c>
      <c r="J36" s="33">
        <f t="shared" si="0"/>
        <v>1536870459</v>
      </c>
      <c r="K36" s="9"/>
    </row>
    <row r="37" spans="1:11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87808899</v>
      </c>
      <c r="F37" s="32">
        <v>0</v>
      </c>
      <c r="G37" s="32">
        <v>2386</v>
      </c>
      <c r="H37" s="32">
        <v>64516</v>
      </c>
      <c r="I37" s="32">
        <v>506862151</v>
      </c>
      <c r="J37" s="33">
        <f t="shared" si="0"/>
        <v>594737952</v>
      </c>
      <c r="K37" s="9"/>
    </row>
    <row r="38" spans="1:11" ht="15" customHeight="1">
      <c r="A38" s="1" t="s">
        <v>50</v>
      </c>
      <c r="B38" s="2" t="s">
        <v>79</v>
      </c>
      <c r="C38" s="32">
        <v>20013716</v>
      </c>
      <c r="D38" s="32">
        <v>0</v>
      </c>
      <c r="E38" s="32">
        <v>120039612</v>
      </c>
      <c r="F38" s="32">
        <v>0</v>
      </c>
      <c r="G38" s="32">
        <v>78241</v>
      </c>
      <c r="H38" s="32">
        <v>0</v>
      </c>
      <c r="I38" s="32">
        <v>36223235</v>
      </c>
      <c r="J38" s="33">
        <f t="shared" si="0"/>
        <v>176354804</v>
      </c>
      <c r="K38" s="9"/>
    </row>
    <row r="39" spans="1:11" ht="15" customHeight="1">
      <c r="A39" s="1" t="s">
        <v>51</v>
      </c>
      <c r="B39" s="2" t="s">
        <v>80</v>
      </c>
      <c r="C39" s="32">
        <v>13780111</v>
      </c>
      <c r="D39" s="32">
        <v>14284</v>
      </c>
      <c r="E39" s="32">
        <v>30403730</v>
      </c>
      <c r="F39" s="32">
        <v>0</v>
      </c>
      <c r="G39" s="32">
        <v>0</v>
      </c>
      <c r="H39" s="32">
        <v>0</v>
      </c>
      <c r="I39" s="32">
        <v>161931</v>
      </c>
      <c r="J39" s="33">
        <f t="shared" si="0"/>
        <v>44360056</v>
      </c>
      <c r="K39" s="9"/>
    </row>
    <row r="40" spans="1:11" ht="15" customHeight="1">
      <c r="A40" s="1" t="s">
        <v>52</v>
      </c>
      <c r="B40" s="2" t="s">
        <v>81</v>
      </c>
      <c r="C40" s="32">
        <v>3188716</v>
      </c>
      <c r="D40" s="32">
        <v>0</v>
      </c>
      <c r="E40" s="32">
        <v>124590816</v>
      </c>
      <c r="F40" s="32">
        <v>0</v>
      </c>
      <c r="G40" s="32">
        <v>0</v>
      </c>
      <c r="H40" s="32">
        <v>0</v>
      </c>
      <c r="I40" s="32">
        <v>640091</v>
      </c>
      <c r="J40" s="33">
        <f t="shared" si="0"/>
        <v>128419623</v>
      </c>
      <c r="K40" s="9"/>
    </row>
    <row r="41" spans="1:11" ht="15" customHeight="1">
      <c r="A41" s="1" t="s">
        <v>53</v>
      </c>
      <c r="B41" s="2" t="s">
        <v>82</v>
      </c>
      <c r="C41" s="32">
        <v>162334145</v>
      </c>
      <c r="D41" s="32">
        <v>5243666</v>
      </c>
      <c r="E41" s="32">
        <v>148010897</v>
      </c>
      <c r="F41" s="32">
        <v>0</v>
      </c>
      <c r="G41" s="32">
        <v>160126</v>
      </c>
      <c r="H41" s="32">
        <v>0</v>
      </c>
      <c r="I41" s="32">
        <v>3209226</v>
      </c>
      <c r="J41" s="33">
        <f t="shared" si="0"/>
        <v>318958060</v>
      </c>
      <c r="K41" s="9"/>
    </row>
    <row r="42" spans="1:11" ht="15" customHeight="1">
      <c r="A42" s="1" t="s">
        <v>54</v>
      </c>
      <c r="B42" s="2" t="s">
        <v>83</v>
      </c>
      <c r="C42" s="32">
        <v>180785813</v>
      </c>
      <c r="D42" s="32">
        <v>2649218</v>
      </c>
      <c r="E42" s="32">
        <v>189356155</v>
      </c>
      <c r="F42" s="32">
        <v>0</v>
      </c>
      <c r="G42" s="32">
        <v>1734252</v>
      </c>
      <c r="H42" s="32">
        <v>0</v>
      </c>
      <c r="I42" s="32">
        <v>2980224</v>
      </c>
      <c r="J42" s="33">
        <f t="shared" si="0"/>
        <v>377505662</v>
      </c>
      <c r="K42" s="9"/>
    </row>
    <row r="43" spans="1:11" ht="15" customHeight="1">
      <c r="A43" s="1" t="s">
        <v>55</v>
      </c>
      <c r="B43" s="2" t="s">
        <v>84</v>
      </c>
      <c r="C43" s="32">
        <v>229009080</v>
      </c>
      <c r="D43" s="32">
        <v>7844048</v>
      </c>
      <c r="E43" s="32">
        <v>155862103</v>
      </c>
      <c r="F43" s="32">
        <v>0</v>
      </c>
      <c r="G43" s="32">
        <v>463058</v>
      </c>
      <c r="H43" s="32">
        <v>0</v>
      </c>
      <c r="I43" s="32">
        <v>2924824</v>
      </c>
      <c r="J43" s="33">
        <f t="shared" si="0"/>
        <v>396103113</v>
      </c>
      <c r="K43" s="9"/>
    </row>
    <row r="44" spans="1:11" ht="15" customHeight="1">
      <c r="A44" s="1" t="s">
        <v>56</v>
      </c>
      <c r="B44" s="2" t="s">
        <v>85</v>
      </c>
      <c r="C44" s="32">
        <v>108203212</v>
      </c>
      <c r="D44" s="32">
        <v>2250186</v>
      </c>
      <c r="E44" s="32">
        <v>103500293</v>
      </c>
      <c r="F44" s="32">
        <v>0</v>
      </c>
      <c r="G44" s="32">
        <v>65769</v>
      </c>
      <c r="H44" s="32">
        <v>0</v>
      </c>
      <c r="I44" s="32">
        <v>2310289</v>
      </c>
      <c r="J44" s="33">
        <f t="shared" si="0"/>
        <v>216329749</v>
      </c>
      <c r="K44" s="9"/>
    </row>
    <row r="45" spans="1:11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75148154</v>
      </c>
      <c r="F45" s="32">
        <v>0</v>
      </c>
      <c r="G45" s="32">
        <v>0</v>
      </c>
      <c r="H45" s="32">
        <v>0</v>
      </c>
      <c r="I45" s="32">
        <v>210166</v>
      </c>
      <c r="J45" s="33">
        <f t="shared" si="0"/>
        <v>75358320</v>
      </c>
      <c r="K45" s="9"/>
    </row>
    <row r="46" spans="1:11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100000</v>
      </c>
      <c r="G46" s="32">
        <v>0</v>
      </c>
      <c r="H46" s="32">
        <v>0</v>
      </c>
      <c r="I46" s="32">
        <v>37716857</v>
      </c>
      <c r="J46" s="33">
        <f t="shared" si="0"/>
        <v>37816857</v>
      </c>
      <c r="K46" s="9"/>
    </row>
    <row r="47" spans="1:11" ht="19.5" customHeight="1">
      <c r="A47" s="72" t="s">
        <v>7</v>
      </c>
      <c r="B47" s="73"/>
      <c r="C47" s="43">
        <f aca="true" t="shared" si="1" ref="C47:J47">SUM(C13:C46)</f>
        <v>3210803716</v>
      </c>
      <c r="D47" s="43">
        <f t="shared" si="1"/>
        <v>156449141</v>
      </c>
      <c r="E47" s="43">
        <f t="shared" si="1"/>
        <v>3496577452</v>
      </c>
      <c r="F47" s="43">
        <f t="shared" si="1"/>
        <v>505563204</v>
      </c>
      <c r="G47" s="43">
        <f t="shared" si="1"/>
        <v>321865521</v>
      </c>
      <c r="H47" s="43">
        <f t="shared" si="1"/>
        <v>1199513</v>
      </c>
      <c r="I47" s="43">
        <f t="shared" si="1"/>
        <v>843958187</v>
      </c>
      <c r="J47" s="43">
        <f t="shared" si="1"/>
        <v>8536416734</v>
      </c>
      <c r="K47" s="9"/>
    </row>
    <row r="48" spans="1:11" ht="12.75">
      <c r="A48" s="6" t="s">
        <v>126</v>
      </c>
      <c r="J48" s="17"/>
      <c r="K48" s="9"/>
    </row>
    <row r="49" spans="2:10" ht="12.75"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49" t="s">
        <v>8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103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104</v>
      </c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18" t="s">
        <v>105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18" t="s">
        <v>106</v>
      </c>
      <c r="B54" s="4"/>
      <c r="C54" s="4"/>
      <c r="D54" s="4"/>
      <c r="E54" s="4"/>
      <c r="F54" s="4"/>
      <c r="G54" s="4"/>
      <c r="H54" s="4"/>
      <c r="I54" s="4"/>
      <c r="J54" s="4"/>
    </row>
    <row r="55" ht="12.75">
      <c r="A55" s="18" t="s">
        <v>107</v>
      </c>
    </row>
    <row r="56" ht="12.75">
      <c r="A56" s="18" t="s">
        <v>108</v>
      </c>
    </row>
    <row r="57" ht="12.75">
      <c r="A57" s="18" t="s">
        <v>109</v>
      </c>
    </row>
    <row r="58" s="19" customFormat="1" ht="12.75">
      <c r="A58" s="19">
        <v>1000000</v>
      </c>
    </row>
    <row r="59" s="19" customFormat="1" ht="12.75">
      <c r="A59" s="21"/>
    </row>
    <row r="60" s="19" customFormat="1" ht="12.75"/>
    <row r="61" spans="2:9" s="19" customFormat="1" ht="12.75">
      <c r="B61" s="19" t="s">
        <v>86</v>
      </c>
      <c r="C61" s="10" t="s">
        <v>96</v>
      </c>
      <c r="D61" s="10" t="s">
        <v>97</v>
      </c>
      <c r="E61" s="10" t="s">
        <v>98</v>
      </c>
      <c r="F61" s="10" t="s">
        <v>99</v>
      </c>
      <c r="G61" s="10" t="s">
        <v>100</v>
      </c>
      <c r="H61" s="10" t="s">
        <v>101</v>
      </c>
      <c r="I61" s="10" t="s">
        <v>102</v>
      </c>
    </row>
    <row r="62" spans="2:9" s="19" customFormat="1" ht="12.75">
      <c r="B62" s="19" t="s">
        <v>87</v>
      </c>
      <c r="C62" s="48">
        <f aca="true" t="shared" si="2" ref="C62:I62">+C47/$A$58</f>
        <v>3210.803716</v>
      </c>
      <c r="D62" s="48">
        <f t="shared" si="2"/>
        <v>156.449141</v>
      </c>
      <c r="E62" s="48">
        <f t="shared" si="2"/>
        <v>3496.577452</v>
      </c>
      <c r="F62" s="48">
        <f t="shared" si="2"/>
        <v>505.563204</v>
      </c>
      <c r="G62" s="48">
        <f t="shared" si="2"/>
        <v>321.865521</v>
      </c>
      <c r="H62" s="48">
        <f t="shared" si="2"/>
        <v>1.199513</v>
      </c>
      <c r="I62" s="48">
        <f t="shared" si="2"/>
        <v>843.958187</v>
      </c>
    </row>
    <row r="63" spans="3:9" s="19" customFormat="1" ht="12.75">
      <c r="C63" s="23"/>
      <c r="D63" s="23"/>
      <c r="E63" s="23"/>
      <c r="F63" s="23"/>
      <c r="G63" s="23"/>
      <c r="H63" s="23"/>
      <c r="I63" s="23"/>
    </row>
    <row r="64" spans="3:9" s="19" customFormat="1" ht="12.75">
      <c r="C64" s="23"/>
      <c r="D64" s="23"/>
      <c r="E64" s="23"/>
      <c r="F64" s="23"/>
      <c r="G64" s="23"/>
      <c r="H64" s="23"/>
      <c r="I64" s="23"/>
    </row>
    <row r="65" spans="3:9" s="19" customFormat="1" ht="12.75">
      <c r="C65" s="23"/>
      <c r="D65" s="23"/>
      <c r="E65" s="23"/>
      <c r="F65" s="23"/>
      <c r="G65" s="23"/>
      <c r="H65" s="23"/>
      <c r="I65" s="23"/>
    </row>
    <row r="66" s="25" customFormat="1" ht="12.75"/>
    <row r="67" s="25" customFormat="1" ht="12.75"/>
    <row r="68" s="19" customFormat="1" ht="12.75"/>
    <row r="69" s="19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  <row r="86" s="19" customFormat="1" ht="12.75"/>
    <row r="87" s="19" customFormat="1" ht="12.75"/>
  </sheetData>
  <sheetProtection/>
  <mergeCells count="7">
    <mergeCell ref="J10:J12"/>
    <mergeCell ref="A47:B47"/>
    <mergeCell ref="A10:A12"/>
    <mergeCell ref="B10:B12"/>
    <mergeCell ref="C10:I10"/>
    <mergeCell ref="C11:G11"/>
    <mergeCell ref="H11:I11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zoomScale="130" zoomScaleNormal="130" zoomScalePageLayoutView="0" workbookViewId="0" topLeftCell="A7">
      <selection activeCell="C13" sqref="C13:H46"/>
    </sheetView>
  </sheetViews>
  <sheetFormatPr defaultColWidth="11.421875" defaultRowHeight="12.75"/>
  <cols>
    <col min="1" max="1" width="11.421875" style="12" customWidth="1"/>
    <col min="2" max="2" width="69.7109375" style="12" customWidth="1"/>
    <col min="3" max="9" width="11.421875" style="12" customWidth="1"/>
    <col min="10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10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9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32">
        <v>101120</v>
      </c>
      <c r="F13" s="32">
        <v>0</v>
      </c>
      <c r="G13" s="32">
        <v>0</v>
      </c>
      <c r="H13" s="32">
        <v>0</v>
      </c>
      <c r="I13" s="33">
        <f>SUM(C13:H13)</f>
        <v>101120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3">
        <f aca="true" t="shared" si="0" ref="I14:I46">SUM(C14:H14)</f>
        <v>0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3">
        <f t="shared" si="0"/>
        <v>0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3">
        <f t="shared" si="0"/>
        <v>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f t="shared" si="0"/>
        <v>0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f t="shared" si="0"/>
        <v>0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3">
        <f t="shared" si="0"/>
        <v>0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3">
        <f t="shared" si="0"/>
        <v>0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3">
        <f t="shared" si="0"/>
        <v>0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3">
        <f t="shared" si="0"/>
        <v>0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3">
        <f t="shared" si="0"/>
        <v>0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3">
        <f t="shared" si="0"/>
        <v>0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3">
        <f t="shared" si="0"/>
        <v>0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3">
        <f t="shared" si="0"/>
        <v>0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3">
        <f t="shared" si="0"/>
        <v>0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3">
        <f t="shared" si="0"/>
        <v>0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3">
        <f t="shared" si="0"/>
        <v>0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3">
        <f t="shared" si="0"/>
        <v>0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3">
        <f t="shared" si="0"/>
        <v>0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f t="shared" si="0"/>
        <v>0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3">
        <f t="shared" si="0"/>
        <v>0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3">
        <f t="shared" si="0"/>
        <v>0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0"/>
        <v>0</v>
      </c>
      <c r="J35" s="9"/>
    </row>
    <row r="36" spans="1:10" ht="15" customHeight="1">
      <c r="A36" s="1" t="s">
        <v>48</v>
      </c>
      <c r="B36" s="2" t="s">
        <v>77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3">
        <f t="shared" si="0"/>
        <v>0</v>
      </c>
      <c r="J36" s="9"/>
    </row>
    <row r="37" spans="1:10" ht="15" customHeight="1">
      <c r="A37" s="1" t="s">
        <v>49</v>
      </c>
      <c r="B37" s="2" t="s">
        <v>78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3">
        <f t="shared" si="0"/>
        <v>0</v>
      </c>
      <c r="J37" s="9"/>
    </row>
    <row r="38" spans="1:10" ht="15" customHeight="1">
      <c r="A38" s="1" t="s">
        <v>50</v>
      </c>
      <c r="B38" s="2" t="s">
        <v>79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f t="shared" si="0"/>
        <v>0</v>
      </c>
      <c r="J38" s="9"/>
    </row>
    <row r="39" spans="1:10" ht="15" customHeight="1">
      <c r="A39" s="1" t="s">
        <v>51</v>
      </c>
      <c r="B39" s="2" t="s">
        <v>80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3">
        <f t="shared" si="0"/>
        <v>0</v>
      </c>
      <c r="J39" s="9"/>
    </row>
    <row r="40" spans="1:10" ht="15" customHeight="1">
      <c r="A40" s="1" t="s">
        <v>52</v>
      </c>
      <c r="B40" s="2" t="s">
        <v>81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3">
        <f t="shared" si="0"/>
        <v>0</v>
      </c>
      <c r="J40" s="9"/>
    </row>
    <row r="41" spans="1:10" ht="15" customHeight="1">
      <c r="A41" s="1" t="s">
        <v>53</v>
      </c>
      <c r="B41" s="2" t="s">
        <v>82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3">
        <f t="shared" si="0"/>
        <v>0</v>
      </c>
      <c r="J41" s="9"/>
    </row>
    <row r="42" spans="1:10" ht="15" customHeight="1">
      <c r="A42" s="1" t="s">
        <v>54</v>
      </c>
      <c r="B42" s="2" t="s">
        <v>83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3">
        <f t="shared" si="0"/>
        <v>0</v>
      </c>
      <c r="J42" s="9"/>
    </row>
    <row r="43" spans="1:10" ht="15" customHeight="1">
      <c r="A43" s="1" t="s">
        <v>55</v>
      </c>
      <c r="B43" s="2" t="s">
        <v>84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3">
        <f t="shared" si="0"/>
        <v>0</v>
      </c>
      <c r="J43" s="9"/>
    </row>
    <row r="44" spans="1:10" ht="15" customHeight="1">
      <c r="A44" s="1" t="s">
        <v>56</v>
      </c>
      <c r="B44" s="2" t="s">
        <v>85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3">
        <f t="shared" si="0"/>
        <v>0</v>
      </c>
      <c r="J44" s="9"/>
    </row>
    <row r="45" spans="1:10" ht="15" customHeight="1">
      <c r="A45" s="1" t="s">
        <v>120</v>
      </c>
      <c r="B45" s="2" t="s">
        <v>119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3">
        <f t="shared" si="0"/>
        <v>0</v>
      </c>
      <c r="J45" s="9"/>
    </row>
    <row r="46" spans="1:10" ht="15" customHeight="1">
      <c r="A46" s="1" t="s">
        <v>123</v>
      </c>
      <c r="B46" s="2" t="s">
        <v>124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3">
        <f t="shared" si="0"/>
        <v>0</v>
      </c>
      <c r="J46" s="9"/>
    </row>
    <row r="47" spans="1:9" ht="19.5" customHeight="1">
      <c r="A47" s="72" t="s">
        <v>7</v>
      </c>
      <c r="B47" s="73"/>
      <c r="C47" s="43">
        <f aca="true" t="shared" si="1" ref="C47:I47">SUM(C13:C46)</f>
        <v>0</v>
      </c>
      <c r="D47" s="43">
        <f t="shared" si="1"/>
        <v>0</v>
      </c>
      <c r="E47" s="43">
        <f t="shared" si="1"/>
        <v>101120</v>
      </c>
      <c r="F47" s="43">
        <f t="shared" si="1"/>
        <v>0</v>
      </c>
      <c r="G47" s="43">
        <f t="shared" si="1"/>
        <v>0</v>
      </c>
      <c r="H47" s="43">
        <f t="shared" si="1"/>
        <v>0</v>
      </c>
      <c r="I47" s="43">
        <f t="shared" si="1"/>
        <v>101120</v>
      </c>
    </row>
    <row r="48" spans="1:10" ht="12.75">
      <c r="A48" s="6" t="s">
        <v>126</v>
      </c>
      <c r="J48" s="9"/>
    </row>
    <row r="49" spans="2:9" ht="12.75">
      <c r="B49" s="4"/>
      <c r="C49" s="4"/>
      <c r="D49" s="4"/>
      <c r="E49" s="4"/>
      <c r="F49" s="4"/>
      <c r="G49" s="4"/>
      <c r="H49" s="4"/>
      <c r="I49" s="4"/>
    </row>
    <row r="50" spans="1:9" ht="12.75">
      <c r="A50" s="49" t="s">
        <v>8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103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104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105</v>
      </c>
      <c r="B53" s="4"/>
      <c r="C53" s="4"/>
      <c r="D53" s="4"/>
      <c r="E53" s="4"/>
      <c r="F53" s="4"/>
      <c r="G53" s="4"/>
      <c r="H53" s="4"/>
      <c r="I53" s="4"/>
    </row>
    <row r="54" spans="1:9" ht="12.75">
      <c r="A54" s="18" t="s">
        <v>106</v>
      </c>
      <c r="B54" s="4"/>
      <c r="C54" s="4"/>
      <c r="D54" s="4"/>
      <c r="E54" s="4"/>
      <c r="F54" s="4"/>
      <c r="G54" s="4"/>
      <c r="H54" s="4"/>
      <c r="I54" s="4"/>
    </row>
    <row r="55" spans="1:9" ht="12.75">
      <c r="A55" s="18" t="s">
        <v>107</v>
      </c>
      <c r="B55" s="4"/>
      <c r="C55" s="4"/>
      <c r="D55" s="4"/>
      <c r="E55" s="4"/>
      <c r="F55" s="4"/>
      <c r="G55" s="4"/>
      <c r="H55" s="4"/>
      <c r="I55" s="4"/>
    </row>
    <row r="56" ht="12.75">
      <c r="A56" s="18" t="s">
        <v>108</v>
      </c>
    </row>
    <row r="57" ht="12.75">
      <c r="A57" s="18" t="s">
        <v>109</v>
      </c>
    </row>
    <row r="58" s="25" customFormat="1" ht="12.75">
      <c r="A58" s="16"/>
    </row>
    <row r="59" s="25" customFormat="1" ht="12.75"/>
    <row r="60" s="25" customFormat="1" ht="12.75">
      <c r="A60" s="18"/>
    </row>
    <row r="61" s="25" customFormat="1" ht="12.75">
      <c r="C61" s="25">
        <v>1000000</v>
      </c>
    </row>
    <row r="62" spans="2:8" s="25" customFormat="1" ht="12.75">
      <c r="B62" s="25" t="s">
        <v>86</v>
      </c>
      <c r="C62" s="25" t="s">
        <v>96</v>
      </c>
      <c r="D62" s="25" t="s">
        <v>97</v>
      </c>
      <c r="E62" s="25" t="s">
        <v>98</v>
      </c>
      <c r="F62" s="25" t="s">
        <v>99</v>
      </c>
      <c r="G62" s="25" t="s">
        <v>100</v>
      </c>
      <c r="H62" s="25" t="s">
        <v>102</v>
      </c>
    </row>
    <row r="63" spans="2:9" s="25" customFormat="1" ht="12.75">
      <c r="B63" s="25" t="s">
        <v>87</v>
      </c>
      <c r="C63" s="26">
        <f aca="true" t="shared" si="2" ref="C63:H63">C47/$C$61</f>
        <v>0</v>
      </c>
      <c r="D63" s="26">
        <f t="shared" si="2"/>
        <v>0</v>
      </c>
      <c r="E63" s="26">
        <f t="shared" si="2"/>
        <v>0.10112</v>
      </c>
      <c r="F63" s="26">
        <f t="shared" si="2"/>
        <v>0</v>
      </c>
      <c r="G63" s="26">
        <f t="shared" si="2"/>
        <v>0</v>
      </c>
      <c r="H63" s="26">
        <f t="shared" si="2"/>
        <v>0</v>
      </c>
      <c r="I63" s="26"/>
    </row>
    <row r="64" spans="3:9" s="25" customFormat="1" ht="12.75">
      <c r="C64" s="26"/>
      <c r="D64" s="26"/>
      <c r="E64" s="26"/>
      <c r="F64" s="26"/>
      <c r="G64" s="26"/>
      <c r="H64" s="26"/>
      <c r="I64" s="26"/>
    </row>
    <row r="65" spans="3:8" s="25" customFormat="1" ht="12.75">
      <c r="C65" s="26"/>
      <c r="D65" s="26"/>
      <c r="E65" s="26"/>
      <c r="F65" s="26"/>
      <c r="G65" s="26"/>
      <c r="H65" s="26"/>
    </row>
    <row r="66" spans="3:8" s="25" customFormat="1" ht="12.75">
      <c r="C66" s="26"/>
      <c r="D66" s="26"/>
      <c r="E66" s="26"/>
      <c r="F66" s="26"/>
      <c r="G66" s="26"/>
      <c r="H66" s="26"/>
    </row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19" customFormat="1" ht="12.75"/>
    <row r="87" s="19" customFormat="1" ht="12.75"/>
    <row r="88" s="19" customFormat="1" ht="12.75"/>
  </sheetData>
  <sheetProtection/>
  <mergeCells count="6">
    <mergeCell ref="I10:I12"/>
    <mergeCell ref="A47:B47"/>
    <mergeCell ref="A10:A12"/>
    <mergeCell ref="B10:B12"/>
    <mergeCell ref="C10:H10"/>
    <mergeCell ref="C11:G11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zoomScale="130" zoomScaleNormal="130" zoomScalePageLayoutView="0" workbookViewId="0" topLeftCell="A2">
      <selection activeCell="C13" sqref="C13:I45"/>
    </sheetView>
  </sheetViews>
  <sheetFormatPr defaultColWidth="11.421875" defaultRowHeight="12.75"/>
  <cols>
    <col min="1" max="1" width="11.421875" style="12" customWidth="1"/>
    <col min="2" max="2" width="50.7109375" style="12" bestFit="1" customWidth="1"/>
    <col min="3" max="3" width="11.421875" style="12" customWidth="1"/>
    <col min="4" max="5" width="12.00390625" style="12" bestFit="1" customWidth="1"/>
    <col min="6" max="9" width="11.421875" style="12" customWidth="1"/>
    <col min="10" max="10" width="12.00390625" style="12" bestFit="1" customWidth="1"/>
    <col min="11" max="16384" width="11.421875" style="12" customWidth="1"/>
  </cols>
  <sheetData>
    <row r="1" spans="1:14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0" ht="15.75">
      <c r="A6" s="13" t="s">
        <v>125</v>
      </c>
      <c r="B6" s="4"/>
      <c r="C6" s="4"/>
      <c r="D6" s="4"/>
      <c r="E6" s="4"/>
      <c r="F6" s="4"/>
      <c r="G6" s="4"/>
      <c r="H6" s="4"/>
      <c r="I6" s="4"/>
      <c r="J6" s="4"/>
    </row>
    <row r="7" spans="1:10" ht="15.75">
      <c r="A7" s="13" t="s">
        <v>12</v>
      </c>
      <c r="B7" s="4"/>
      <c r="C7" s="4"/>
      <c r="D7" s="4"/>
      <c r="E7" s="4"/>
      <c r="F7" s="4"/>
      <c r="G7" s="4"/>
      <c r="H7" s="4"/>
      <c r="I7" s="4"/>
      <c r="J7" s="4"/>
    </row>
    <row r="8" spans="1:10" ht="12.75">
      <c r="A8" s="14" t="s">
        <v>0</v>
      </c>
      <c r="B8" s="4"/>
      <c r="C8" s="4"/>
      <c r="D8" s="4"/>
      <c r="E8" s="4"/>
      <c r="F8" s="4"/>
      <c r="G8" s="4"/>
      <c r="H8" s="4"/>
      <c r="I8" s="4"/>
      <c r="J8" s="4"/>
    </row>
    <row r="9" spans="1:10" ht="13.5">
      <c r="A9" s="14"/>
      <c r="B9" s="4"/>
      <c r="C9" s="4"/>
      <c r="D9" s="4"/>
      <c r="E9" s="4"/>
      <c r="F9" s="4"/>
      <c r="G9" s="4"/>
      <c r="H9" s="4"/>
      <c r="I9" s="4"/>
      <c r="J9" s="15" t="s">
        <v>25</v>
      </c>
    </row>
    <row r="10" spans="1:10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6"/>
      <c r="J10" s="70" t="s">
        <v>110</v>
      </c>
    </row>
    <row r="11" spans="1:10" ht="12.75">
      <c r="A11" s="77"/>
      <c r="B11" s="78"/>
      <c r="C11" s="79" t="s">
        <v>111</v>
      </c>
      <c r="D11" s="79"/>
      <c r="E11" s="79"/>
      <c r="F11" s="79"/>
      <c r="G11" s="79"/>
      <c r="H11" s="80" t="s">
        <v>112</v>
      </c>
      <c r="I11" s="81"/>
      <c r="J11" s="77"/>
    </row>
    <row r="12" spans="1:10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101</v>
      </c>
      <c r="I12" s="7" t="s">
        <v>102</v>
      </c>
      <c r="J12" s="71"/>
    </row>
    <row r="13" spans="1:10" ht="15" customHeight="1">
      <c r="A13" s="40" t="s">
        <v>5</v>
      </c>
      <c r="B13" s="64" t="s">
        <v>6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5">
        <f>SUM(C13:I13)</f>
        <v>0</v>
      </c>
    </row>
    <row r="14" spans="1:10" ht="15" customHeight="1">
      <c r="A14" s="40" t="s">
        <v>26</v>
      </c>
      <c r="B14" s="64" t="s">
        <v>121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37">
        <f>SUM(C14:I14)</f>
        <v>0</v>
      </c>
    </row>
    <row r="15" spans="1:10" ht="15" customHeight="1">
      <c r="A15" s="40" t="s">
        <v>27</v>
      </c>
      <c r="B15" s="64" t="s">
        <v>122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37">
        <f aca="true" t="shared" si="0" ref="J15:J37">SUM(C15:I15)</f>
        <v>0</v>
      </c>
    </row>
    <row r="16" spans="1:10" ht="15" customHeight="1">
      <c r="A16" s="40" t="s">
        <v>29</v>
      </c>
      <c r="B16" s="64" t="s">
        <v>58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37">
        <f t="shared" si="0"/>
        <v>0</v>
      </c>
    </row>
    <row r="17" spans="1:10" ht="15" customHeight="1">
      <c r="A17" s="40" t="s">
        <v>30</v>
      </c>
      <c r="B17" s="64" t="s">
        <v>59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37">
        <f t="shared" si="0"/>
        <v>0</v>
      </c>
    </row>
    <row r="18" spans="1:11" ht="15" customHeight="1">
      <c r="A18" s="40" t="s">
        <v>31</v>
      </c>
      <c r="B18" s="64" t="s">
        <v>60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37">
        <f t="shared" si="0"/>
        <v>0</v>
      </c>
      <c r="K18" s="25"/>
    </row>
    <row r="19" spans="1:10" ht="15" customHeight="1">
      <c r="A19" s="40" t="s">
        <v>32</v>
      </c>
      <c r="B19" s="64" t="s">
        <v>61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37">
        <f t="shared" si="0"/>
        <v>0</v>
      </c>
    </row>
    <row r="20" spans="1:10" ht="15" customHeight="1">
      <c r="A20" s="40" t="s">
        <v>33</v>
      </c>
      <c r="B20" s="64" t="s">
        <v>62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37">
        <f t="shared" si="0"/>
        <v>0</v>
      </c>
    </row>
    <row r="21" spans="1:10" ht="15" customHeight="1">
      <c r="A21" s="40" t="s">
        <v>34</v>
      </c>
      <c r="B21" s="64" t="s">
        <v>63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37">
        <f t="shared" si="0"/>
        <v>0</v>
      </c>
    </row>
    <row r="22" spans="1:10" ht="15" customHeight="1">
      <c r="A22" s="40" t="s">
        <v>35</v>
      </c>
      <c r="B22" s="64" t="s">
        <v>64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37">
        <f t="shared" si="0"/>
        <v>0</v>
      </c>
    </row>
    <row r="23" spans="1:10" ht="15" customHeight="1">
      <c r="A23" s="40" t="s">
        <v>36</v>
      </c>
      <c r="B23" s="64" t="s">
        <v>65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37">
        <f t="shared" si="0"/>
        <v>0</v>
      </c>
    </row>
    <row r="24" spans="1:10" ht="15" customHeight="1">
      <c r="A24" s="40" t="s">
        <v>37</v>
      </c>
      <c r="B24" s="64" t="s">
        <v>66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37">
        <f t="shared" si="0"/>
        <v>0</v>
      </c>
    </row>
    <row r="25" spans="1:10" ht="15" customHeight="1">
      <c r="A25" s="40" t="s">
        <v>38</v>
      </c>
      <c r="B25" s="64" t="s">
        <v>67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37">
        <f t="shared" si="0"/>
        <v>0</v>
      </c>
    </row>
    <row r="26" spans="1:10" ht="15" customHeight="1">
      <c r="A26" s="40" t="s">
        <v>39</v>
      </c>
      <c r="B26" s="64" t="s">
        <v>68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37">
        <f t="shared" si="0"/>
        <v>0</v>
      </c>
    </row>
    <row r="27" spans="1:10" ht="15" customHeight="1">
      <c r="A27" s="40" t="s">
        <v>40</v>
      </c>
      <c r="B27" s="64" t="s">
        <v>69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37">
        <f t="shared" si="0"/>
        <v>0</v>
      </c>
    </row>
    <row r="28" spans="1:10" ht="15" customHeight="1">
      <c r="A28" s="40" t="s">
        <v>41</v>
      </c>
      <c r="B28" s="64" t="s">
        <v>70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37">
        <f t="shared" si="0"/>
        <v>0</v>
      </c>
    </row>
    <row r="29" spans="1:10" ht="15" customHeight="1">
      <c r="A29" s="40" t="s">
        <v>42</v>
      </c>
      <c r="B29" s="64" t="s">
        <v>71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37">
        <f t="shared" si="0"/>
        <v>0</v>
      </c>
    </row>
    <row r="30" spans="1:10" ht="15" customHeight="1">
      <c r="A30" s="40" t="s">
        <v>43</v>
      </c>
      <c r="B30" s="64" t="s">
        <v>72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37">
        <f t="shared" si="0"/>
        <v>0</v>
      </c>
    </row>
    <row r="31" spans="1:10" ht="15" customHeight="1">
      <c r="A31" s="40" t="s">
        <v>44</v>
      </c>
      <c r="B31" s="64" t="s">
        <v>73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37">
        <f t="shared" si="0"/>
        <v>0</v>
      </c>
    </row>
    <row r="32" spans="1:10" ht="15" customHeight="1">
      <c r="A32" s="40" t="s">
        <v>45</v>
      </c>
      <c r="B32" s="64" t="s">
        <v>74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37">
        <f t="shared" si="0"/>
        <v>0</v>
      </c>
    </row>
    <row r="33" spans="1:10" ht="15" customHeight="1">
      <c r="A33" s="40" t="s">
        <v>46</v>
      </c>
      <c r="B33" s="64" t="s">
        <v>75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37">
        <f t="shared" si="0"/>
        <v>0</v>
      </c>
    </row>
    <row r="34" spans="1:10" ht="15" customHeight="1">
      <c r="A34" s="40" t="s">
        <v>47</v>
      </c>
      <c r="B34" s="64" t="s">
        <v>76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37">
        <f t="shared" si="0"/>
        <v>0</v>
      </c>
    </row>
    <row r="35" spans="1:10" ht="15" customHeight="1">
      <c r="A35" s="40" t="s">
        <v>48</v>
      </c>
      <c r="B35" s="64" t="s">
        <v>77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37">
        <f t="shared" si="0"/>
        <v>0</v>
      </c>
    </row>
    <row r="36" spans="1:10" ht="15" customHeight="1">
      <c r="A36" s="40" t="s">
        <v>49</v>
      </c>
      <c r="B36" s="64" t="s">
        <v>78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37">
        <f t="shared" si="0"/>
        <v>0</v>
      </c>
    </row>
    <row r="37" spans="1:10" ht="15" customHeight="1">
      <c r="A37" s="40" t="s">
        <v>50</v>
      </c>
      <c r="B37" s="64" t="s">
        <v>79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37">
        <f t="shared" si="0"/>
        <v>0</v>
      </c>
    </row>
    <row r="38" spans="1:10" ht="15" customHeight="1">
      <c r="A38" s="40" t="s">
        <v>51</v>
      </c>
      <c r="B38" s="64" t="s">
        <v>80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37">
        <f aca="true" t="shared" si="1" ref="J38:J45">SUM(C38:I38)</f>
        <v>0</v>
      </c>
    </row>
    <row r="39" spans="1:10" ht="15" customHeight="1">
      <c r="A39" s="40" t="s">
        <v>52</v>
      </c>
      <c r="B39" s="64" t="s">
        <v>81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37">
        <f t="shared" si="1"/>
        <v>0</v>
      </c>
    </row>
    <row r="40" spans="1:10" ht="15" customHeight="1">
      <c r="A40" s="40" t="s">
        <v>53</v>
      </c>
      <c r="B40" s="64" t="s">
        <v>82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37">
        <f t="shared" si="1"/>
        <v>0</v>
      </c>
    </row>
    <row r="41" spans="1:10" ht="15" customHeight="1">
      <c r="A41" s="28" t="s">
        <v>54</v>
      </c>
      <c r="B41" s="65" t="s">
        <v>83</v>
      </c>
      <c r="C41" s="36">
        <v>0</v>
      </c>
      <c r="D41" s="36">
        <v>0</v>
      </c>
      <c r="E41" s="36">
        <v>0</v>
      </c>
      <c r="F41" s="41">
        <v>0</v>
      </c>
      <c r="G41" s="36">
        <v>0</v>
      </c>
      <c r="H41" s="41">
        <v>0</v>
      </c>
      <c r="I41" s="41">
        <v>0</v>
      </c>
      <c r="J41" s="37">
        <f t="shared" si="1"/>
        <v>0</v>
      </c>
    </row>
    <row r="42" spans="1:10" ht="15" customHeight="1">
      <c r="A42" s="28" t="s">
        <v>55</v>
      </c>
      <c r="B42" s="65" t="s">
        <v>84</v>
      </c>
      <c r="C42" s="36">
        <v>0</v>
      </c>
      <c r="D42" s="36">
        <v>0</v>
      </c>
      <c r="E42" s="36">
        <v>0</v>
      </c>
      <c r="F42" s="41">
        <v>0</v>
      </c>
      <c r="G42" s="36">
        <v>0</v>
      </c>
      <c r="H42" s="41">
        <v>0</v>
      </c>
      <c r="I42" s="41">
        <v>0</v>
      </c>
      <c r="J42" s="37">
        <f t="shared" si="1"/>
        <v>0</v>
      </c>
    </row>
    <row r="43" spans="1:10" ht="15" customHeight="1">
      <c r="A43" s="28" t="s">
        <v>56</v>
      </c>
      <c r="B43" s="65" t="s">
        <v>85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41">
        <v>0</v>
      </c>
      <c r="I43" s="41">
        <v>0</v>
      </c>
      <c r="J43" s="37">
        <f t="shared" si="1"/>
        <v>0</v>
      </c>
    </row>
    <row r="44" spans="1:10" ht="15" customHeight="1">
      <c r="A44" s="68" t="s">
        <v>120</v>
      </c>
      <c r="B44" s="69" t="s">
        <v>119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41">
        <v>0</v>
      </c>
      <c r="I44" s="41">
        <v>0</v>
      </c>
      <c r="J44" s="37">
        <f t="shared" si="1"/>
        <v>0</v>
      </c>
    </row>
    <row r="45" spans="1:10" ht="15" customHeight="1">
      <c r="A45" s="30" t="s">
        <v>123</v>
      </c>
      <c r="B45" s="66" t="s">
        <v>124</v>
      </c>
      <c r="C45" s="38">
        <v>0</v>
      </c>
      <c r="D45" s="38">
        <v>0</v>
      </c>
      <c r="E45" s="38">
        <v>0</v>
      </c>
      <c r="F45" s="58">
        <v>0</v>
      </c>
      <c r="G45" s="38">
        <v>0</v>
      </c>
      <c r="H45" s="41">
        <v>0</v>
      </c>
      <c r="I45" s="41">
        <v>744088219</v>
      </c>
      <c r="J45" s="39">
        <f t="shared" si="1"/>
        <v>744088219</v>
      </c>
    </row>
    <row r="46" spans="1:10" ht="19.5" customHeight="1">
      <c r="A46" s="72" t="s">
        <v>7</v>
      </c>
      <c r="B46" s="73"/>
      <c r="C46" s="43">
        <f aca="true" t="shared" si="2" ref="C46:J46">SUM(C13:C45)</f>
        <v>0</v>
      </c>
      <c r="D46" s="43">
        <f t="shared" si="2"/>
        <v>0</v>
      </c>
      <c r="E46" s="43">
        <f t="shared" si="2"/>
        <v>0</v>
      </c>
      <c r="F46" s="43">
        <f t="shared" si="2"/>
        <v>0</v>
      </c>
      <c r="G46" s="43">
        <f t="shared" si="2"/>
        <v>0</v>
      </c>
      <c r="H46" s="43">
        <f t="shared" si="2"/>
        <v>0</v>
      </c>
      <c r="I46" s="43">
        <f t="shared" si="2"/>
        <v>744088219</v>
      </c>
      <c r="J46" s="43">
        <f t="shared" si="2"/>
        <v>744088219</v>
      </c>
    </row>
    <row r="47" spans="1:11" ht="12.75">
      <c r="A47" s="6" t="s">
        <v>126</v>
      </c>
      <c r="K47" s="9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9" t="s">
        <v>8</v>
      </c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18" t="s">
        <v>103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18" t="s">
        <v>104</v>
      </c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18" t="s">
        <v>105</v>
      </c>
      <c r="B52" s="4"/>
      <c r="C52" s="4"/>
      <c r="D52" s="4"/>
      <c r="E52" s="4"/>
      <c r="F52" s="4"/>
      <c r="G52" s="4"/>
      <c r="H52" s="4"/>
      <c r="I52" s="4"/>
      <c r="J52" s="4"/>
    </row>
    <row r="53" ht="12.75">
      <c r="A53" s="18" t="s">
        <v>106</v>
      </c>
    </row>
    <row r="54" ht="12.75">
      <c r="A54" s="18" t="s">
        <v>107</v>
      </c>
    </row>
    <row r="55" s="25" customFormat="1" ht="12.75">
      <c r="A55" s="18" t="s">
        <v>108</v>
      </c>
    </row>
    <row r="56" s="25" customFormat="1" ht="12.75">
      <c r="A56" s="18" t="s">
        <v>109</v>
      </c>
    </row>
    <row r="57" s="25" customFormat="1" ht="12.75">
      <c r="A57" s="18"/>
    </row>
    <row r="58" s="25" customFormat="1" ht="12.75"/>
    <row r="59" s="25" customFormat="1" ht="12.75"/>
    <row r="60" s="25" customFormat="1" ht="12.75"/>
    <row r="61" s="25" customFormat="1" ht="12.75">
      <c r="A61" s="16"/>
    </row>
    <row r="62" s="25" customFormat="1" ht="12.75"/>
    <row r="63" s="25" customFormat="1" ht="12.75">
      <c r="A63" s="18"/>
    </row>
    <row r="64" s="25" customFormat="1" ht="12.75">
      <c r="C64" s="25">
        <v>1000000</v>
      </c>
    </row>
    <row r="65" spans="2:9" s="25" customFormat="1" ht="12.75">
      <c r="B65" s="25" t="s">
        <v>86</v>
      </c>
      <c r="C65" s="25" t="str">
        <f aca="true" t="shared" si="3" ref="C65:I65">+C12</f>
        <v>5-2.1</v>
      </c>
      <c r="D65" s="25" t="str">
        <f t="shared" si="3"/>
        <v>5-2.2</v>
      </c>
      <c r="E65" s="25" t="str">
        <f t="shared" si="3"/>
        <v>5-2.3</v>
      </c>
      <c r="F65" s="25" t="str">
        <f t="shared" si="3"/>
        <v>5-2.4</v>
      </c>
      <c r="G65" s="25" t="str">
        <f t="shared" si="3"/>
        <v>5-2.5</v>
      </c>
      <c r="H65" s="25" t="str">
        <f t="shared" si="3"/>
        <v>6-2.4</v>
      </c>
      <c r="I65" s="25" t="str">
        <f t="shared" si="3"/>
        <v>6-2.6</v>
      </c>
    </row>
    <row r="66" spans="2:10" s="25" customFormat="1" ht="12.75">
      <c r="B66" s="25" t="s">
        <v>87</v>
      </c>
      <c r="C66" s="26">
        <f>C46/$C$64</f>
        <v>0</v>
      </c>
      <c r="D66" s="26">
        <f>D46/$C$64</f>
        <v>0</v>
      </c>
      <c r="E66" s="26">
        <f>E46/$C$64</f>
        <v>0</v>
      </c>
      <c r="F66" s="26">
        <f>+F46/C64</f>
        <v>0</v>
      </c>
      <c r="G66" s="26">
        <f>G46/$C$64</f>
        <v>0</v>
      </c>
      <c r="H66" s="26">
        <f>+H46/C64</f>
        <v>0</v>
      </c>
      <c r="I66" s="26">
        <f>I46/$C$64</f>
        <v>744.088219</v>
      </c>
      <c r="J66" s="26"/>
    </row>
    <row r="67" spans="3:10" s="25" customFormat="1" ht="12.75">
      <c r="C67" s="26"/>
      <c r="D67" s="26"/>
      <c r="E67" s="26"/>
      <c r="F67" s="26"/>
      <c r="G67" s="26"/>
      <c r="H67" s="26"/>
      <c r="I67" s="26"/>
      <c r="J67" s="26"/>
    </row>
    <row r="68" s="25" customFormat="1" ht="12.75"/>
    <row r="69" s="25" customFormat="1" ht="12.75"/>
    <row r="70" s="25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7">
    <mergeCell ref="J10:J12"/>
    <mergeCell ref="A46:B46"/>
    <mergeCell ref="A10:A12"/>
    <mergeCell ref="B10:B12"/>
    <mergeCell ref="C10:I10"/>
    <mergeCell ref="C11:G11"/>
    <mergeCell ref="H11:I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4.00390625" style="12" customWidth="1"/>
    <col min="3" max="16384" width="11.421875" style="12" customWidth="1"/>
  </cols>
  <sheetData>
    <row r="1" spans="1:13" ht="12.75">
      <c r="A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.75">
      <c r="A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/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/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.5" customHeight="1">
      <c r="A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9" ht="15.75">
      <c r="A6" s="13" t="s">
        <v>125</v>
      </c>
      <c r="B6" s="4"/>
      <c r="C6" s="4"/>
      <c r="D6" s="4"/>
      <c r="E6" s="4"/>
      <c r="F6" s="4"/>
      <c r="G6" s="4"/>
      <c r="H6" s="4"/>
      <c r="I6" s="4"/>
    </row>
    <row r="7" spans="1:9" ht="15.75">
      <c r="A7" s="13" t="s">
        <v>11</v>
      </c>
      <c r="B7" s="4"/>
      <c r="C7" s="4"/>
      <c r="D7" s="4"/>
      <c r="E7" s="4"/>
      <c r="F7" s="4"/>
      <c r="G7" s="4"/>
      <c r="H7" s="4"/>
      <c r="I7" s="4"/>
    </row>
    <row r="8" spans="1:9" ht="12.75">
      <c r="A8" s="14" t="s">
        <v>0</v>
      </c>
      <c r="B8" s="4"/>
      <c r="C8" s="4"/>
      <c r="D8" s="4"/>
      <c r="E8" s="4"/>
      <c r="F8" s="4"/>
      <c r="G8" s="4"/>
      <c r="H8" s="4"/>
      <c r="I8" s="4"/>
    </row>
    <row r="9" spans="1:9" ht="13.5">
      <c r="A9" s="14"/>
      <c r="B9" s="4"/>
      <c r="C9" s="4"/>
      <c r="D9" s="4"/>
      <c r="E9" s="4"/>
      <c r="F9" s="4"/>
      <c r="G9" s="4"/>
      <c r="H9" s="4"/>
      <c r="I9" s="15" t="s">
        <v>25</v>
      </c>
    </row>
    <row r="10" spans="1:9" ht="19.5" customHeight="1">
      <c r="A10" s="70" t="s">
        <v>2</v>
      </c>
      <c r="B10" s="75" t="s">
        <v>24</v>
      </c>
      <c r="C10" s="72" t="s">
        <v>113</v>
      </c>
      <c r="D10" s="76"/>
      <c r="E10" s="76"/>
      <c r="F10" s="76"/>
      <c r="G10" s="76"/>
      <c r="H10" s="76"/>
      <c r="I10" s="70" t="s">
        <v>110</v>
      </c>
    </row>
    <row r="11" spans="1:9" ht="25.5">
      <c r="A11" s="77"/>
      <c r="B11" s="78"/>
      <c r="C11" s="79" t="s">
        <v>111</v>
      </c>
      <c r="D11" s="79"/>
      <c r="E11" s="79"/>
      <c r="F11" s="79"/>
      <c r="G11" s="79"/>
      <c r="H11" s="52" t="s">
        <v>112</v>
      </c>
      <c r="I11" s="77"/>
    </row>
    <row r="12" spans="1:13" ht="19.5" customHeight="1">
      <c r="A12" s="74"/>
      <c r="B12" s="71"/>
      <c r="C12" s="7" t="s">
        <v>96</v>
      </c>
      <c r="D12" s="7" t="s">
        <v>97</v>
      </c>
      <c r="E12" s="7" t="s">
        <v>98</v>
      </c>
      <c r="F12" s="7" t="s">
        <v>99</v>
      </c>
      <c r="G12" s="7" t="s">
        <v>100</v>
      </c>
      <c r="H12" s="7" t="s">
        <v>102</v>
      </c>
      <c r="I12" s="71"/>
      <c r="K12" s="22"/>
      <c r="L12" s="22"/>
      <c r="M12" s="22"/>
    </row>
    <row r="13" spans="1:10" ht="15" customHeight="1">
      <c r="A13" s="1" t="s">
        <v>5</v>
      </c>
      <c r="B13" s="2" t="s">
        <v>6</v>
      </c>
      <c r="C13" s="32">
        <v>0</v>
      </c>
      <c r="D13" s="32">
        <v>0</v>
      </c>
      <c r="E13" s="42">
        <v>389819</v>
      </c>
      <c r="F13" s="32">
        <v>24210</v>
      </c>
      <c r="G13" s="32">
        <v>1231</v>
      </c>
      <c r="H13" s="32">
        <v>95352</v>
      </c>
      <c r="I13" s="33">
        <f>SUM(C13:H13)</f>
        <v>510612</v>
      </c>
      <c r="J13" s="9"/>
    </row>
    <row r="14" spans="1:10" ht="15" customHeight="1">
      <c r="A14" s="1" t="s">
        <v>26</v>
      </c>
      <c r="B14" s="2" t="s">
        <v>121</v>
      </c>
      <c r="C14" s="32">
        <v>0</v>
      </c>
      <c r="D14" s="32">
        <v>0</v>
      </c>
      <c r="E14" s="42">
        <v>2987802</v>
      </c>
      <c r="F14" s="32">
        <v>0</v>
      </c>
      <c r="G14" s="32">
        <v>0</v>
      </c>
      <c r="H14" s="32">
        <v>8310</v>
      </c>
      <c r="I14" s="33">
        <f aca="true" t="shared" si="0" ref="I14:I44">SUM(C14:H14)</f>
        <v>2996112</v>
      </c>
      <c r="J14" s="9"/>
    </row>
    <row r="15" spans="1:10" ht="15" customHeight="1">
      <c r="A15" s="1" t="s">
        <v>27</v>
      </c>
      <c r="B15" s="2" t="s">
        <v>122</v>
      </c>
      <c r="C15" s="32">
        <v>0</v>
      </c>
      <c r="D15" s="32">
        <v>0</v>
      </c>
      <c r="E15" s="42">
        <v>10959945</v>
      </c>
      <c r="F15" s="32">
        <v>0</v>
      </c>
      <c r="G15" s="32">
        <v>0</v>
      </c>
      <c r="H15" s="32">
        <v>10978</v>
      </c>
      <c r="I15" s="33">
        <f t="shared" si="0"/>
        <v>10970923</v>
      </c>
      <c r="J15" s="9"/>
    </row>
    <row r="16" spans="1:10" ht="15" customHeight="1">
      <c r="A16" s="1" t="s">
        <v>28</v>
      </c>
      <c r="B16" s="2" t="s">
        <v>57</v>
      </c>
      <c r="C16" s="32">
        <v>0</v>
      </c>
      <c r="D16" s="32">
        <v>0</v>
      </c>
      <c r="E16" s="42">
        <v>15114210</v>
      </c>
      <c r="F16" s="32">
        <v>0</v>
      </c>
      <c r="G16" s="32">
        <v>0</v>
      </c>
      <c r="H16" s="32">
        <v>0</v>
      </c>
      <c r="I16" s="33">
        <f t="shared" si="0"/>
        <v>15114210</v>
      </c>
      <c r="J16" s="9"/>
    </row>
    <row r="17" spans="1:10" ht="15" customHeight="1">
      <c r="A17" s="1" t="s">
        <v>29</v>
      </c>
      <c r="B17" s="2" t="s">
        <v>58</v>
      </c>
      <c r="C17" s="32">
        <v>0</v>
      </c>
      <c r="D17" s="32">
        <v>0</v>
      </c>
      <c r="E17" s="42">
        <v>2774228</v>
      </c>
      <c r="F17" s="32">
        <v>0</v>
      </c>
      <c r="G17" s="32">
        <v>0</v>
      </c>
      <c r="H17" s="32">
        <v>0</v>
      </c>
      <c r="I17" s="33">
        <f t="shared" si="0"/>
        <v>2774228</v>
      </c>
      <c r="J17" s="9"/>
    </row>
    <row r="18" spans="1:10" ht="15" customHeight="1">
      <c r="A18" s="1" t="s">
        <v>30</v>
      </c>
      <c r="B18" s="2" t="s">
        <v>59</v>
      </c>
      <c r="C18" s="32">
        <v>0</v>
      </c>
      <c r="D18" s="32">
        <v>0</v>
      </c>
      <c r="E18" s="42">
        <v>39384506</v>
      </c>
      <c r="F18" s="32">
        <v>0</v>
      </c>
      <c r="G18" s="32">
        <v>10000</v>
      </c>
      <c r="H18" s="32">
        <v>58021</v>
      </c>
      <c r="I18" s="33">
        <f t="shared" si="0"/>
        <v>39452527</v>
      </c>
      <c r="J18" s="9"/>
    </row>
    <row r="19" spans="1:10" ht="15" customHeight="1">
      <c r="A19" s="1" t="s">
        <v>31</v>
      </c>
      <c r="B19" s="2" t="s">
        <v>60</v>
      </c>
      <c r="C19" s="32">
        <v>0</v>
      </c>
      <c r="D19" s="32">
        <v>0</v>
      </c>
      <c r="E19" s="42">
        <v>25247259</v>
      </c>
      <c r="F19" s="32">
        <v>0</v>
      </c>
      <c r="G19" s="32">
        <v>0</v>
      </c>
      <c r="H19" s="32">
        <v>0</v>
      </c>
      <c r="I19" s="33">
        <f t="shared" si="0"/>
        <v>25247259</v>
      </c>
      <c r="J19" s="9"/>
    </row>
    <row r="20" spans="1:10" ht="15" customHeight="1">
      <c r="A20" s="1" t="s">
        <v>32</v>
      </c>
      <c r="B20" s="2" t="s">
        <v>61</v>
      </c>
      <c r="C20" s="32">
        <v>0</v>
      </c>
      <c r="D20" s="32">
        <v>0</v>
      </c>
      <c r="E20" s="42">
        <v>38905365</v>
      </c>
      <c r="F20" s="32">
        <v>0</v>
      </c>
      <c r="G20" s="32">
        <v>0</v>
      </c>
      <c r="H20" s="32">
        <v>0</v>
      </c>
      <c r="I20" s="33">
        <f t="shared" si="0"/>
        <v>38905365</v>
      </c>
      <c r="J20" s="9"/>
    </row>
    <row r="21" spans="1:10" ht="15" customHeight="1">
      <c r="A21" s="1" t="s">
        <v>33</v>
      </c>
      <c r="B21" s="2" t="s">
        <v>62</v>
      </c>
      <c r="C21" s="32">
        <v>0</v>
      </c>
      <c r="D21" s="32">
        <v>0</v>
      </c>
      <c r="E21" s="42">
        <v>7139977</v>
      </c>
      <c r="F21" s="32">
        <v>0</v>
      </c>
      <c r="G21" s="32">
        <v>0</v>
      </c>
      <c r="H21" s="32">
        <v>103851</v>
      </c>
      <c r="I21" s="33">
        <f t="shared" si="0"/>
        <v>7243828</v>
      </c>
      <c r="J21" s="9"/>
    </row>
    <row r="22" spans="1:10" ht="15" customHeight="1">
      <c r="A22" s="1" t="s">
        <v>34</v>
      </c>
      <c r="B22" s="2" t="s">
        <v>63</v>
      </c>
      <c r="C22" s="32">
        <v>0</v>
      </c>
      <c r="D22" s="32">
        <v>0</v>
      </c>
      <c r="E22" s="42">
        <v>10575825</v>
      </c>
      <c r="F22" s="32">
        <v>0</v>
      </c>
      <c r="G22" s="32">
        <v>0</v>
      </c>
      <c r="H22" s="32">
        <v>493997</v>
      </c>
      <c r="I22" s="33">
        <f t="shared" si="0"/>
        <v>11069822</v>
      </c>
      <c r="J22" s="9"/>
    </row>
    <row r="23" spans="1:10" ht="15" customHeight="1">
      <c r="A23" s="1" t="s">
        <v>35</v>
      </c>
      <c r="B23" s="2" t="s">
        <v>64</v>
      </c>
      <c r="C23" s="32">
        <v>0</v>
      </c>
      <c r="D23" s="32">
        <v>0</v>
      </c>
      <c r="E23" s="42">
        <v>48095584</v>
      </c>
      <c r="F23" s="32">
        <v>0</v>
      </c>
      <c r="G23" s="32">
        <v>0</v>
      </c>
      <c r="H23" s="32">
        <v>174353</v>
      </c>
      <c r="I23" s="33">
        <f t="shared" si="0"/>
        <v>48269937</v>
      </c>
      <c r="J23" s="9"/>
    </row>
    <row r="24" spans="1:10" ht="15" customHeight="1">
      <c r="A24" s="1" t="s">
        <v>36</v>
      </c>
      <c r="B24" s="2" t="s">
        <v>65</v>
      </c>
      <c r="C24" s="32">
        <v>0</v>
      </c>
      <c r="D24" s="32">
        <v>0</v>
      </c>
      <c r="E24" s="42">
        <v>43125073</v>
      </c>
      <c r="F24" s="32">
        <v>0</v>
      </c>
      <c r="G24" s="32">
        <v>0</v>
      </c>
      <c r="H24" s="32">
        <v>0</v>
      </c>
      <c r="I24" s="33">
        <f t="shared" si="0"/>
        <v>43125073</v>
      </c>
      <c r="J24" s="9"/>
    </row>
    <row r="25" spans="1:10" ht="15" customHeight="1">
      <c r="A25" s="1" t="s">
        <v>37</v>
      </c>
      <c r="B25" s="2" t="s">
        <v>66</v>
      </c>
      <c r="C25" s="32">
        <v>0</v>
      </c>
      <c r="D25" s="32">
        <v>0</v>
      </c>
      <c r="E25" s="42">
        <v>41680171</v>
      </c>
      <c r="F25" s="32">
        <v>0</v>
      </c>
      <c r="G25" s="32">
        <v>0</v>
      </c>
      <c r="H25" s="32">
        <v>532994</v>
      </c>
      <c r="I25" s="33">
        <f t="shared" si="0"/>
        <v>42213165</v>
      </c>
      <c r="J25" s="9"/>
    </row>
    <row r="26" spans="1:10" ht="15" customHeight="1">
      <c r="A26" s="1" t="s">
        <v>38</v>
      </c>
      <c r="B26" s="2" t="s">
        <v>67</v>
      </c>
      <c r="C26" s="32">
        <v>0</v>
      </c>
      <c r="D26" s="32">
        <v>0</v>
      </c>
      <c r="E26" s="42">
        <v>39026627</v>
      </c>
      <c r="F26" s="32">
        <v>0</v>
      </c>
      <c r="G26" s="32">
        <v>0</v>
      </c>
      <c r="H26" s="32">
        <v>82915</v>
      </c>
      <c r="I26" s="33">
        <f t="shared" si="0"/>
        <v>39109542</v>
      </c>
      <c r="J26" s="9"/>
    </row>
    <row r="27" spans="1:10" ht="15" customHeight="1">
      <c r="A27" s="1" t="s">
        <v>39</v>
      </c>
      <c r="B27" s="2" t="s">
        <v>68</v>
      </c>
      <c r="C27" s="32">
        <v>0</v>
      </c>
      <c r="D27" s="32">
        <v>0</v>
      </c>
      <c r="E27" s="42">
        <v>12363564</v>
      </c>
      <c r="F27" s="32">
        <v>0</v>
      </c>
      <c r="G27" s="32">
        <v>0</v>
      </c>
      <c r="H27" s="32">
        <v>95370</v>
      </c>
      <c r="I27" s="33">
        <f t="shared" si="0"/>
        <v>12458934</v>
      </c>
      <c r="J27" s="9"/>
    </row>
    <row r="28" spans="1:10" ht="15" customHeight="1">
      <c r="A28" s="1" t="s">
        <v>40</v>
      </c>
      <c r="B28" s="2" t="s">
        <v>69</v>
      </c>
      <c r="C28" s="32">
        <v>0</v>
      </c>
      <c r="D28" s="32">
        <v>0</v>
      </c>
      <c r="E28" s="42">
        <v>10147347</v>
      </c>
      <c r="F28" s="32">
        <v>0</v>
      </c>
      <c r="G28" s="32">
        <v>0</v>
      </c>
      <c r="H28" s="32">
        <v>10000</v>
      </c>
      <c r="I28" s="33">
        <f t="shared" si="0"/>
        <v>10157347</v>
      </c>
      <c r="J28" s="9"/>
    </row>
    <row r="29" spans="1:10" ht="15" customHeight="1">
      <c r="A29" s="1" t="s">
        <v>41</v>
      </c>
      <c r="B29" s="2" t="s">
        <v>70</v>
      </c>
      <c r="C29" s="32">
        <v>0</v>
      </c>
      <c r="D29" s="32">
        <v>0</v>
      </c>
      <c r="E29" s="42">
        <v>5694112</v>
      </c>
      <c r="F29" s="32">
        <v>0</v>
      </c>
      <c r="G29" s="32">
        <v>0</v>
      </c>
      <c r="H29" s="32">
        <v>118637</v>
      </c>
      <c r="I29" s="33">
        <f t="shared" si="0"/>
        <v>5812749</v>
      </c>
      <c r="J29" s="9"/>
    </row>
    <row r="30" spans="1:10" ht="15" customHeight="1">
      <c r="A30" s="1" t="s">
        <v>42</v>
      </c>
      <c r="B30" s="2" t="s">
        <v>71</v>
      </c>
      <c r="C30" s="32">
        <v>0</v>
      </c>
      <c r="D30" s="32">
        <v>0</v>
      </c>
      <c r="E30" s="42">
        <v>4704779</v>
      </c>
      <c r="F30" s="32">
        <v>0</v>
      </c>
      <c r="G30" s="32">
        <v>0</v>
      </c>
      <c r="H30" s="32">
        <v>159642</v>
      </c>
      <c r="I30" s="33">
        <f t="shared" si="0"/>
        <v>4864421</v>
      </c>
      <c r="J30" s="9"/>
    </row>
    <row r="31" spans="1:10" ht="15" customHeight="1">
      <c r="A31" s="1" t="s">
        <v>43</v>
      </c>
      <c r="B31" s="2" t="s">
        <v>72</v>
      </c>
      <c r="C31" s="32">
        <v>0</v>
      </c>
      <c r="D31" s="32">
        <v>0</v>
      </c>
      <c r="E31" s="42">
        <v>26191797</v>
      </c>
      <c r="F31" s="32">
        <v>0</v>
      </c>
      <c r="G31" s="32">
        <v>0</v>
      </c>
      <c r="H31" s="32">
        <v>92374</v>
      </c>
      <c r="I31" s="33">
        <f t="shared" si="0"/>
        <v>26284171</v>
      </c>
      <c r="J31" s="9"/>
    </row>
    <row r="32" spans="1:10" ht="15" customHeight="1">
      <c r="A32" s="1" t="s">
        <v>44</v>
      </c>
      <c r="B32" s="2" t="s">
        <v>73</v>
      </c>
      <c r="C32" s="32">
        <v>0</v>
      </c>
      <c r="D32" s="32">
        <v>0</v>
      </c>
      <c r="E32" s="42">
        <v>6521524</v>
      </c>
      <c r="F32" s="32">
        <v>0</v>
      </c>
      <c r="G32" s="32">
        <v>0</v>
      </c>
      <c r="H32" s="32">
        <v>366148</v>
      </c>
      <c r="I32" s="33">
        <f t="shared" si="0"/>
        <v>6887672</v>
      </c>
      <c r="J32" s="9"/>
    </row>
    <row r="33" spans="1:10" ht="15" customHeight="1">
      <c r="A33" s="1" t="s">
        <v>45</v>
      </c>
      <c r="B33" s="2" t="s">
        <v>74</v>
      </c>
      <c r="C33" s="32">
        <v>0</v>
      </c>
      <c r="D33" s="32">
        <v>0</v>
      </c>
      <c r="E33" s="42">
        <v>3231113</v>
      </c>
      <c r="F33" s="32">
        <v>0</v>
      </c>
      <c r="G33" s="32">
        <v>0</v>
      </c>
      <c r="H33" s="32">
        <v>36000</v>
      </c>
      <c r="I33" s="33">
        <f t="shared" si="0"/>
        <v>3267113</v>
      </c>
      <c r="J33" s="9"/>
    </row>
    <row r="34" spans="1:10" ht="15" customHeight="1">
      <c r="A34" s="1" t="s">
        <v>46</v>
      </c>
      <c r="B34" s="2" t="s">
        <v>75</v>
      </c>
      <c r="C34" s="32">
        <v>0</v>
      </c>
      <c r="D34" s="32">
        <v>0</v>
      </c>
      <c r="E34" s="42">
        <v>11743719</v>
      </c>
      <c r="F34" s="32">
        <v>0</v>
      </c>
      <c r="G34" s="32">
        <v>0</v>
      </c>
      <c r="H34" s="32">
        <v>639775</v>
      </c>
      <c r="I34" s="33">
        <f t="shared" si="0"/>
        <v>12383494</v>
      </c>
      <c r="J34" s="9"/>
    </row>
    <row r="35" spans="1:10" ht="15" customHeight="1">
      <c r="A35" s="1" t="s">
        <v>47</v>
      </c>
      <c r="B35" s="2" t="s">
        <v>76</v>
      </c>
      <c r="C35" s="32">
        <v>0</v>
      </c>
      <c r="D35" s="32">
        <v>0</v>
      </c>
      <c r="E35" s="42">
        <v>4634023</v>
      </c>
      <c r="F35" s="32">
        <v>0</v>
      </c>
      <c r="G35" s="32">
        <v>0</v>
      </c>
      <c r="H35" s="32">
        <v>0</v>
      </c>
      <c r="I35" s="33">
        <f t="shared" si="0"/>
        <v>4634023</v>
      </c>
      <c r="J35" s="9"/>
    </row>
    <row r="36" spans="1:9" ht="15" customHeight="1">
      <c r="A36" s="1" t="s">
        <v>49</v>
      </c>
      <c r="B36" s="2" t="s">
        <v>78</v>
      </c>
      <c r="C36" s="32">
        <v>0</v>
      </c>
      <c r="D36" s="32">
        <v>0</v>
      </c>
      <c r="E36" s="42">
        <v>0</v>
      </c>
      <c r="F36" s="32">
        <v>0</v>
      </c>
      <c r="G36" s="32">
        <v>0</v>
      </c>
      <c r="H36" s="32">
        <v>14143253</v>
      </c>
      <c r="I36" s="33">
        <f t="shared" si="0"/>
        <v>14143253</v>
      </c>
    </row>
    <row r="37" spans="1:10" ht="15" customHeight="1">
      <c r="A37" s="1" t="s">
        <v>50</v>
      </c>
      <c r="B37" s="2" t="s">
        <v>79</v>
      </c>
      <c r="C37" s="32">
        <v>0</v>
      </c>
      <c r="D37" s="32">
        <v>0</v>
      </c>
      <c r="E37" s="42">
        <v>61855329</v>
      </c>
      <c r="F37" s="32">
        <v>0</v>
      </c>
      <c r="G37" s="32">
        <v>0</v>
      </c>
      <c r="H37" s="32">
        <v>0</v>
      </c>
      <c r="I37" s="33">
        <f t="shared" si="0"/>
        <v>61855329</v>
      </c>
      <c r="J37" s="9"/>
    </row>
    <row r="38" spans="1:10" ht="15" customHeight="1">
      <c r="A38" s="1" t="s">
        <v>51</v>
      </c>
      <c r="B38" s="2" t="s">
        <v>80</v>
      </c>
      <c r="C38" s="32">
        <v>0</v>
      </c>
      <c r="D38" s="32">
        <v>0</v>
      </c>
      <c r="E38" s="42">
        <v>4251599</v>
      </c>
      <c r="F38" s="32">
        <v>0</v>
      </c>
      <c r="G38" s="32">
        <v>0</v>
      </c>
      <c r="H38" s="32">
        <v>0</v>
      </c>
      <c r="I38" s="33">
        <f t="shared" si="0"/>
        <v>4251599</v>
      </c>
      <c r="J38" s="9"/>
    </row>
    <row r="39" spans="1:10" ht="15" customHeight="1">
      <c r="A39" s="1" t="s">
        <v>52</v>
      </c>
      <c r="B39" s="2" t="s">
        <v>81</v>
      </c>
      <c r="C39" s="32">
        <v>0</v>
      </c>
      <c r="D39" s="32">
        <v>0</v>
      </c>
      <c r="E39" s="42">
        <v>43531892</v>
      </c>
      <c r="F39" s="32">
        <v>0</v>
      </c>
      <c r="G39" s="32">
        <v>0</v>
      </c>
      <c r="H39" s="32">
        <v>44270</v>
      </c>
      <c r="I39" s="33">
        <f t="shared" si="0"/>
        <v>43576162</v>
      </c>
      <c r="J39" s="9"/>
    </row>
    <row r="40" spans="1:10" ht="15" customHeight="1">
      <c r="A40" s="1" t="s">
        <v>53</v>
      </c>
      <c r="B40" s="2" t="s">
        <v>82</v>
      </c>
      <c r="C40" s="32">
        <v>0</v>
      </c>
      <c r="D40" s="32">
        <v>0</v>
      </c>
      <c r="E40" s="42">
        <v>58239447</v>
      </c>
      <c r="F40" s="32">
        <v>0</v>
      </c>
      <c r="G40" s="32">
        <v>0</v>
      </c>
      <c r="H40" s="32">
        <v>3237559</v>
      </c>
      <c r="I40" s="33">
        <f t="shared" si="0"/>
        <v>61477006</v>
      </c>
      <c r="J40" s="9"/>
    </row>
    <row r="41" spans="1:10" ht="15" customHeight="1">
      <c r="A41" s="1" t="s">
        <v>54</v>
      </c>
      <c r="B41" s="2" t="s">
        <v>83</v>
      </c>
      <c r="C41" s="32">
        <v>0</v>
      </c>
      <c r="D41" s="32">
        <v>0</v>
      </c>
      <c r="E41" s="42">
        <v>61864656</v>
      </c>
      <c r="F41" s="32">
        <v>0</v>
      </c>
      <c r="G41" s="32">
        <v>0</v>
      </c>
      <c r="H41" s="32">
        <v>3559069</v>
      </c>
      <c r="I41" s="33">
        <f t="shared" si="0"/>
        <v>65423725</v>
      </c>
      <c r="J41" s="9"/>
    </row>
    <row r="42" spans="1:10" ht="15" customHeight="1">
      <c r="A42" s="1" t="s">
        <v>55</v>
      </c>
      <c r="B42" s="2" t="s">
        <v>84</v>
      </c>
      <c r="C42" s="32">
        <v>0</v>
      </c>
      <c r="D42" s="32">
        <v>0</v>
      </c>
      <c r="E42" s="42">
        <v>52544224</v>
      </c>
      <c r="F42" s="32">
        <v>0</v>
      </c>
      <c r="G42" s="32">
        <v>0</v>
      </c>
      <c r="H42" s="32">
        <v>1479395</v>
      </c>
      <c r="I42" s="33">
        <f t="shared" si="0"/>
        <v>54023619</v>
      </c>
      <c r="J42" s="9"/>
    </row>
    <row r="43" spans="1:10" ht="15" customHeight="1">
      <c r="A43" s="1" t="s">
        <v>56</v>
      </c>
      <c r="B43" s="2" t="s">
        <v>85</v>
      </c>
      <c r="C43" s="32">
        <v>0</v>
      </c>
      <c r="D43" s="32">
        <v>0</v>
      </c>
      <c r="E43" s="42">
        <v>31344123</v>
      </c>
      <c r="F43" s="32">
        <v>0</v>
      </c>
      <c r="G43" s="32">
        <v>0</v>
      </c>
      <c r="H43" s="32">
        <v>4819047</v>
      </c>
      <c r="I43" s="33">
        <f t="shared" si="0"/>
        <v>36163170</v>
      </c>
      <c r="J43" s="9"/>
    </row>
    <row r="44" spans="1:10" ht="15" customHeight="1">
      <c r="A44" s="1" t="s">
        <v>120</v>
      </c>
      <c r="B44" s="2" t="s">
        <v>119</v>
      </c>
      <c r="C44" s="32">
        <v>0</v>
      </c>
      <c r="D44" s="32">
        <v>0</v>
      </c>
      <c r="E44" s="42">
        <v>21970047</v>
      </c>
      <c r="F44" s="32">
        <v>0</v>
      </c>
      <c r="G44" s="32">
        <v>0</v>
      </c>
      <c r="H44" s="32">
        <v>5839</v>
      </c>
      <c r="I44" s="33">
        <f t="shared" si="0"/>
        <v>21975886</v>
      </c>
      <c r="J44" s="9"/>
    </row>
    <row r="45" spans="1:9" ht="19.5" customHeight="1">
      <c r="A45" s="72" t="s">
        <v>7</v>
      </c>
      <c r="B45" s="73"/>
      <c r="C45" s="43">
        <f aca="true" t="shared" si="1" ref="C45:I45">SUM(C13:C44)</f>
        <v>0</v>
      </c>
      <c r="D45" s="43">
        <f t="shared" si="1"/>
        <v>0</v>
      </c>
      <c r="E45" s="43">
        <f t="shared" si="1"/>
        <v>746239686</v>
      </c>
      <c r="F45" s="43">
        <f t="shared" si="1"/>
        <v>24210</v>
      </c>
      <c r="G45" s="43">
        <f t="shared" si="1"/>
        <v>11231</v>
      </c>
      <c r="H45" s="43">
        <f t="shared" si="1"/>
        <v>30367149</v>
      </c>
      <c r="I45" s="43">
        <f t="shared" si="1"/>
        <v>776642276</v>
      </c>
    </row>
    <row r="46" spans="1:10" ht="12.75">
      <c r="A46" s="6" t="s">
        <v>126</v>
      </c>
      <c r="J46" s="9"/>
    </row>
    <row r="47" spans="2:9" ht="12.75">
      <c r="B47" s="4"/>
      <c r="C47" s="4"/>
      <c r="D47" s="4"/>
      <c r="E47" s="4"/>
      <c r="F47" s="4"/>
      <c r="G47" s="4"/>
      <c r="H47" s="4"/>
      <c r="I47" s="4"/>
    </row>
    <row r="48" spans="1:9" ht="12.75">
      <c r="A48" s="49" t="s">
        <v>8</v>
      </c>
      <c r="B48" s="4"/>
      <c r="C48" s="4"/>
      <c r="D48" s="4"/>
      <c r="E48" s="4"/>
      <c r="F48" s="4"/>
      <c r="G48" s="4"/>
      <c r="H48" s="4"/>
      <c r="I48" s="4"/>
    </row>
    <row r="49" spans="1:9" ht="12.75">
      <c r="A49" s="18" t="s">
        <v>103</v>
      </c>
      <c r="B49" s="4"/>
      <c r="C49" s="4"/>
      <c r="D49" s="4"/>
      <c r="E49" s="4"/>
      <c r="F49" s="4"/>
      <c r="G49" s="4"/>
      <c r="H49" s="4"/>
      <c r="I49" s="4"/>
    </row>
    <row r="50" spans="1:9" ht="12.75">
      <c r="A50" s="18" t="s">
        <v>104</v>
      </c>
      <c r="B50" s="4"/>
      <c r="C50" s="4"/>
      <c r="D50" s="4"/>
      <c r="E50" s="4"/>
      <c r="F50" s="4"/>
      <c r="G50" s="4"/>
      <c r="H50" s="4"/>
      <c r="I50" s="4"/>
    </row>
    <row r="51" spans="1:9" ht="12.75">
      <c r="A51" s="18" t="s">
        <v>105</v>
      </c>
      <c r="B51" s="4"/>
      <c r="C51" s="4"/>
      <c r="D51" s="4"/>
      <c r="E51" s="4"/>
      <c r="F51" s="4"/>
      <c r="G51" s="4"/>
      <c r="H51" s="4"/>
      <c r="I51" s="4"/>
    </row>
    <row r="52" spans="1:9" ht="12.75">
      <c r="A52" s="18" t="s">
        <v>106</v>
      </c>
      <c r="B52" s="4"/>
      <c r="C52" s="4"/>
      <c r="D52" s="4"/>
      <c r="E52" s="4"/>
      <c r="F52" s="4"/>
      <c r="G52" s="4"/>
      <c r="H52" s="4"/>
      <c r="I52" s="4"/>
    </row>
    <row r="53" spans="1:9" ht="12.75">
      <c r="A53" s="18" t="s">
        <v>107</v>
      </c>
      <c r="B53" s="4"/>
      <c r="C53" s="4"/>
      <c r="D53" s="4"/>
      <c r="E53" s="4"/>
      <c r="F53" s="4"/>
      <c r="G53" s="4"/>
      <c r="H53" s="4"/>
      <c r="I53" s="4"/>
    </row>
    <row r="54" ht="12.75">
      <c r="A54" s="18" t="s">
        <v>108</v>
      </c>
    </row>
    <row r="55" ht="12.75">
      <c r="A55" s="18" t="s">
        <v>109</v>
      </c>
    </row>
    <row r="56" s="54" customFormat="1" ht="12.75"/>
    <row r="57" spans="1:8" s="54" customFormat="1" ht="12.75">
      <c r="A57" s="60"/>
      <c r="B57" s="19"/>
      <c r="C57" s="19">
        <v>1000000</v>
      </c>
      <c r="D57" s="19"/>
      <c r="E57" s="19"/>
      <c r="F57" s="19"/>
      <c r="G57" s="19"/>
      <c r="H57" s="19"/>
    </row>
    <row r="58" spans="1:8" s="54" customFormat="1" ht="12.75">
      <c r="A58" s="61"/>
      <c r="B58" s="19" t="s">
        <v>86</v>
      </c>
      <c r="C58" s="10" t="s">
        <v>96</v>
      </c>
      <c r="D58" s="10" t="s">
        <v>97</v>
      </c>
      <c r="E58" s="19" t="s">
        <v>98</v>
      </c>
      <c r="F58" s="19" t="s">
        <v>99</v>
      </c>
      <c r="G58" s="19" t="s">
        <v>100</v>
      </c>
      <c r="H58" s="19" t="s">
        <v>102</v>
      </c>
    </row>
    <row r="59" spans="2:8" s="54" customFormat="1" ht="12.75">
      <c r="B59" s="19" t="s">
        <v>88</v>
      </c>
      <c r="C59" s="50">
        <f aca="true" t="shared" si="2" ref="C59:H59">+C45/$C$57</f>
        <v>0</v>
      </c>
      <c r="D59" s="50">
        <f t="shared" si="2"/>
        <v>0</v>
      </c>
      <c r="E59" s="50">
        <f t="shared" si="2"/>
        <v>746.239686</v>
      </c>
      <c r="F59" s="50">
        <f t="shared" si="2"/>
        <v>0.02421</v>
      </c>
      <c r="G59" s="50">
        <f t="shared" si="2"/>
        <v>0.011231</v>
      </c>
      <c r="H59" s="50">
        <f t="shared" si="2"/>
        <v>30.367149</v>
      </c>
    </row>
    <row r="60" spans="3:4" s="54" customFormat="1" ht="12.75">
      <c r="C60" s="62"/>
      <c r="D60" s="63"/>
    </row>
    <row r="61" spans="3:4" s="54" customFormat="1" ht="12.75">
      <c r="C61" s="62"/>
      <c r="D61" s="63"/>
    </row>
    <row r="62" s="54" customFormat="1" ht="12.75"/>
    <row r="63" s="54" customFormat="1" ht="12.75"/>
    <row r="64" s="54" customFormat="1" ht="12.75"/>
    <row r="65" s="54" customFormat="1" ht="12.75"/>
    <row r="66" s="25" customFormat="1" ht="12.75"/>
    <row r="67" s="25" customFormat="1" ht="12.75"/>
    <row r="68" s="25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  <row r="84" s="19" customFormat="1" ht="12.75"/>
    <row r="85" s="19" customFormat="1" ht="12.75"/>
  </sheetData>
  <sheetProtection/>
  <mergeCells count="6">
    <mergeCell ref="I10:I12"/>
    <mergeCell ref="A45:B45"/>
    <mergeCell ref="A10:A12"/>
    <mergeCell ref="B10:B12"/>
    <mergeCell ref="C10:H10"/>
    <mergeCell ref="C11:G11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130" zoomScaleNormal="130" zoomScalePageLayoutView="0" workbookViewId="0" topLeftCell="A1">
      <selection activeCell="A10" sqref="A10:A12"/>
    </sheetView>
  </sheetViews>
  <sheetFormatPr defaultColWidth="11.421875" defaultRowHeight="12.75"/>
  <cols>
    <col min="1" max="1" width="11.421875" style="12" customWidth="1"/>
    <col min="2" max="2" width="57.7109375" style="12" bestFit="1" customWidth="1"/>
    <col min="3" max="16384" width="11.421875" style="12" customWidth="1"/>
  </cols>
  <sheetData>
    <row r="1" spans="2:13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2.75"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2.75"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3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8" ht="15.75">
      <c r="A6" s="13" t="s">
        <v>125</v>
      </c>
      <c r="B6" s="4"/>
      <c r="C6" s="4"/>
      <c r="D6" s="4"/>
      <c r="E6" s="4"/>
      <c r="F6" s="4"/>
      <c r="G6" s="4"/>
      <c r="H6" s="4"/>
    </row>
    <row r="7" spans="1:8" ht="15.75">
      <c r="A7" s="13" t="s">
        <v>95</v>
      </c>
      <c r="B7" s="4"/>
      <c r="C7" s="4"/>
      <c r="D7" s="4"/>
      <c r="E7" s="4"/>
      <c r="F7" s="4"/>
      <c r="G7" s="4"/>
      <c r="H7" s="4"/>
    </row>
    <row r="8" spans="1:8" ht="12.75">
      <c r="A8" s="14" t="s">
        <v>0</v>
      </c>
      <c r="B8" s="4"/>
      <c r="C8" s="4"/>
      <c r="D8" s="4"/>
      <c r="E8" s="4"/>
      <c r="F8" s="4"/>
      <c r="G8" s="4"/>
      <c r="H8" s="4"/>
    </row>
    <row r="9" spans="1:8" ht="13.5">
      <c r="A9" s="14"/>
      <c r="B9" s="4"/>
      <c r="C9" s="4"/>
      <c r="D9" s="4"/>
      <c r="E9" s="4"/>
      <c r="F9" s="4"/>
      <c r="G9" s="4"/>
      <c r="H9" s="15" t="s">
        <v>1</v>
      </c>
    </row>
    <row r="10" spans="1:8" ht="12.75" customHeight="1">
      <c r="A10" s="70" t="s">
        <v>2</v>
      </c>
      <c r="B10" s="75" t="s">
        <v>3</v>
      </c>
      <c r="C10" s="72" t="s">
        <v>113</v>
      </c>
      <c r="D10" s="76"/>
      <c r="E10" s="76"/>
      <c r="F10" s="76"/>
      <c r="G10" s="76"/>
      <c r="H10" s="70" t="s">
        <v>110</v>
      </c>
    </row>
    <row r="11" spans="1:8" ht="25.5">
      <c r="A11" s="77"/>
      <c r="B11" s="78"/>
      <c r="C11" s="79" t="s">
        <v>111</v>
      </c>
      <c r="D11" s="79"/>
      <c r="E11" s="79"/>
      <c r="F11" s="79"/>
      <c r="G11" s="52" t="s">
        <v>112</v>
      </c>
      <c r="H11" s="77"/>
    </row>
    <row r="12" spans="1:8" ht="12.75">
      <c r="A12" s="74"/>
      <c r="B12" s="71"/>
      <c r="C12" s="7" t="s">
        <v>96</v>
      </c>
      <c r="D12" s="7" t="s">
        <v>97</v>
      </c>
      <c r="E12" s="7" t="s">
        <v>98</v>
      </c>
      <c r="F12" s="7" t="s">
        <v>100</v>
      </c>
      <c r="G12" s="7" t="s">
        <v>102</v>
      </c>
      <c r="H12" s="74"/>
    </row>
    <row r="13" spans="1:9" ht="15" customHeight="1">
      <c r="A13" s="1" t="s">
        <v>53</v>
      </c>
      <c r="B13" s="2" t="s">
        <v>82</v>
      </c>
      <c r="C13" s="8">
        <v>0</v>
      </c>
      <c r="D13" s="8">
        <v>0</v>
      </c>
      <c r="E13" s="8">
        <v>105051</v>
      </c>
      <c r="F13" s="8">
        <v>0</v>
      </c>
      <c r="G13" s="8">
        <v>0</v>
      </c>
      <c r="H13" s="3">
        <f>SUM(C13:G13)</f>
        <v>105051</v>
      </c>
      <c r="I13" s="9"/>
    </row>
    <row r="14" spans="1:8" ht="15" customHeight="1">
      <c r="A14" s="1" t="s">
        <v>54</v>
      </c>
      <c r="B14" s="2" t="s">
        <v>83</v>
      </c>
      <c r="C14" s="8">
        <v>0</v>
      </c>
      <c r="D14" s="8">
        <v>0</v>
      </c>
      <c r="E14" s="8">
        <v>22557</v>
      </c>
      <c r="F14" s="8">
        <v>0</v>
      </c>
      <c r="G14" s="8">
        <v>0</v>
      </c>
      <c r="H14" s="3">
        <f>SUM(C14:G14)</f>
        <v>22557</v>
      </c>
    </row>
    <row r="15" spans="1:8" ht="15" customHeight="1">
      <c r="A15" s="1" t="s">
        <v>55</v>
      </c>
      <c r="B15" s="2" t="s">
        <v>84</v>
      </c>
      <c r="C15" s="8">
        <v>0</v>
      </c>
      <c r="D15" s="8">
        <v>0</v>
      </c>
      <c r="E15" s="8">
        <v>297406</v>
      </c>
      <c r="F15" s="8">
        <v>0</v>
      </c>
      <c r="G15" s="8">
        <v>0</v>
      </c>
      <c r="H15" s="3">
        <f>SUM(C15:G15)</f>
        <v>297406</v>
      </c>
    </row>
    <row r="16" spans="1:8" ht="15" customHeight="1">
      <c r="A16" s="1" t="s">
        <v>56</v>
      </c>
      <c r="B16" s="2" t="s">
        <v>85</v>
      </c>
      <c r="C16" s="8">
        <v>0</v>
      </c>
      <c r="D16" s="8">
        <v>0</v>
      </c>
      <c r="E16" s="8">
        <v>284835</v>
      </c>
      <c r="F16" s="8">
        <v>0</v>
      </c>
      <c r="G16" s="8">
        <v>0</v>
      </c>
      <c r="H16" s="3">
        <f>SUM(C16:G16)</f>
        <v>284835</v>
      </c>
    </row>
    <row r="17" spans="1:8" ht="19.5" customHeight="1">
      <c r="A17" s="72" t="s">
        <v>7</v>
      </c>
      <c r="B17" s="73"/>
      <c r="C17" s="51">
        <f aca="true" t="shared" si="0" ref="C17:H17">SUM(C13:C16)</f>
        <v>0</v>
      </c>
      <c r="D17" s="51">
        <f t="shared" si="0"/>
        <v>0</v>
      </c>
      <c r="E17" s="51">
        <f t="shared" si="0"/>
        <v>709849</v>
      </c>
      <c r="F17" s="51">
        <f t="shared" si="0"/>
        <v>0</v>
      </c>
      <c r="G17" s="51">
        <f t="shared" si="0"/>
        <v>0</v>
      </c>
      <c r="H17" s="51">
        <f t="shared" si="0"/>
        <v>709849</v>
      </c>
    </row>
    <row r="18" ht="12.75">
      <c r="A18" s="6" t="s">
        <v>126</v>
      </c>
    </row>
    <row r="19" spans="2:8" ht="12.75">
      <c r="B19" s="4"/>
      <c r="C19" s="4"/>
      <c r="D19" s="4"/>
      <c r="E19" s="4"/>
      <c r="F19" s="4"/>
      <c r="G19" s="4"/>
      <c r="H19" s="4"/>
    </row>
    <row r="20" spans="1:8" ht="12.75">
      <c r="A20" s="49" t="s">
        <v>8</v>
      </c>
      <c r="B20" s="4"/>
      <c r="C20" s="4"/>
      <c r="D20" s="4"/>
      <c r="E20" s="4"/>
      <c r="F20" s="4"/>
      <c r="G20" s="4"/>
      <c r="H20" s="4"/>
    </row>
    <row r="21" spans="1:8" ht="12.75">
      <c r="A21" s="18" t="s">
        <v>103</v>
      </c>
      <c r="B21" s="4"/>
      <c r="C21" s="4"/>
      <c r="D21" s="4"/>
      <c r="E21" s="4"/>
      <c r="F21" s="4"/>
      <c r="G21" s="4"/>
      <c r="H21" s="4"/>
    </row>
    <row r="22" spans="1:8" ht="12.75">
      <c r="A22" s="18" t="s">
        <v>104</v>
      </c>
      <c r="B22" s="4"/>
      <c r="C22" s="4"/>
      <c r="D22" s="4"/>
      <c r="E22" s="4"/>
      <c r="F22" s="4"/>
      <c r="G22" s="4"/>
      <c r="H22" s="4"/>
    </row>
    <row r="23" spans="1:8" ht="12.75">
      <c r="A23" s="18" t="s">
        <v>105</v>
      </c>
      <c r="B23" s="4"/>
      <c r="C23" s="4"/>
      <c r="D23" s="4"/>
      <c r="E23" s="4"/>
      <c r="F23" s="4"/>
      <c r="G23" s="4"/>
      <c r="H23" s="4"/>
    </row>
    <row r="24" ht="12.75">
      <c r="A24" s="18" t="s">
        <v>106</v>
      </c>
    </row>
    <row r="25" ht="12.75">
      <c r="A25" s="18" t="s">
        <v>107</v>
      </c>
    </row>
    <row r="26" ht="12.75">
      <c r="A26" s="18" t="s">
        <v>108</v>
      </c>
    </row>
    <row r="27" s="19" customFormat="1" ht="12.75">
      <c r="A27" s="18" t="s">
        <v>109</v>
      </c>
    </row>
    <row r="28" s="19" customFormat="1" ht="12.75">
      <c r="A28" s="21"/>
    </row>
    <row r="29" s="19" customFormat="1" ht="12.75">
      <c r="C29" s="19">
        <v>1000000</v>
      </c>
    </row>
    <row r="30" spans="2:7" s="19" customFormat="1" ht="12.75">
      <c r="B30" s="19" t="s">
        <v>86</v>
      </c>
      <c r="C30" s="10" t="s">
        <v>96</v>
      </c>
      <c r="D30" s="10" t="s">
        <v>97</v>
      </c>
      <c r="E30" s="19" t="s">
        <v>98</v>
      </c>
      <c r="F30" s="19" t="s">
        <v>100</v>
      </c>
      <c r="G30" s="19" t="s">
        <v>102</v>
      </c>
    </row>
    <row r="31" spans="2:7" s="19" customFormat="1" ht="12.75">
      <c r="B31" s="19" t="s">
        <v>88</v>
      </c>
      <c r="C31" s="50">
        <f>+C17/$C$29</f>
        <v>0</v>
      </c>
      <c r="D31" s="50">
        <f>+D17/$C$29</f>
        <v>0</v>
      </c>
      <c r="E31" s="50">
        <f>+E17/$C$29</f>
        <v>0.709849</v>
      </c>
      <c r="F31" s="50">
        <f>+F17/$C$29</f>
        <v>0</v>
      </c>
      <c r="G31" s="50">
        <f>+G17/$C$29</f>
        <v>0</v>
      </c>
    </row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</sheetData>
  <sheetProtection/>
  <mergeCells count="6">
    <mergeCell ref="A10:A12"/>
    <mergeCell ref="B10:B12"/>
    <mergeCell ref="C10:G10"/>
    <mergeCell ref="H10:H12"/>
    <mergeCell ref="A17:B17"/>
    <mergeCell ref="C11:F11"/>
  </mergeCells>
  <printOptions/>
  <pageMargins left="0.37" right="0.36" top="0.53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2019-03-19T17:57:16Z</cp:lastPrinted>
  <dcterms:created xsi:type="dcterms:W3CDTF">2006-10-30T15:43:34Z</dcterms:created>
  <dcterms:modified xsi:type="dcterms:W3CDTF">2023-10-04T21:37:38Z</dcterms:modified>
  <cp:category/>
  <cp:version/>
  <cp:contentType/>
  <cp:contentStatus/>
</cp:coreProperties>
</file>