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00" activeTab="5"/>
  </bookViews>
  <sheets>
    <sheet name="PIM FTE" sheetId="1" r:id="rId1"/>
    <sheet name="PTO RO" sheetId="2" r:id="rId2"/>
    <sheet name="PTO RDR" sheetId="3" r:id="rId3"/>
    <sheet name="PTO ROOC" sheetId="4" r:id="rId4"/>
    <sheet name="PTO DONA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<sst xmlns="http://schemas.openxmlformats.org/spreadsheetml/2006/main" count="534" uniqueCount="127">
  <si>
    <t>PLIEGO 011 MINISTERIO DE SALUD</t>
  </si>
  <si>
    <t>NUEVOS SOLES</t>
  </si>
  <si>
    <t>COD. EJECUTORA</t>
  </si>
  <si>
    <t>UNIDAD EJECUTORA</t>
  </si>
  <si>
    <t>FUENTE DE FINANCIAMIENTO</t>
  </si>
  <si>
    <t>001</t>
  </si>
  <si>
    <t>ADMINISTRACION CENTRAL - MINSA</t>
  </si>
  <si>
    <t>TOTAL</t>
  </si>
  <si>
    <t>Nota:</t>
  </si>
  <si>
    <t>FUENTE DE FINANCIAMIENTO RECURSOS ORDINARIOS SEGÚN 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</si>
  <si>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</si>
  <si>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</si>
  <si>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</si>
  <si>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</si>
  <si>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</si>
  <si>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</si>
  <si>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</si>
  <si>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</si>
  <si>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5 Recursos Determinados</t>
  </si>
  <si>
    <t>RO</t>
  </si>
  <si>
    <t>RDR</t>
  </si>
  <si>
    <t>ROOCE</t>
  </si>
  <si>
    <t>DYT</t>
  </si>
  <si>
    <t>RD</t>
  </si>
  <si>
    <t>UNIDADES EJECUTORAS</t>
  </si>
  <si>
    <t>EN SOLES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</si>
  <si>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</si>
  <si>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</si>
  <si>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</si>
  <si>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</si>
  <si>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</si>
  <si>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</si>
  <si>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</si>
  <si>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</si>
  <si>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</si>
  <si>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</si>
  <si>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</si>
  <si>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</si>
  <si>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</si>
  <si>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</si>
  <si>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</si>
  <si>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</si>
  <si>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</si>
  <si>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</si>
  <si>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</si>
  <si>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</si>
  <si>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</si>
  <si>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</si>
  <si>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</si>
  <si>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</si>
  <si>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</si>
  <si>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</si>
  <si>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</si>
  <si>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</si>
  <si>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</si>
  <si>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</si>
  <si>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</si>
  <si>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</si>
  <si>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</si>
  <si>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</si>
  <si>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</si>
  <si>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</si>
  <si>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</si>
  <si>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</si>
  <si>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</si>
  <si>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</si>
  <si>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</si>
  <si>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</si>
  <si>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</si>
  <si>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</si>
  <si>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</si>
  <si>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</si>
  <si>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</si>
  <si>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</si>
  <si>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</si>
  <si>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</si>
  <si>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</si>
  <si>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</si>
  <si>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</si>
  <si>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</si>
  <si>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</si>
  <si>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</si>
  <si>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</si>
  <si>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</si>
  <si>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</si>
  <si>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</si>
  <si>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</si>
  <si>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</si>
  <si>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</si>
  <si>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5.2.1</t>
  </si>
  <si>
    <t>5.2.2</t>
  </si>
  <si>
    <t>5.2.3</t>
  </si>
  <si>
    <t>5.2.4</t>
  </si>
  <si>
    <t>5.2.5</t>
  </si>
  <si>
    <t>6.2.6</t>
  </si>
  <si>
    <t>FUENTE DE FINANCIAMIENTO RECURSOS DETERMINADOS SEGÚN GRUPO GENERICO DE GASTO</t>
  </si>
  <si>
    <t>5-2.1</t>
  </si>
  <si>
    <t>5-2.2</t>
  </si>
  <si>
    <t>5-2.3</t>
  </si>
  <si>
    <t>5-2.4</t>
  </si>
  <si>
    <t>5-2.5</t>
  </si>
  <si>
    <t>6-2.4</t>
  </si>
  <si>
    <t>6-2.6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</si>
  <si>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</si>
  <si>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</si>
  <si>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</si>
  <si>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</si>
  <si>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</si>
  <si>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</si>
  <si>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</si>
  <si>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TOTAL
GENERAL</t>
  </si>
  <si>
    <t>GASTO CORRIENTE</t>
  </si>
  <si>
    <t>GASTO DE CAPITAL</t>
  </si>
  <si>
    <t xml:space="preserve">CATEGORIA DE GASTO / GENERICA DE GASTO </t>
  </si>
  <si>
    <t>1
RO</t>
  </si>
  <si>
    <t>2
RDR</t>
  </si>
  <si>
    <t>3
ROOC</t>
  </si>
  <si>
    <t>4
DYT</t>
  </si>
  <si>
    <t>5
RD</t>
  </si>
  <si>
    <t>HOSPITAL EMERGENCIA ATE VITARTE</t>
  </si>
  <si>
    <t>148</t>
  </si>
  <si>
    <t>INSTITUTO NACIONAL DE SALUD MENTAL</t>
  </si>
  <si>
    <t>INSTITUTO NACIONAL DE CIENCIAS NEUROLOGICAS</t>
  </si>
  <si>
    <t>149</t>
  </si>
  <si>
    <t>PROGRAMA DE CREACIÓN DE REDES INTEGRADAS EN SALUD</t>
  </si>
  <si>
    <t>PRESPUESTO INSTITUCIONAL MODIFICADO AÑO FISCAL 2023 - MES DE NOVIEMBRE</t>
  </si>
  <si>
    <t>Fuente: Reporte SIAFOperaciones en Linea al 30 de Noviembre del 2023</t>
  </si>
</sst>
</file>

<file path=xl/styles.xml><?xml version="1.0" encoding="utf-8"?>
<styleSheet xmlns="http://schemas.openxmlformats.org/spreadsheetml/2006/main">
  <numFmts count="6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0.00000"/>
    <numFmt numFmtId="207" formatCode="0.0000"/>
    <numFmt numFmtId="208" formatCode="0.000"/>
    <numFmt numFmtId="209" formatCode="0.0"/>
    <numFmt numFmtId="210" formatCode="0.000000"/>
    <numFmt numFmtId="211" formatCode="_ * #,##0.0_ ;_ * \-#,##0.0_ ;_ * &quot;-&quot;_ ;_ @_ "/>
    <numFmt numFmtId="212" formatCode="_ * #,##0.00_ ;_ * \-#,##0.00_ ;_ * &quot;-&quot;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_ ;_ * \-#,##0_ ;_ * &quot;-&quot;??_ ;_ @_ "/>
    <numFmt numFmtId="218" formatCode="_-* #,##0_-;\-* #,##0_-;_-* &quot;-&quot;??_-;_-@_-"/>
    <numFmt numFmtId="219" formatCode="#,##0.00_ ;\-#,##0.00\ "/>
    <numFmt numFmtId="220" formatCode="0.0000000"/>
    <numFmt numFmtId="221" formatCode="_-* #,##0.0_-;\-* #,##0.0_-;_-* &quot;-&quot;??_-;_-@_-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4.6"/>
      <color indexed="8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0"/>
      <color indexed="8"/>
      <name val="Calibri"/>
      <family val="0"/>
    </font>
    <font>
      <sz val="9"/>
      <color indexed="63"/>
      <name val="Calibri"/>
      <family val="0"/>
    </font>
    <font>
      <b/>
      <sz val="18"/>
      <color indexed="63"/>
      <name val="Calibri"/>
      <family val="0"/>
    </font>
    <font>
      <sz val="14"/>
      <color indexed="63"/>
      <name val="Calibri"/>
      <family val="0"/>
    </font>
    <font>
      <sz val="5.75"/>
      <color indexed="63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6.3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205" fontId="0" fillId="0" borderId="0" applyNumberFormat="0" applyFill="0" applyBorder="0" applyAlignment="0" applyProtection="0"/>
    <xf numFmtId="203" fontId="0" fillId="0" borderId="0" applyNumberFormat="0" applyFill="0" applyBorder="0" applyAlignment="0" applyProtection="0"/>
    <xf numFmtId="204" fontId="0" fillId="0" borderId="0" applyNumberFormat="0" applyFill="0" applyBorder="0" applyAlignment="0" applyProtection="0"/>
    <xf numFmtId="202" fontId="0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209" fontId="0" fillId="0" borderId="0" xfId="56" applyNumberForma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65" fillId="0" borderId="0" xfId="0" applyFont="1" applyAlignment="1">
      <alignment vertical="center"/>
    </xf>
    <xf numFmtId="1" fontId="65" fillId="0" borderId="0" xfId="0" applyNumberFormat="1" applyFont="1" applyAlignment="1">
      <alignment vertical="center"/>
    </xf>
    <xf numFmtId="0" fontId="64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209" fontId="6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209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218" fontId="8" fillId="0" borderId="10" xfId="0" applyNumberFormat="1" applyFont="1" applyFill="1" applyBorder="1" applyAlignment="1" applyProtection="1">
      <alignment vertical="center"/>
      <protection/>
    </xf>
    <xf numFmtId="41" fontId="7" fillId="35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4" fontId="65" fillId="0" borderId="0" xfId="49" applyNumberFormat="1" applyFont="1" applyAlignment="1">
      <alignment vertical="center"/>
    </xf>
    <xf numFmtId="4" fontId="65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3" fontId="64" fillId="34" borderId="0" xfId="0" applyNumberFormat="1" applyFont="1" applyFill="1" applyBorder="1" applyAlignment="1" applyProtection="1">
      <alignment vertical="center"/>
      <protection/>
    </xf>
    <xf numFmtId="3" fontId="7" fillId="35" borderId="10" xfId="0" applyNumberFormat="1" applyFont="1" applyFill="1" applyBorder="1" applyAlignment="1" applyProtection="1">
      <alignment vertical="center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66" fillId="0" borderId="0" xfId="0" applyFont="1" applyAlignment="1">
      <alignment vertical="center"/>
    </xf>
    <xf numFmtId="1" fontId="65" fillId="0" borderId="0" xfId="56" applyNumberFormat="1" applyFont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41" fontId="8" fillId="0" borderId="15" xfId="0" applyNumberFormat="1" applyFont="1" applyFill="1" applyBorder="1" applyAlignment="1" applyProtection="1">
      <alignment vertical="center"/>
      <protection/>
    </xf>
    <xf numFmtId="41" fontId="7" fillId="0" borderId="15" xfId="0" applyNumberFormat="1" applyFont="1" applyFill="1" applyBorder="1" applyAlignment="1" applyProtection="1">
      <alignment vertical="center"/>
      <protection/>
    </xf>
    <xf numFmtId="0" fontId="67" fillId="0" borderId="0" xfId="0" applyNumberFormat="1" applyFont="1" applyFill="1" applyBorder="1" applyAlignment="1" applyProtection="1">
      <alignment horizontal="left" vertical="center"/>
      <protection/>
    </xf>
    <xf numFmtId="0" fontId="67" fillId="0" borderId="0" xfId="0" applyNumberFormat="1" applyFont="1" applyFill="1" applyBorder="1" applyAlignment="1" applyProtection="1" quotePrefix="1">
      <alignment horizontal="left" vertical="center"/>
      <protection/>
    </xf>
    <xf numFmtId="171" fontId="67" fillId="34" borderId="0" xfId="0" applyNumberFormat="1" applyFont="1" applyFill="1" applyBorder="1" applyAlignment="1" applyProtection="1">
      <alignment vertical="center"/>
      <protection/>
    </xf>
    <xf numFmtId="212" fontId="67" fillId="34" borderId="0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left" vertical="center"/>
      <protection/>
    </xf>
    <xf numFmtId="0" fontId="8" fillId="0" borderId="12" xfId="0" applyNumberFormat="1" applyFont="1" applyFill="1" applyBorder="1" applyAlignment="1" applyProtection="1" quotePrefix="1">
      <alignment horizontal="left" vertical="center"/>
      <protection/>
    </xf>
    <xf numFmtId="0" fontId="8" fillId="0" borderId="13" xfId="0" applyNumberFormat="1" applyFont="1" applyFill="1" applyBorder="1" applyAlignment="1" applyProtection="1" quotePrefix="1">
      <alignment horizontal="left" vertical="center"/>
      <protection/>
    </xf>
    <xf numFmtId="41" fontId="0" fillId="0" borderId="0" xfId="0" applyNumberFormat="1" applyAlignment="1">
      <alignment vertical="center"/>
    </xf>
    <xf numFmtId="0" fontId="8" fillId="0" borderId="15" xfId="0" applyNumberFormat="1" applyFont="1" applyFill="1" applyBorder="1" applyAlignment="1" applyProtection="1" quotePrefix="1">
      <alignment horizontal="center" vertical="center"/>
      <protection/>
    </xf>
    <xf numFmtId="0" fontId="8" fillId="0" borderId="15" xfId="0" applyNumberFormat="1" applyFont="1" applyFill="1" applyBorder="1" applyAlignment="1" applyProtection="1" quotePrefix="1">
      <alignment horizontal="left" vertical="center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7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0" fontId="7" fillId="35" borderId="21" xfId="0" applyNumberFormat="1" applyFont="1" applyFill="1" applyBorder="1" applyAlignment="1" applyProtection="1">
      <alignment horizontal="center" vertical="center" wrapText="1"/>
      <protection/>
    </xf>
    <xf numFmtId="0" fontId="7" fillId="35" borderId="21" xfId="0" applyNumberFormat="1" applyFont="1" applyFill="1" applyBorder="1" applyAlignment="1" applyProtection="1">
      <alignment horizontal="center" vertical="center"/>
      <protection/>
    </xf>
    <xf numFmtId="0" fontId="7" fillId="36" borderId="10" xfId="0" applyNumberFormat="1" applyFont="1" applyFill="1" applyBorder="1" applyAlignment="1" applyProtection="1">
      <alignment horizontal="center" vertical="center"/>
      <protection/>
    </xf>
    <xf numFmtId="0" fontId="7" fillId="36" borderId="18" xfId="0" applyNumberFormat="1" applyFont="1" applyFill="1" applyBorder="1" applyAlignment="1" applyProtection="1">
      <alignment horizontal="center" vertical="center" wrapText="1"/>
      <protection/>
    </xf>
    <xf numFmtId="0" fontId="7" fillId="36" borderId="1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86"/>
          <c:w val="0.9447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FTE'!$B$60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FTE'!$C$59:$G$59</c:f>
              <c:strCache/>
            </c:strRef>
          </c:cat>
          <c:val>
            <c:numRef>
              <c:f>'PIM FTE'!$C$60:$G$60</c:f>
              <c:numCache/>
            </c:numRef>
          </c:val>
          <c:shape val="box"/>
        </c:ser>
        <c:shape val="box"/>
        <c:axId val="8807242"/>
        <c:axId val="12156315"/>
      </c:bar3DChart>
      <c:catAx>
        <c:axId val="88072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56315"/>
        <c:crosses val="autoZero"/>
        <c:auto val="1"/>
        <c:lblOffset val="100"/>
        <c:tickLblSkip val="1"/>
        <c:noMultiLvlLbl val="0"/>
      </c:catAx>
      <c:valAx>
        <c:axId val="121563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8072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625"/>
          <c:y val="0.4895"/>
          <c:w val="0.029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8575"/>
          <c:w val="0.95325"/>
          <c:h val="0.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RO'!$B$62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RO'!$C$61:$I$61</c:f>
              <c:strCache/>
            </c:strRef>
          </c:cat>
          <c:val>
            <c:numRef>
              <c:f>'PTO RO'!$C$62:$I$62</c:f>
              <c:numCache/>
            </c:numRef>
          </c:val>
          <c:shape val="box"/>
        </c:ser>
        <c:shape val="box"/>
        <c:axId val="42297972"/>
        <c:axId val="45137429"/>
      </c:bar3DChart>
      <c:catAx>
        <c:axId val="42297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37429"/>
        <c:crosses val="autoZero"/>
        <c:auto val="1"/>
        <c:lblOffset val="100"/>
        <c:tickLblSkip val="1"/>
        <c:noMultiLvlLbl val="0"/>
      </c:catAx>
      <c:valAx>
        <c:axId val="451374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979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275"/>
          <c:y val="0.45375"/>
          <c:w val="0.02225"/>
          <c:h val="0.2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77"/>
          <c:w val="0.949"/>
          <c:h val="0.754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RDR'!$B$63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RDR'!$C$62:$H$62</c:f>
              <c:strCache/>
            </c:strRef>
          </c:cat>
          <c:val>
            <c:numRef>
              <c:f>'PTO RDR'!$C$63:$H$63</c:f>
              <c:numCache/>
            </c:numRef>
          </c:val>
          <c:shape val="box"/>
        </c:ser>
        <c:shape val="box"/>
        <c:axId val="3583678"/>
        <c:axId val="32253103"/>
      </c:bar3DChart>
      <c:catAx>
        <c:axId val="3583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253103"/>
        <c:crosses val="autoZero"/>
        <c:auto val="1"/>
        <c:lblOffset val="100"/>
        <c:tickLblSkip val="1"/>
        <c:noMultiLvlLbl val="0"/>
      </c:catAx>
      <c:valAx>
        <c:axId val="322531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3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025"/>
          <c:y val="0.4745"/>
          <c:w val="0.0245"/>
          <c:h val="0.2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GRAFICO PIM FUENTE DE FINANCIAMIENTO ROOC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09"/>
          <c:y val="0.2095"/>
          <c:w val="0.94325"/>
          <c:h val="0.7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ROOC'!$B$66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ROOC'!$C$65:$I$65</c:f>
              <c:strCache/>
            </c:strRef>
          </c:cat>
          <c:val>
            <c:numRef>
              <c:f>'PTO ROOC'!$C$66:$I$66</c:f>
              <c:numCache/>
            </c:numRef>
          </c:val>
          <c:shape val="box"/>
        </c:ser>
        <c:shape val="box"/>
        <c:axId val="21842472"/>
        <c:axId val="62364521"/>
      </c:bar3DChart>
      <c:catAx>
        <c:axId val="21842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364521"/>
        <c:crosses val="autoZero"/>
        <c:auto val="1"/>
        <c:lblOffset val="100"/>
        <c:tickLblSkip val="1"/>
        <c:noMultiLvlLbl val="0"/>
      </c:catAx>
      <c:valAx>
        <c:axId val="623645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8424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55"/>
          <c:y val="0.43075"/>
          <c:w val="0.03"/>
          <c:h val="0.3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865"/>
          <c:w val="0.94425"/>
          <c:h val="0.741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DONA'!$B$59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DONA'!$C$58:$H$58</c:f>
              <c:strCache/>
            </c:strRef>
          </c:cat>
          <c:val>
            <c:numRef>
              <c:f>'PTO DONA'!$C$59:$H$59</c:f>
              <c:numCache/>
            </c:numRef>
          </c:val>
          <c:shape val="box"/>
        </c:ser>
        <c:shape val="box"/>
        <c:axId val="24409778"/>
        <c:axId val="18361411"/>
      </c:bar3DChart>
      <c:catAx>
        <c:axId val="24409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4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361411"/>
        <c:crosses val="autoZero"/>
        <c:auto val="1"/>
        <c:lblOffset val="100"/>
        <c:tickLblSkip val="1"/>
        <c:noMultiLvlLbl val="0"/>
      </c:catAx>
      <c:valAx>
        <c:axId val="18361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097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775"/>
          <c:y val="0.472"/>
          <c:w val="0.02725"/>
          <c:h val="0.2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GRAFICO PIM FUENTE DE FINANCIAMIENTO RD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"/>
          <c:y val="0.11975"/>
          <c:w val="0.9335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RD'!$B$31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RD'!$C$30:$G$30</c:f>
              <c:strCache/>
            </c:strRef>
          </c:cat>
          <c:val>
            <c:numRef>
              <c:f>'PTO RD'!$C$31:$G$31</c:f>
              <c:numCache/>
            </c:numRef>
          </c:val>
          <c:shape val="box"/>
        </c:ser>
        <c:shape val="box"/>
        <c:axId val="31034972"/>
        <c:axId val="10879293"/>
      </c:bar3DChart>
      <c:catAx>
        <c:axId val="31034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"/>
              <c:y val="0.0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879293"/>
        <c:crosses val="autoZero"/>
        <c:auto val="1"/>
        <c:lblOffset val="100"/>
        <c:tickLblSkip val="1"/>
        <c:noMultiLvlLbl val="0"/>
      </c:catAx>
      <c:valAx>
        <c:axId val="108792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0349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9"/>
          <c:y val="0.4595"/>
          <c:w val="0.03675"/>
          <c:h val="0.1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123825</xdr:rowOff>
    </xdr:from>
    <xdr:to>
      <xdr:col>8</xdr:col>
      <xdr:colOff>66675</xdr:colOff>
      <xdr:row>80</xdr:row>
      <xdr:rowOff>104775</xdr:rowOff>
    </xdr:to>
    <xdr:graphicFrame>
      <xdr:nvGraphicFramePr>
        <xdr:cNvPr id="1" name="12 Gráfico"/>
        <xdr:cNvGraphicFramePr/>
      </xdr:nvGraphicFramePr>
      <xdr:xfrm>
        <a:off x="47625" y="10258425"/>
        <a:ext cx="105441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57</xdr:row>
      <xdr:rowOff>152400</xdr:rowOff>
    </xdr:from>
    <xdr:to>
      <xdr:col>9</xdr:col>
      <xdr:colOff>771525</xdr:colOff>
      <xdr:row>83</xdr:row>
      <xdr:rowOff>142875</xdr:rowOff>
    </xdr:to>
    <xdr:graphicFrame>
      <xdr:nvGraphicFramePr>
        <xdr:cNvPr id="1" name="1 Gráfico"/>
        <xdr:cNvGraphicFramePr/>
      </xdr:nvGraphicFramePr>
      <xdr:xfrm>
        <a:off x="38100" y="10677525"/>
        <a:ext cx="115919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57</xdr:row>
      <xdr:rowOff>28575</xdr:rowOff>
    </xdr:from>
    <xdr:to>
      <xdr:col>8</xdr:col>
      <xdr:colOff>666750</xdr:colOff>
      <xdr:row>84</xdr:row>
      <xdr:rowOff>57150</xdr:rowOff>
    </xdr:to>
    <xdr:graphicFrame>
      <xdr:nvGraphicFramePr>
        <xdr:cNvPr id="1" name="5 Gráfico"/>
        <xdr:cNvGraphicFramePr/>
      </xdr:nvGraphicFramePr>
      <xdr:xfrm>
        <a:off x="28575" y="10629900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2" name="Grupo 6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209550</xdr:colOff>
      <xdr:row>3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79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604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11"/>
          <xdr:cNvSpPr txBox="1">
            <a:spLocks noChangeArrowheads="1"/>
          </xdr:cNvSpPr>
        </xdr:nvSpPr>
        <xdr:spPr>
          <a:xfrm>
            <a:off x="2709049" y="104775"/>
            <a:ext cx="1634330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12"/>
          <xdr:cNvSpPr txBox="1">
            <a:spLocks noChangeArrowheads="1"/>
          </xdr:cNvSpPr>
        </xdr:nvSpPr>
        <xdr:spPr>
          <a:xfrm>
            <a:off x="1700928" y="104775"/>
            <a:ext cx="997453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9525</xdr:colOff>
      <xdr:row>56</xdr:row>
      <xdr:rowOff>9525</xdr:rowOff>
    </xdr:from>
    <xdr:to>
      <xdr:col>9</xdr:col>
      <xdr:colOff>742950</xdr:colOff>
      <xdr:row>79</xdr:row>
      <xdr:rowOff>19050</xdr:rowOff>
    </xdr:to>
    <xdr:graphicFrame>
      <xdr:nvGraphicFramePr>
        <xdr:cNvPr id="5" name="Gráfico 2"/>
        <xdr:cNvGraphicFramePr/>
      </xdr:nvGraphicFramePr>
      <xdr:xfrm>
        <a:off x="9525" y="10258425"/>
        <a:ext cx="102870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133350</xdr:rowOff>
    </xdr:from>
    <xdr:to>
      <xdr:col>8</xdr:col>
      <xdr:colOff>676275</xdr:colOff>
      <xdr:row>81</xdr:row>
      <xdr:rowOff>104775</xdr:rowOff>
    </xdr:to>
    <xdr:graphicFrame>
      <xdr:nvGraphicFramePr>
        <xdr:cNvPr id="1" name="2 Gráfico"/>
        <xdr:cNvGraphicFramePr/>
      </xdr:nvGraphicFramePr>
      <xdr:xfrm>
        <a:off x="47625" y="10353675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76200</xdr:rowOff>
    </xdr:from>
    <xdr:to>
      <xdr:col>2</xdr:col>
      <xdr:colOff>0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85725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1" name="Grupo 5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7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8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47625</xdr:colOff>
      <xdr:row>27</xdr:row>
      <xdr:rowOff>123825</xdr:rowOff>
    </xdr:from>
    <xdr:to>
      <xdr:col>8</xdr:col>
      <xdr:colOff>0</xdr:colOff>
      <xdr:row>58</xdr:row>
      <xdr:rowOff>19050</xdr:rowOff>
    </xdr:to>
    <xdr:graphicFrame>
      <xdr:nvGraphicFramePr>
        <xdr:cNvPr id="5" name="Gráfico 1"/>
        <xdr:cNvGraphicFramePr/>
      </xdr:nvGraphicFramePr>
      <xdr:xfrm>
        <a:off x="47625" y="4838700"/>
        <a:ext cx="9134475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zoomScale="130" zoomScaleNormal="13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2" customWidth="1"/>
    <col min="2" max="2" width="68.28125" style="12" customWidth="1"/>
    <col min="3" max="3" width="14.421875" style="12" bestFit="1" customWidth="1"/>
    <col min="4" max="4" width="12.140625" style="12" bestFit="1" customWidth="1"/>
    <col min="5" max="5" width="13.8515625" style="12" bestFit="1" customWidth="1"/>
    <col min="6" max="6" width="12.140625" style="12" customWidth="1"/>
    <col min="7" max="7" width="11.8515625" style="12" bestFit="1" customWidth="1"/>
    <col min="8" max="8" width="13.7109375" style="12" bestFit="1" customWidth="1"/>
    <col min="9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13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3.5">
      <c r="A9" s="14"/>
      <c r="B9" s="4"/>
      <c r="C9" s="4"/>
      <c r="D9" s="4"/>
      <c r="E9" s="4"/>
      <c r="F9" s="4"/>
      <c r="G9" s="4"/>
      <c r="H9" s="15" t="s">
        <v>25</v>
      </c>
      <c r="I9" s="4"/>
      <c r="J9" s="4"/>
      <c r="K9" s="4"/>
      <c r="L9" s="4"/>
      <c r="M9" s="4"/>
    </row>
    <row r="10" spans="1:13" ht="19.5" customHeight="1">
      <c r="A10" s="70" t="s">
        <v>2</v>
      </c>
      <c r="B10" s="75" t="s">
        <v>24</v>
      </c>
      <c r="C10" s="72" t="s">
        <v>4</v>
      </c>
      <c r="D10" s="76"/>
      <c r="E10" s="76"/>
      <c r="F10" s="76"/>
      <c r="G10" s="73"/>
      <c r="H10" s="70" t="s">
        <v>110</v>
      </c>
      <c r="I10" s="11"/>
      <c r="J10" s="11"/>
      <c r="K10" s="11"/>
      <c r="L10" s="11"/>
      <c r="M10" s="11"/>
    </row>
    <row r="11" spans="1:13" ht="33.75" customHeight="1">
      <c r="A11" s="74"/>
      <c r="B11" s="71"/>
      <c r="C11" s="53" t="s">
        <v>114</v>
      </c>
      <c r="D11" s="53" t="s">
        <v>115</v>
      </c>
      <c r="E11" s="53" t="s">
        <v>116</v>
      </c>
      <c r="F11" s="53" t="s">
        <v>117</v>
      </c>
      <c r="G11" s="53" t="s">
        <v>118</v>
      </c>
      <c r="H11" s="71"/>
      <c r="I11" s="11"/>
      <c r="J11" s="11"/>
      <c r="K11" s="11"/>
      <c r="L11" s="11"/>
      <c r="M11" s="11"/>
    </row>
    <row r="12" spans="1:13" ht="15" customHeight="1">
      <c r="A12" s="44" t="s">
        <v>5</v>
      </c>
      <c r="B12" s="27" t="s">
        <v>6</v>
      </c>
      <c r="C12" s="34">
        <v>1521393137</v>
      </c>
      <c r="D12" s="34">
        <v>101120</v>
      </c>
      <c r="E12" s="34">
        <v>0</v>
      </c>
      <c r="F12" s="34">
        <v>510612</v>
      </c>
      <c r="G12" s="34">
        <v>0</v>
      </c>
      <c r="H12" s="35">
        <v>1898981670</v>
      </c>
      <c r="I12" s="9"/>
      <c r="J12" s="5"/>
      <c r="K12" s="5"/>
      <c r="L12" s="4"/>
      <c r="M12" s="5"/>
    </row>
    <row r="13" spans="1:13" ht="15" customHeight="1">
      <c r="A13" s="45" t="s">
        <v>26</v>
      </c>
      <c r="B13" s="29" t="s">
        <v>121</v>
      </c>
      <c r="C13" s="36">
        <v>48714746</v>
      </c>
      <c r="D13" s="36">
        <v>0</v>
      </c>
      <c r="E13" s="36">
        <v>0</v>
      </c>
      <c r="F13" s="36">
        <v>3332070</v>
      </c>
      <c r="G13" s="36">
        <v>0</v>
      </c>
      <c r="H13" s="37">
        <v>64604976</v>
      </c>
      <c r="I13" s="9"/>
      <c r="J13" s="5"/>
      <c r="K13" s="5"/>
      <c r="L13" s="4"/>
      <c r="M13" s="5"/>
    </row>
    <row r="14" spans="1:13" ht="15" customHeight="1">
      <c r="A14" s="45" t="s">
        <v>27</v>
      </c>
      <c r="B14" s="29" t="s">
        <v>122</v>
      </c>
      <c r="C14" s="36">
        <v>63216808</v>
      </c>
      <c r="D14" s="36">
        <v>0</v>
      </c>
      <c r="E14" s="36">
        <v>0</v>
      </c>
      <c r="F14" s="36">
        <v>12828552</v>
      </c>
      <c r="G14" s="36">
        <v>0</v>
      </c>
      <c r="H14" s="37">
        <v>71860139</v>
      </c>
      <c r="I14" s="9"/>
      <c r="J14" s="5"/>
      <c r="K14" s="5"/>
      <c r="L14" s="4"/>
      <c r="M14" s="5"/>
    </row>
    <row r="15" spans="1:13" ht="15" customHeight="1">
      <c r="A15" s="45" t="s">
        <v>28</v>
      </c>
      <c r="B15" s="29" t="s">
        <v>57</v>
      </c>
      <c r="C15" s="36">
        <v>45047721</v>
      </c>
      <c r="D15" s="36">
        <v>0</v>
      </c>
      <c r="E15" s="36">
        <v>0</v>
      </c>
      <c r="F15" s="36">
        <v>16184992</v>
      </c>
      <c r="G15" s="36">
        <v>0</v>
      </c>
      <c r="H15" s="37">
        <v>60661488</v>
      </c>
      <c r="I15" s="9"/>
      <c r="J15" s="5"/>
      <c r="K15" s="5"/>
      <c r="L15" s="4"/>
      <c r="M15" s="5"/>
    </row>
    <row r="16" spans="1:13" ht="15" customHeight="1">
      <c r="A16" s="45" t="s">
        <v>29</v>
      </c>
      <c r="B16" s="29" t="s">
        <v>58</v>
      </c>
      <c r="C16" s="36">
        <v>51484450</v>
      </c>
      <c r="D16" s="36">
        <v>0</v>
      </c>
      <c r="E16" s="36">
        <v>0</v>
      </c>
      <c r="F16" s="36">
        <v>2960177</v>
      </c>
      <c r="G16" s="36">
        <v>0</v>
      </c>
      <c r="H16" s="37">
        <v>51140243</v>
      </c>
      <c r="I16" s="9"/>
      <c r="J16" s="5"/>
      <c r="K16" s="5"/>
      <c r="L16" s="4"/>
      <c r="M16" s="5"/>
    </row>
    <row r="17" spans="1:13" ht="15" customHeight="1">
      <c r="A17" s="45" t="s">
        <v>30</v>
      </c>
      <c r="B17" s="29" t="s">
        <v>59</v>
      </c>
      <c r="C17" s="36">
        <v>259253085</v>
      </c>
      <c r="D17" s="36">
        <v>0</v>
      </c>
      <c r="E17" s="36">
        <v>0</v>
      </c>
      <c r="F17" s="36">
        <v>41988413</v>
      </c>
      <c r="G17" s="36">
        <v>0</v>
      </c>
      <c r="H17" s="37">
        <v>259397945</v>
      </c>
      <c r="I17" s="9"/>
      <c r="J17" s="5"/>
      <c r="K17" s="5"/>
      <c r="L17" s="4"/>
      <c r="M17" s="5"/>
    </row>
    <row r="18" spans="1:13" ht="15" customHeight="1">
      <c r="A18" s="45" t="s">
        <v>31</v>
      </c>
      <c r="B18" s="29" t="s">
        <v>60</v>
      </c>
      <c r="C18" s="36">
        <v>172921666</v>
      </c>
      <c r="D18" s="36">
        <v>0</v>
      </c>
      <c r="E18" s="36">
        <v>0</v>
      </c>
      <c r="F18" s="36">
        <v>27292674</v>
      </c>
      <c r="G18" s="36">
        <v>0</v>
      </c>
      <c r="H18" s="37">
        <v>179711591</v>
      </c>
      <c r="I18" s="9"/>
      <c r="J18" s="5"/>
      <c r="K18" s="5"/>
      <c r="L18" s="4"/>
      <c r="M18" s="5"/>
    </row>
    <row r="19" spans="1:13" ht="15" customHeight="1">
      <c r="A19" s="45" t="s">
        <v>32</v>
      </c>
      <c r="B19" s="29" t="s">
        <v>61</v>
      </c>
      <c r="C19" s="36">
        <v>224217044</v>
      </c>
      <c r="D19" s="36">
        <v>0</v>
      </c>
      <c r="E19" s="36">
        <v>0</v>
      </c>
      <c r="F19" s="36">
        <v>43531281</v>
      </c>
      <c r="G19" s="36">
        <v>0</v>
      </c>
      <c r="H19" s="37">
        <v>255532741</v>
      </c>
      <c r="I19" s="9"/>
      <c r="J19" s="5"/>
      <c r="K19" s="5"/>
      <c r="L19" s="4"/>
      <c r="M19" s="5"/>
    </row>
    <row r="20" spans="1:13" ht="15" customHeight="1">
      <c r="A20" s="45" t="s">
        <v>33</v>
      </c>
      <c r="B20" s="29" t="s">
        <v>62</v>
      </c>
      <c r="C20" s="36">
        <v>51262406</v>
      </c>
      <c r="D20" s="36">
        <v>0</v>
      </c>
      <c r="E20" s="36">
        <v>0</v>
      </c>
      <c r="F20" s="36">
        <v>7823988</v>
      </c>
      <c r="G20" s="36">
        <v>0</v>
      </c>
      <c r="H20" s="37">
        <v>54036599</v>
      </c>
      <c r="I20" s="9"/>
      <c r="J20" s="5"/>
      <c r="K20" s="5"/>
      <c r="L20" s="4"/>
      <c r="M20" s="5"/>
    </row>
    <row r="21" spans="1:13" ht="15" customHeight="1">
      <c r="A21" s="45" t="s">
        <v>34</v>
      </c>
      <c r="B21" s="29" t="s">
        <v>63</v>
      </c>
      <c r="C21" s="36">
        <v>127130634</v>
      </c>
      <c r="D21" s="36">
        <v>0</v>
      </c>
      <c r="E21" s="36">
        <v>0</v>
      </c>
      <c r="F21" s="36">
        <v>11857540</v>
      </c>
      <c r="G21" s="36">
        <v>0</v>
      </c>
      <c r="H21" s="37">
        <v>124606918</v>
      </c>
      <c r="I21" s="9"/>
      <c r="J21" s="5"/>
      <c r="K21" s="5"/>
      <c r="L21" s="4"/>
      <c r="M21" s="5"/>
    </row>
    <row r="22" spans="1:13" ht="15" customHeight="1">
      <c r="A22" s="45" t="s">
        <v>35</v>
      </c>
      <c r="B22" s="29" t="s">
        <v>64</v>
      </c>
      <c r="C22" s="36">
        <v>233288096</v>
      </c>
      <c r="D22" s="36">
        <v>0</v>
      </c>
      <c r="E22" s="36">
        <v>0</v>
      </c>
      <c r="F22" s="36">
        <v>54306193</v>
      </c>
      <c r="G22" s="36">
        <v>0</v>
      </c>
      <c r="H22" s="37">
        <v>254925524</v>
      </c>
      <c r="I22" s="9"/>
      <c r="J22" s="5"/>
      <c r="K22" s="5"/>
      <c r="L22" s="4"/>
      <c r="M22" s="5"/>
    </row>
    <row r="23" spans="1:13" ht="15" customHeight="1">
      <c r="A23" s="45" t="s">
        <v>36</v>
      </c>
      <c r="B23" s="29" t="s">
        <v>65</v>
      </c>
      <c r="C23" s="36">
        <v>189670233</v>
      </c>
      <c r="D23" s="36">
        <v>0</v>
      </c>
      <c r="E23" s="36">
        <v>0</v>
      </c>
      <c r="F23" s="36">
        <v>48130166</v>
      </c>
      <c r="G23" s="36">
        <v>0</v>
      </c>
      <c r="H23" s="37">
        <v>218240517</v>
      </c>
      <c r="I23" s="9"/>
      <c r="J23" s="5"/>
      <c r="K23" s="5"/>
      <c r="L23" s="4"/>
      <c r="M23" s="5"/>
    </row>
    <row r="24" spans="1:13" ht="15" customHeight="1">
      <c r="A24" s="45" t="s">
        <v>37</v>
      </c>
      <c r="B24" s="29" t="s">
        <v>66</v>
      </c>
      <c r="C24" s="36">
        <v>283095586</v>
      </c>
      <c r="D24" s="36">
        <v>0</v>
      </c>
      <c r="E24" s="36">
        <v>0</v>
      </c>
      <c r="F24" s="36">
        <v>46598792</v>
      </c>
      <c r="G24" s="36">
        <v>0</v>
      </c>
      <c r="H24" s="37">
        <v>315914864</v>
      </c>
      <c r="I24" s="9"/>
      <c r="J24" s="5"/>
      <c r="K24" s="5"/>
      <c r="L24" s="4"/>
      <c r="M24" s="5"/>
    </row>
    <row r="25" spans="1:13" ht="15" customHeight="1">
      <c r="A25" s="45" t="s">
        <v>38</v>
      </c>
      <c r="B25" s="29" t="s">
        <v>67</v>
      </c>
      <c r="C25" s="36">
        <v>266641449</v>
      </c>
      <c r="D25" s="36">
        <v>0</v>
      </c>
      <c r="E25" s="36">
        <v>0</v>
      </c>
      <c r="F25" s="36">
        <v>44225830</v>
      </c>
      <c r="G25" s="36">
        <v>0</v>
      </c>
      <c r="H25" s="37">
        <v>281999676</v>
      </c>
      <c r="I25" s="9"/>
      <c r="J25" s="5"/>
      <c r="K25" s="5"/>
      <c r="L25" s="4"/>
      <c r="M25" s="5"/>
    </row>
    <row r="26" spans="1:13" ht="15" customHeight="1">
      <c r="A26" s="45" t="s">
        <v>39</v>
      </c>
      <c r="B26" s="29" t="s">
        <v>68</v>
      </c>
      <c r="C26" s="36">
        <v>130032176</v>
      </c>
      <c r="D26" s="36">
        <v>0</v>
      </c>
      <c r="E26" s="36">
        <v>0</v>
      </c>
      <c r="F26" s="36">
        <v>13097334</v>
      </c>
      <c r="G26" s="36">
        <v>0</v>
      </c>
      <c r="H26" s="37">
        <v>139346531</v>
      </c>
      <c r="I26" s="9"/>
      <c r="J26" s="5"/>
      <c r="K26" s="5"/>
      <c r="L26" s="4"/>
      <c r="M26" s="5"/>
    </row>
    <row r="27" spans="1:13" ht="15" customHeight="1">
      <c r="A27" s="45" t="s">
        <v>40</v>
      </c>
      <c r="B27" s="29" t="s">
        <v>69</v>
      </c>
      <c r="C27" s="36">
        <v>85015866</v>
      </c>
      <c r="D27" s="36">
        <v>0</v>
      </c>
      <c r="E27" s="36">
        <v>0</v>
      </c>
      <c r="F27" s="36">
        <v>10898029</v>
      </c>
      <c r="G27" s="36">
        <v>0</v>
      </c>
      <c r="H27" s="37">
        <v>90909153</v>
      </c>
      <c r="I27" s="9"/>
      <c r="J27" s="5"/>
      <c r="K27" s="5"/>
      <c r="L27" s="4"/>
      <c r="M27" s="5"/>
    </row>
    <row r="28" spans="1:13" ht="15" customHeight="1">
      <c r="A28" s="45" t="s">
        <v>41</v>
      </c>
      <c r="B28" s="29" t="s">
        <v>70</v>
      </c>
      <c r="C28" s="36">
        <v>58529400</v>
      </c>
      <c r="D28" s="36">
        <v>0</v>
      </c>
      <c r="E28" s="36">
        <v>0</v>
      </c>
      <c r="F28" s="36">
        <v>6817663</v>
      </c>
      <c r="G28" s="36">
        <v>0</v>
      </c>
      <c r="H28" s="37">
        <v>58509641</v>
      </c>
      <c r="I28" s="9"/>
      <c r="J28" s="5"/>
      <c r="K28" s="5"/>
      <c r="L28" s="4"/>
      <c r="M28" s="5"/>
    </row>
    <row r="29" spans="1:13" ht="15" customHeight="1">
      <c r="A29" s="45" t="s">
        <v>42</v>
      </c>
      <c r="B29" s="29" t="s">
        <v>71</v>
      </c>
      <c r="C29" s="36">
        <v>65015624</v>
      </c>
      <c r="D29" s="36">
        <v>0</v>
      </c>
      <c r="E29" s="36">
        <v>0</v>
      </c>
      <c r="F29" s="36">
        <v>5508101</v>
      </c>
      <c r="G29" s="36">
        <v>0</v>
      </c>
      <c r="H29" s="37">
        <v>64064522</v>
      </c>
      <c r="I29" s="9"/>
      <c r="J29" s="5"/>
      <c r="K29" s="5"/>
      <c r="L29" s="4"/>
      <c r="M29" s="5"/>
    </row>
    <row r="30" spans="1:13" ht="15" customHeight="1">
      <c r="A30" s="45" t="s">
        <v>43</v>
      </c>
      <c r="B30" s="29" t="s">
        <v>72</v>
      </c>
      <c r="C30" s="36">
        <v>131048457</v>
      </c>
      <c r="D30" s="36">
        <v>0</v>
      </c>
      <c r="E30" s="36">
        <v>0</v>
      </c>
      <c r="F30" s="36">
        <v>27640121</v>
      </c>
      <c r="G30" s="36">
        <v>0</v>
      </c>
      <c r="H30" s="37">
        <v>145133972</v>
      </c>
      <c r="I30" s="9"/>
      <c r="J30" s="5"/>
      <c r="K30" s="5"/>
      <c r="L30" s="4"/>
      <c r="M30" s="5"/>
    </row>
    <row r="31" spans="1:13" ht="15" customHeight="1">
      <c r="A31" s="45" t="s">
        <v>44</v>
      </c>
      <c r="B31" s="29" t="s">
        <v>73</v>
      </c>
      <c r="C31" s="36">
        <v>81728001</v>
      </c>
      <c r="D31" s="36">
        <v>0</v>
      </c>
      <c r="E31" s="36">
        <v>0</v>
      </c>
      <c r="F31" s="36">
        <v>7328308</v>
      </c>
      <c r="G31" s="36">
        <v>0</v>
      </c>
      <c r="H31" s="37">
        <v>91385706</v>
      </c>
      <c r="I31" s="9"/>
      <c r="J31" s="5"/>
      <c r="K31" s="5"/>
      <c r="L31" s="4"/>
      <c r="M31" s="5"/>
    </row>
    <row r="32" spans="1:13" ht="15" customHeight="1">
      <c r="A32" s="45" t="s">
        <v>45</v>
      </c>
      <c r="B32" s="29" t="s">
        <v>74</v>
      </c>
      <c r="C32" s="36">
        <v>53347416</v>
      </c>
      <c r="D32" s="36">
        <v>0</v>
      </c>
      <c r="E32" s="36">
        <v>0</v>
      </c>
      <c r="F32" s="36">
        <v>4018875</v>
      </c>
      <c r="G32" s="36">
        <v>0</v>
      </c>
      <c r="H32" s="37">
        <v>51753615</v>
      </c>
      <c r="I32" s="9"/>
      <c r="J32" s="5"/>
      <c r="K32" s="5"/>
      <c r="L32" s="4"/>
      <c r="M32" s="5"/>
    </row>
    <row r="33" spans="1:13" ht="15" customHeight="1">
      <c r="A33" s="45" t="s">
        <v>46</v>
      </c>
      <c r="B33" s="29" t="s">
        <v>75</v>
      </c>
      <c r="C33" s="36">
        <v>105619508</v>
      </c>
      <c r="D33" s="36">
        <v>0</v>
      </c>
      <c r="E33" s="36">
        <v>0</v>
      </c>
      <c r="F33" s="36">
        <v>13959949</v>
      </c>
      <c r="G33" s="36">
        <v>0</v>
      </c>
      <c r="H33" s="37">
        <v>106080134</v>
      </c>
      <c r="I33" s="9"/>
      <c r="J33" s="5"/>
      <c r="K33" s="5"/>
      <c r="L33" s="4"/>
      <c r="M33" s="5"/>
    </row>
    <row r="34" spans="1:13" ht="15" customHeight="1">
      <c r="A34" s="45" t="s">
        <v>47</v>
      </c>
      <c r="B34" s="29" t="s">
        <v>76</v>
      </c>
      <c r="C34" s="36">
        <v>69093314</v>
      </c>
      <c r="D34" s="36">
        <v>0</v>
      </c>
      <c r="E34" s="36">
        <v>0</v>
      </c>
      <c r="F34" s="36">
        <v>5718203</v>
      </c>
      <c r="G34" s="36">
        <v>0</v>
      </c>
      <c r="H34" s="37">
        <v>75585407</v>
      </c>
      <c r="I34" s="9"/>
      <c r="J34" s="5"/>
      <c r="K34" s="5"/>
      <c r="L34" s="4"/>
      <c r="M34" s="5"/>
    </row>
    <row r="35" spans="1:13" ht="15" customHeight="1">
      <c r="A35" s="45" t="s">
        <v>48</v>
      </c>
      <c r="B35" s="29" t="s">
        <v>77</v>
      </c>
      <c r="C35" s="36">
        <v>1951576868</v>
      </c>
      <c r="D35" s="36">
        <v>0</v>
      </c>
      <c r="E35" s="36">
        <v>0</v>
      </c>
      <c r="F35" s="36">
        <v>0</v>
      </c>
      <c r="G35" s="36">
        <v>0</v>
      </c>
      <c r="H35" s="37">
        <v>4078789296</v>
      </c>
      <c r="I35" s="9"/>
      <c r="L35" s="4"/>
      <c r="M35" s="5"/>
    </row>
    <row r="36" spans="1:13" ht="15" customHeight="1">
      <c r="A36" s="45" t="s">
        <v>49</v>
      </c>
      <c r="B36" s="29" t="s">
        <v>78</v>
      </c>
      <c r="C36" s="36">
        <v>567810947</v>
      </c>
      <c r="D36" s="36">
        <v>0</v>
      </c>
      <c r="E36" s="36">
        <v>0</v>
      </c>
      <c r="F36" s="36">
        <v>14143253</v>
      </c>
      <c r="G36" s="36">
        <v>0</v>
      </c>
      <c r="H36" s="37">
        <v>693728183</v>
      </c>
      <c r="I36" s="9"/>
      <c r="L36" s="4"/>
      <c r="M36" s="5"/>
    </row>
    <row r="37" spans="1:13" ht="15" customHeight="1">
      <c r="A37" s="45" t="s">
        <v>50</v>
      </c>
      <c r="B37" s="29" t="s">
        <v>79</v>
      </c>
      <c r="C37" s="36">
        <v>180189257</v>
      </c>
      <c r="D37" s="36">
        <v>0</v>
      </c>
      <c r="E37" s="36">
        <v>0</v>
      </c>
      <c r="F37" s="36">
        <v>64130484</v>
      </c>
      <c r="G37" s="36">
        <v>0</v>
      </c>
      <c r="H37" s="37">
        <v>220402334</v>
      </c>
      <c r="I37" s="9"/>
      <c r="J37" s="5"/>
      <c r="K37" s="5"/>
      <c r="L37" s="4"/>
      <c r="M37" s="5"/>
    </row>
    <row r="38" spans="1:13" ht="15" customHeight="1">
      <c r="A38" s="45" t="s">
        <v>51</v>
      </c>
      <c r="B38" s="29" t="s">
        <v>80</v>
      </c>
      <c r="C38" s="36">
        <v>46124509</v>
      </c>
      <c r="D38" s="36">
        <v>0</v>
      </c>
      <c r="E38" s="36">
        <v>0</v>
      </c>
      <c r="F38" s="36">
        <v>4367900</v>
      </c>
      <c r="G38" s="36">
        <v>0</v>
      </c>
      <c r="H38" s="37">
        <v>49009106</v>
      </c>
      <c r="I38" s="9"/>
      <c r="J38" s="5"/>
      <c r="K38" s="5"/>
      <c r="L38" s="4"/>
      <c r="M38" s="5"/>
    </row>
    <row r="39" spans="1:13" ht="15" customHeight="1">
      <c r="A39" s="45" t="s">
        <v>52</v>
      </c>
      <c r="B39" s="29" t="s">
        <v>81</v>
      </c>
      <c r="C39" s="36">
        <v>133009146</v>
      </c>
      <c r="D39" s="36">
        <v>0</v>
      </c>
      <c r="E39" s="36">
        <v>0</v>
      </c>
      <c r="F39" s="36">
        <v>45397302</v>
      </c>
      <c r="G39" s="36">
        <v>0</v>
      </c>
      <c r="H39" s="37">
        <v>215222613</v>
      </c>
      <c r="I39" s="9"/>
      <c r="J39" s="5"/>
      <c r="K39" s="5"/>
      <c r="L39" s="4"/>
      <c r="M39" s="5"/>
    </row>
    <row r="40" spans="1:13" ht="15" customHeight="1">
      <c r="A40" s="45" t="s">
        <v>53</v>
      </c>
      <c r="B40" s="29" t="s">
        <v>82</v>
      </c>
      <c r="C40" s="36">
        <v>324497141</v>
      </c>
      <c r="D40" s="36">
        <v>0</v>
      </c>
      <c r="E40" s="36">
        <v>0</v>
      </c>
      <c r="F40" s="36">
        <v>61477006</v>
      </c>
      <c r="G40" s="36">
        <v>105051</v>
      </c>
      <c r="H40" s="37">
        <v>408065528</v>
      </c>
      <c r="I40" s="9"/>
      <c r="J40" s="5"/>
      <c r="K40" s="5"/>
      <c r="L40" s="4"/>
      <c r="M40" s="5"/>
    </row>
    <row r="41" spans="1:13" ht="15" customHeight="1">
      <c r="A41" s="45" t="s">
        <v>54</v>
      </c>
      <c r="B41" s="29" t="s">
        <v>83</v>
      </c>
      <c r="C41" s="36">
        <v>387824454</v>
      </c>
      <c r="D41" s="36">
        <v>0</v>
      </c>
      <c r="E41" s="36">
        <v>0</v>
      </c>
      <c r="F41" s="36">
        <v>65423725</v>
      </c>
      <c r="G41" s="36">
        <v>22557</v>
      </c>
      <c r="H41" s="37">
        <v>449719856</v>
      </c>
      <c r="I41" s="9"/>
      <c r="J41" s="5"/>
      <c r="K41" s="5"/>
      <c r="L41" s="4"/>
      <c r="M41" s="5"/>
    </row>
    <row r="42" spans="1:13" ht="15" customHeight="1">
      <c r="A42" s="45" t="s">
        <v>55</v>
      </c>
      <c r="B42" s="29" t="s">
        <v>84</v>
      </c>
      <c r="C42" s="36">
        <v>407720334</v>
      </c>
      <c r="D42" s="36">
        <v>0</v>
      </c>
      <c r="E42" s="36">
        <v>0</v>
      </c>
      <c r="F42" s="36">
        <v>54023619</v>
      </c>
      <c r="G42" s="36">
        <v>297406</v>
      </c>
      <c r="H42" s="37">
        <v>435275752</v>
      </c>
      <c r="I42" s="9"/>
      <c r="J42" s="5"/>
      <c r="K42" s="5"/>
      <c r="L42" s="4"/>
      <c r="M42" s="5"/>
    </row>
    <row r="43" spans="1:13" ht="15" customHeight="1">
      <c r="A43" s="56" t="s">
        <v>56</v>
      </c>
      <c r="B43" s="57" t="s">
        <v>85</v>
      </c>
      <c r="C43" s="58">
        <v>222713172</v>
      </c>
      <c r="D43" s="58">
        <v>0</v>
      </c>
      <c r="E43" s="58">
        <v>0</v>
      </c>
      <c r="F43" s="58">
        <v>36163170</v>
      </c>
      <c r="G43" s="58">
        <v>284835</v>
      </c>
      <c r="H43" s="37">
        <v>233594567</v>
      </c>
      <c r="I43" s="9"/>
      <c r="J43" s="5"/>
      <c r="K43" s="5"/>
      <c r="L43" s="4"/>
      <c r="M43" s="5"/>
    </row>
    <row r="44" spans="1:13" ht="15" customHeight="1">
      <c r="A44" s="56" t="s">
        <v>120</v>
      </c>
      <c r="B44" s="57" t="s">
        <v>119</v>
      </c>
      <c r="C44" s="58">
        <v>78438165</v>
      </c>
      <c r="D44" s="58">
        <v>0</v>
      </c>
      <c r="E44" s="58">
        <v>0</v>
      </c>
      <c r="F44" s="58">
        <v>22274271</v>
      </c>
      <c r="G44" s="58">
        <v>0</v>
      </c>
      <c r="H44" s="59">
        <v>142399164</v>
      </c>
      <c r="I44" s="9"/>
      <c r="J44" s="5"/>
      <c r="K44" s="5"/>
      <c r="L44" s="4"/>
      <c r="M44" s="5"/>
    </row>
    <row r="45" spans="1:13" ht="15" customHeight="1">
      <c r="A45" s="46" t="s">
        <v>123</v>
      </c>
      <c r="B45" s="31" t="s">
        <v>124</v>
      </c>
      <c r="C45" s="38">
        <v>37816857</v>
      </c>
      <c r="D45" s="38">
        <v>0</v>
      </c>
      <c r="E45" s="38">
        <v>74880201</v>
      </c>
      <c r="F45" s="38">
        <v>0</v>
      </c>
      <c r="G45" s="38">
        <v>0</v>
      </c>
      <c r="H45" s="39">
        <v>76195133</v>
      </c>
      <c r="I45" s="9"/>
      <c r="J45" s="5"/>
      <c r="K45" s="5"/>
      <c r="L45" s="4"/>
      <c r="M45" s="5"/>
    </row>
    <row r="46" spans="1:13" ht="19.5" customHeight="1">
      <c r="A46" s="72" t="s">
        <v>7</v>
      </c>
      <c r="B46" s="73"/>
      <c r="C46" s="43">
        <f aca="true" t="shared" si="0" ref="C46:H46">SUM(C12:C45)</f>
        <v>8654487673</v>
      </c>
      <c r="D46" s="43">
        <f t="shared" si="0"/>
        <v>101120</v>
      </c>
      <c r="E46" s="43">
        <f t="shared" si="0"/>
        <v>74880201</v>
      </c>
      <c r="F46" s="43">
        <f t="shared" si="0"/>
        <v>823958593</v>
      </c>
      <c r="G46" s="43">
        <f t="shared" si="0"/>
        <v>709849</v>
      </c>
      <c r="H46" s="43">
        <f t="shared" si="0"/>
        <v>11916785104</v>
      </c>
      <c r="I46" s="9"/>
      <c r="J46" s="4"/>
      <c r="K46" s="4"/>
      <c r="L46" s="4"/>
      <c r="M46" s="4"/>
    </row>
    <row r="47" spans="1:9" ht="12.75">
      <c r="A47" s="6" t="s">
        <v>126</v>
      </c>
      <c r="C47" s="17"/>
      <c r="D47" s="67"/>
      <c r="E47" s="67"/>
      <c r="F47" s="67"/>
      <c r="G47" s="17"/>
      <c r="H47" s="17"/>
      <c r="I47" s="9"/>
    </row>
    <row r="48" spans="2:13" ht="12.75">
      <c r="B48" s="4"/>
      <c r="C48" s="5"/>
      <c r="D48" s="5"/>
      <c r="E48" s="5"/>
      <c r="F48" s="5"/>
      <c r="G48" s="5"/>
      <c r="H48" s="5"/>
      <c r="I48" s="4"/>
      <c r="J48" s="4"/>
      <c r="K48" s="4"/>
      <c r="L48" s="4"/>
      <c r="M48" s="4"/>
    </row>
    <row r="49" spans="1:13" ht="12.75">
      <c r="A49" s="49" t="s">
        <v>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18" t="s">
        <v>13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18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18" t="s">
        <v>16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18" t="s">
        <v>15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12.75">
      <c r="A54" s="16" t="s">
        <v>18</v>
      </c>
    </row>
    <row r="55" s="19" customFormat="1" ht="12.75">
      <c r="A55" s="19">
        <v>1000000</v>
      </c>
    </row>
    <row r="56" s="19" customFormat="1" ht="12.75"/>
    <row r="57" s="19" customFormat="1" ht="12.75"/>
    <row r="58" s="19" customFormat="1" ht="12.75"/>
    <row r="59" spans="2:7" s="19" customFormat="1" ht="12.75">
      <c r="B59" s="19" t="s">
        <v>86</v>
      </c>
      <c r="C59" s="19" t="s">
        <v>19</v>
      </c>
      <c r="D59" s="19" t="s">
        <v>20</v>
      </c>
      <c r="E59" s="19" t="s">
        <v>21</v>
      </c>
      <c r="F59" s="19" t="s">
        <v>22</v>
      </c>
      <c r="G59" s="19" t="s">
        <v>23</v>
      </c>
    </row>
    <row r="60" spans="2:7" s="19" customFormat="1" ht="12.75">
      <c r="B60" s="19" t="s">
        <v>87</v>
      </c>
      <c r="C60" s="47">
        <f>C46/$A$55</f>
        <v>8654.487673</v>
      </c>
      <c r="D60" s="47">
        <f>D46/$A$55</f>
        <v>0.10112</v>
      </c>
      <c r="E60" s="47">
        <f>E46/$A$55</f>
        <v>74.880201</v>
      </c>
      <c r="F60" s="47">
        <f>F46/$A$55</f>
        <v>823.958593</v>
      </c>
      <c r="G60" s="47">
        <f>G46/$A$55</f>
        <v>0.709849</v>
      </c>
    </row>
    <row r="61" spans="3:7" s="19" customFormat="1" ht="12.75">
      <c r="C61" s="55"/>
      <c r="D61" s="20"/>
      <c r="E61" s="20"/>
      <c r="F61" s="20"/>
      <c r="G61" s="20"/>
    </row>
    <row r="62" spans="3:7" s="19" customFormat="1" ht="12.75">
      <c r="C62" s="20"/>
      <c r="D62" s="20"/>
      <c r="E62" s="20"/>
      <c r="F62" s="20"/>
      <c r="G62" s="20"/>
    </row>
    <row r="63" spans="3:7" s="19" customFormat="1" ht="12.75">
      <c r="C63" s="20"/>
      <c r="D63" s="20"/>
      <c r="E63" s="20"/>
      <c r="F63" s="20"/>
      <c r="G63" s="20"/>
    </row>
    <row r="64" s="19" customFormat="1" ht="12.75"/>
    <row r="65" s="19" customFormat="1" ht="12.75"/>
    <row r="66" s="54" customFormat="1" ht="12.75"/>
    <row r="67" s="25" customFormat="1" ht="12.75"/>
    <row r="68" s="25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5">
    <mergeCell ref="H10:H11"/>
    <mergeCell ref="A46:B46"/>
    <mergeCell ref="A10:A11"/>
    <mergeCell ref="B10:B11"/>
    <mergeCell ref="C10:G10"/>
  </mergeCells>
  <conditionalFormatting sqref="C48:G48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zoomScale="130" zoomScaleNormal="130" zoomScalePageLayoutView="0" workbookViewId="0" topLeftCell="A1">
      <selection activeCell="A10" sqref="A10:A12"/>
    </sheetView>
  </sheetViews>
  <sheetFormatPr defaultColWidth="11.421875" defaultRowHeight="12.75"/>
  <cols>
    <col min="1" max="1" width="11.421875" style="12" customWidth="1"/>
    <col min="2" max="2" width="67.421875" style="12" customWidth="1"/>
    <col min="3" max="3" width="12.00390625" style="12" bestFit="1" customWidth="1"/>
    <col min="4" max="4" width="11.57421875" style="12" bestFit="1" customWidth="1"/>
    <col min="5" max="6" width="12.00390625" style="12" bestFit="1" customWidth="1"/>
    <col min="7" max="7" width="11.57421875" style="12" bestFit="1" customWidth="1"/>
    <col min="8" max="8" width="11.57421875" style="12" customWidth="1"/>
    <col min="9" max="9" width="13.28125" style="12" customWidth="1"/>
    <col min="10" max="10" width="12.8515625" style="12" bestFit="1" customWidth="1"/>
    <col min="11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11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0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3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4"/>
      <c r="B9" s="4"/>
      <c r="C9" s="4"/>
      <c r="D9" s="4"/>
      <c r="E9" s="4"/>
      <c r="F9" s="4"/>
      <c r="G9" s="4"/>
      <c r="H9" s="4"/>
      <c r="I9" s="4"/>
      <c r="J9" s="15" t="s">
        <v>25</v>
      </c>
    </row>
    <row r="10" spans="1:10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6"/>
      <c r="J10" s="70" t="s">
        <v>110</v>
      </c>
    </row>
    <row r="11" spans="1:10" ht="19.5" customHeight="1">
      <c r="A11" s="77"/>
      <c r="B11" s="78"/>
      <c r="C11" s="79" t="s">
        <v>111</v>
      </c>
      <c r="D11" s="79"/>
      <c r="E11" s="79"/>
      <c r="F11" s="79"/>
      <c r="G11" s="79"/>
      <c r="H11" s="79" t="s">
        <v>112</v>
      </c>
      <c r="I11" s="79"/>
      <c r="J11" s="77"/>
    </row>
    <row r="12" spans="1:17" ht="19.5" customHeight="1">
      <c r="A12" s="74"/>
      <c r="B12" s="71"/>
      <c r="C12" s="7" t="s">
        <v>89</v>
      </c>
      <c r="D12" s="7" t="s">
        <v>90</v>
      </c>
      <c r="E12" s="7" t="s">
        <v>91</v>
      </c>
      <c r="F12" s="7" t="s">
        <v>92</v>
      </c>
      <c r="G12" s="7" t="s">
        <v>93</v>
      </c>
      <c r="H12" s="7">
        <v>6.24</v>
      </c>
      <c r="I12" s="7" t="s">
        <v>94</v>
      </c>
      <c r="J12" s="71"/>
      <c r="L12" s="24"/>
      <c r="M12" s="24"/>
      <c r="N12" s="24"/>
      <c r="O12" s="24"/>
      <c r="P12" s="24"/>
      <c r="Q12" s="24"/>
    </row>
    <row r="13" spans="1:11" ht="15" customHeight="1">
      <c r="A13" s="1" t="s">
        <v>5</v>
      </c>
      <c r="B13" s="2" t="s">
        <v>6</v>
      </c>
      <c r="C13" s="32">
        <v>914686718</v>
      </c>
      <c r="D13" s="32">
        <v>24661022</v>
      </c>
      <c r="E13" s="32">
        <v>395320927</v>
      </c>
      <c r="F13" s="32">
        <v>18160844</v>
      </c>
      <c r="G13" s="32">
        <v>20396790</v>
      </c>
      <c r="H13" s="32">
        <v>539913</v>
      </c>
      <c r="I13" s="32">
        <v>147626923</v>
      </c>
      <c r="J13" s="33">
        <f>SUM(C13:I13)</f>
        <v>1521393137</v>
      </c>
      <c r="K13" s="9"/>
    </row>
    <row r="14" spans="1:11" ht="15" customHeight="1">
      <c r="A14" s="1" t="s">
        <v>26</v>
      </c>
      <c r="B14" s="2" t="s">
        <v>121</v>
      </c>
      <c r="C14" s="32">
        <v>32788343</v>
      </c>
      <c r="D14" s="32">
        <v>1053765</v>
      </c>
      <c r="E14" s="32">
        <v>14600947</v>
      </c>
      <c r="F14" s="32">
        <v>0</v>
      </c>
      <c r="G14" s="32">
        <v>172624</v>
      </c>
      <c r="H14" s="32">
        <v>0</v>
      </c>
      <c r="I14" s="32">
        <v>99067</v>
      </c>
      <c r="J14" s="33">
        <f aca="true" t="shared" si="0" ref="J14:J46">SUM(C14:I14)</f>
        <v>48714746</v>
      </c>
      <c r="K14" s="9"/>
    </row>
    <row r="15" spans="1:11" ht="15" customHeight="1">
      <c r="A15" s="1" t="s">
        <v>27</v>
      </c>
      <c r="B15" s="2" t="s">
        <v>122</v>
      </c>
      <c r="C15" s="32">
        <v>35105314</v>
      </c>
      <c r="D15" s="32">
        <v>2032878</v>
      </c>
      <c r="E15" s="32">
        <v>25502451</v>
      </c>
      <c r="F15" s="32">
        <v>0</v>
      </c>
      <c r="G15" s="32">
        <v>40265</v>
      </c>
      <c r="H15" s="32">
        <v>0</v>
      </c>
      <c r="I15" s="32">
        <v>535900</v>
      </c>
      <c r="J15" s="33">
        <f t="shared" si="0"/>
        <v>63216808</v>
      </c>
      <c r="K15" s="9"/>
    </row>
    <row r="16" spans="1:11" ht="15" customHeight="1">
      <c r="A16" s="1" t="s">
        <v>28</v>
      </c>
      <c r="B16" s="2" t="s">
        <v>57</v>
      </c>
      <c r="C16" s="32">
        <v>17763443</v>
      </c>
      <c r="D16" s="32">
        <v>722943</v>
      </c>
      <c r="E16" s="32">
        <v>26123812</v>
      </c>
      <c r="F16" s="32">
        <v>0</v>
      </c>
      <c r="G16" s="32">
        <v>75466</v>
      </c>
      <c r="H16" s="32">
        <v>0</v>
      </c>
      <c r="I16" s="32">
        <v>362057</v>
      </c>
      <c r="J16" s="33">
        <f t="shared" si="0"/>
        <v>45047721</v>
      </c>
      <c r="K16" s="9"/>
    </row>
    <row r="17" spans="1:11" ht="15" customHeight="1">
      <c r="A17" s="1" t="s">
        <v>29</v>
      </c>
      <c r="B17" s="2" t="s">
        <v>58</v>
      </c>
      <c r="C17" s="32">
        <v>24882351</v>
      </c>
      <c r="D17" s="32">
        <v>1708825</v>
      </c>
      <c r="E17" s="32">
        <v>24539683</v>
      </c>
      <c r="F17" s="32">
        <v>0</v>
      </c>
      <c r="G17" s="32">
        <v>147774</v>
      </c>
      <c r="H17" s="32">
        <v>0</v>
      </c>
      <c r="I17" s="32">
        <v>205817</v>
      </c>
      <c r="J17" s="33">
        <f t="shared" si="0"/>
        <v>51484450</v>
      </c>
      <c r="K17" s="9"/>
    </row>
    <row r="18" spans="1:11" ht="15" customHeight="1">
      <c r="A18" s="1" t="s">
        <v>30</v>
      </c>
      <c r="B18" s="2" t="s">
        <v>59</v>
      </c>
      <c r="C18" s="32">
        <v>142953231</v>
      </c>
      <c r="D18" s="32">
        <v>14034876</v>
      </c>
      <c r="E18" s="32">
        <v>85324220</v>
      </c>
      <c r="F18" s="32">
        <v>0</v>
      </c>
      <c r="G18" s="32">
        <v>381264</v>
      </c>
      <c r="H18" s="32">
        <v>1257335</v>
      </c>
      <c r="I18" s="32">
        <v>15302159</v>
      </c>
      <c r="J18" s="33">
        <f t="shared" si="0"/>
        <v>259253085</v>
      </c>
      <c r="K18" s="9"/>
    </row>
    <row r="19" spans="1:11" ht="15" customHeight="1">
      <c r="A19" s="1" t="s">
        <v>31</v>
      </c>
      <c r="B19" s="2" t="s">
        <v>60</v>
      </c>
      <c r="C19" s="32">
        <v>105304341</v>
      </c>
      <c r="D19" s="32">
        <v>9428462</v>
      </c>
      <c r="E19" s="32">
        <v>57292449</v>
      </c>
      <c r="F19" s="32">
        <v>0</v>
      </c>
      <c r="G19" s="32">
        <v>351760</v>
      </c>
      <c r="H19" s="32">
        <v>0</v>
      </c>
      <c r="I19" s="32">
        <v>544654</v>
      </c>
      <c r="J19" s="33">
        <f t="shared" si="0"/>
        <v>172921666</v>
      </c>
      <c r="K19" s="9"/>
    </row>
    <row r="20" spans="1:11" ht="15" customHeight="1">
      <c r="A20" s="1" t="s">
        <v>32</v>
      </c>
      <c r="B20" s="2" t="s">
        <v>61</v>
      </c>
      <c r="C20" s="32">
        <v>104310416</v>
      </c>
      <c r="D20" s="32">
        <v>9137725</v>
      </c>
      <c r="E20" s="32">
        <v>107095032</v>
      </c>
      <c r="F20" s="32">
        <v>0</v>
      </c>
      <c r="G20" s="32">
        <v>74852</v>
      </c>
      <c r="H20" s="32">
        <v>0</v>
      </c>
      <c r="I20" s="32">
        <v>3599019</v>
      </c>
      <c r="J20" s="33">
        <f t="shared" si="0"/>
        <v>224217044</v>
      </c>
      <c r="K20" s="9"/>
    </row>
    <row r="21" spans="1:11" ht="15" customHeight="1">
      <c r="A21" s="1" t="s">
        <v>33</v>
      </c>
      <c r="B21" s="2" t="s">
        <v>62</v>
      </c>
      <c r="C21" s="32">
        <v>29100419</v>
      </c>
      <c r="D21" s="32">
        <v>2090968</v>
      </c>
      <c r="E21" s="32">
        <v>19759250</v>
      </c>
      <c r="F21" s="32">
        <v>0</v>
      </c>
      <c r="G21" s="32">
        <v>294257</v>
      </c>
      <c r="H21" s="32">
        <v>0</v>
      </c>
      <c r="I21" s="32">
        <v>17512</v>
      </c>
      <c r="J21" s="33">
        <f t="shared" si="0"/>
        <v>51262406</v>
      </c>
      <c r="K21" s="9"/>
    </row>
    <row r="22" spans="1:11" ht="15" customHeight="1">
      <c r="A22" s="1" t="s">
        <v>34</v>
      </c>
      <c r="B22" s="2" t="s">
        <v>63</v>
      </c>
      <c r="C22" s="32">
        <v>68702294</v>
      </c>
      <c r="D22" s="32">
        <v>5277352</v>
      </c>
      <c r="E22" s="32">
        <v>49511903</v>
      </c>
      <c r="F22" s="32">
        <v>0</v>
      </c>
      <c r="G22" s="32">
        <v>887724</v>
      </c>
      <c r="H22" s="32">
        <v>0</v>
      </c>
      <c r="I22" s="32">
        <v>2751361</v>
      </c>
      <c r="J22" s="33">
        <f t="shared" si="0"/>
        <v>127130634</v>
      </c>
      <c r="K22" s="9"/>
    </row>
    <row r="23" spans="1:11" ht="15" customHeight="1">
      <c r="A23" s="1" t="s">
        <v>35</v>
      </c>
      <c r="B23" s="2" t="s">
        <v>64</v>
      </c>
      <c r="C23" s="32">
        <v>112425675</v>
      </c>
      <c r="D23" s="32">
        <v>8729218</v>
      </c>
      <c r="E23" s="32">
        <v>110638313</v>
      </c>
      <c r="F23" s="32">
        <v>0</v>
      </c>
      <c r="G23" s="32">
        <v>254443</v>
      </c>
      <c r="H23" s="32">
        <v>0</v>
      </c>
      <c r="I23" s="32">
        <v>1240447</v>
      </c>
      <c r="J23" s="33">
        <f t="shared" si="0"/>
        <v>233288096</v>
      </c>
      <c r="K23" s="9"/>
    </row>
    <row r="24" spans="1:11" ht="15" customHeight="1">
      <c r="A24" s="1" t="s">
        <v>36</v>
      </c>
      <c r="B24" s="2" t="s">
        <v>65</v>
      </c>
      <c r="C24" s="32">
        <v>108165092</v>
      </c>
      <c r="D24" s="32">
        <v>4683524</v>
      </c>
      <c r="E24" s="32">
        <v>73469536</v>
      </c>
      <c r="F24" s="32">
        <v>0</v>
      </c>
      <c r="G24" s="32">
        <v>779664</v>
      </c>
      <c r="H24" s="32">
        <v>32079</v>
      </c>
      <c r="I24" s="32">
        <v>2540338</v>
      </c>
      <c r="J24" s="33">
        <f t="shared" si="0"/>
        <v>189670233</v>
      </c>
      <c r="K24" s="9"/>
    </row>
    <row r="25" spans="1:11" ht="15" customHeight="1">
      <c r="A25" s="1" t="s">
        <v>37</v>
      </c>
      <c r="B25" s="2" t="s">
        <v>66</v>
      </c>
      <c r="C25" s="32">
        <v>167911958</v>
      </c>
      <c r="D25" s="32">
        <v>16135006</v>
      </c>
      <c r="E25" s="32">
        <v>96049157</v>
      </c>
      <c r="F25" s="32">
        <v>0</v>
      </c>
      <c r="G25" s="32">
        <v>427968</v>
      </c>
      <c r="H25" s="32">
        <v>0</v>
      </c>
      <c r="I25" s="32">
        <v>2571497</v>
      </c>
      <c r="J25" s="33">
        <f t="shared" si="0"/>
        <v>283095586</v>
      </c>
      <c r="K25" s="9"/>
    </row>
    <row r="26" spans="1:11" ht="15" customHeight="1">
      <c r="A26" s="1" t="s">
        <v>38</v>
      </c>
      <c r="B26" s="2" t="s">
        <v>67</v>
      </c>
      <c r="C26" s="32">
        <v>124988953</v>
      </c>
      <c r="D26" s="32">
        <v>14156579</v>
      </c>
      <c r="E26" s="32">
        <v>111975756</v>
      </c>
      <c r="F26" s="32">
        <v>0</v>
      </c>
      <c r="G26" s="32">
        <v>157588</v>
      </c>
      <c r="H26" s="32">
        <v>0</v>
      </c>
      <c r="I26" s="32">
        <v>15362573</v>
      </c>
      <c r="J26" s="33">
        <f t="shared" si="0"/>
        <v>266641449</v>
      </c>
      <c r="K26" s="9"/>
    </row>
    <row r="27" spans="1:11" ht="15" customHeight="1">
      <c r="A27" s="1" t="s">
        <v>39</v>
      </c>
      <c r="B27" s="2" t="s">
        <v>68</v>
      </c>
      <c r="C27" s="32">
        <v>65279864</v>
      </c>
      <c r="D27" s="32">
        <v>9730439</v>
      </c>
      <c r="E27" s="32">
        <v>50083843</v>
      </c>
      <c r="F27" s="32">
        <v>0</v>
      </c>
      <c r="G27" s="32">
        <v>41025</v>
      </c>
      <c r="H27" s="32">
        <v>0</v>
      </c>
      <c r="I27" s="32">
        <v>4897005</v>
      </c>
      <c r="J27" s="33">
        <f t="shared" si="0"/>
        <v>130032176</v>
      </c>
      <c r="K27" s="9"/>
    </row>
    <row r="28" spans="1:11" ht="15" customHeight="1">
      <c r="A28" s="1" t="s">
        <v>40</v>
      </c>
      <c r="B28" s="2" t="s">
        <v>69</v>
      </c>
      <c r="C28" s="32">
        <v>46398024</v>
      </c>
      <c r="D28" s="32">
        <v>2567737</v>
      </c>
      <c r="E28" s="32">
        <v>35730619</v>
      </c>
      <c r="F28" s="32">
        <v>0</v>
      </c>
      <c r="G28" s="32">
        <v>71151</v>
      </c>
      <c r="H28" s="32">
        <v>790</v>
      </c>
      <c r="I28" s="32">
        <v>247545</v>
      </c>
      <c r="J28" s="33">
        <f t="shared" si="0"/>
        <v>85015866</v>
      </c>
      <c r="K28" s="9"/>
    </row>
    <row r="29" spans="1:11" ht="15" customHeight="1">
      <c r="A29" s="1" t="s">
        <v>41</v>
      </c>
      <c r="B29" s="2" t="s">
        <v>70</v>
      </c>
      <c r="C29" s="32">
        <v>35875204</v>
      </c>
      <c r="D29" s="32">
        <v>212828</v>
      </c>
      <c r="E29" s="32">
        <v>22244973</v>
      </c>
      <c r="F29" s="32">
        <v>0</v>
      </c>
      <c r="G29" s="32">
        <v>180489</v>
      </c>
      <c r="H29" s="32">
        <v>0</v>
      </c>
      <c r="I29" s="32">
        <v>15906</v>
      </c>
      <c r="J29" s="33">
        <f t="shared" si="0"/>
        <v>58529400</v>
      </c>
      <c r="K29" s="9"/>
    </row>
    <row r="30" spans="1:11" ht="15" customHeight="1">
      <c r="A30" s="1" t="s">
        <v>42</v>
      </c>
      <c r="B30" s="2" t="s">
        <v>71</v>
      </c>
      <c r="C30" s="32">
        <v>44783062</v>
      </c>
      <c r="D30" s="32">
        <v>3843158</v>
      </c>
      <c r="E30" s="32">
        <v>16048995</v>
      </c>
      <c r="F30" s="32">
        <v>0</v>
      </c>
      <c r="G30" s="32">
        <v>95062</v>
      </c>
      <c r="H30" s="32">
        <v>0</v>
      </c>
      <c r="I30" s="32">
        <v>245347</v>
      </c>
      <c r="J30" s="33">
        <f t="shared" si="0"/>
        <v>65015624</v>
      </c>
      <c r="K30" s="9"/>
    </row>
    <row r="31" spans="1:11" ht="15" customHeight="1">
      <c r="A31" s="1" t="s">
        <v>43</v>
      </c>
      <c r="B31" s="2" t="s">
        <v>72</v>
      </c>
      <c r="C31" s="32">
        <v>79525815</v>
      </c>
      <c r="D31" s="32">
        <v>6067767</v>
      </c>
      <c r="E31" s="32">
        <v>44291948</v>
      </c>
      <c r="F31" s="32">
        <v>0</v>
      </c>
      <c r="G31" s="32">
        <v>154586</v>
      </c>
      <c r="H31" s="32">
        <v>0</v>
      </c>
      <c r="I31" s="32">
        <v>1008341</v>
      </c>
      <c r="J31" s="33">
        <f t="shared" si="0"/>
        <v>131048457</v>
      </c>
      <c r="K31" s="9"/>
    </row>
    <row r="32" spans="1:11" ht="15" customHeight="1">
      <c r="A32" s="1" t="s">
        <v>44</v>
      </c>
      <c r="B32" s="2" t="s">
        <v>73</v>
      </c>
      <c r="C32" s="32">
        <v>35165395</v>
      </c>
      <c r="D32" s="32">
        <v>983246</v>
      </c>
      <c r="E32" s="32">
        <v>45171977</v>
      </c>
      <c r="F32" s="32">
        <v>0</v>
      </c>
      <c r="G32" s="32">
        <v>28232</v>
      </c>
      <c r="H32" s="32">
        <v>0</v>
      </c>
      <c r="I32" s="32">
        <v>379151</v>
      </c>
      <c r="J32" s="33">
        <f t="shared" si="0"/>
        <v>81728001</v>
      </c>
      <c r="K32" s="9"/>
    </row>
    <row r="33" spans="1:11" ht="15" customHeight="1">
      <c r="A33" s="1" t="s">
        <v>45</v>
      </c>
      <c r="B33" s="2" t="s">
        <v>74</v>
      </c>
      <c r="C33" s="32">
        <v>19667359</v>
      </c>
      <c r="D33" s="32">
        <v>108011</v>
      </c>
      <c r="E33" s="32">
        <v>33456723</v>
      </c>
      <c r="F33" s="32">
        <v>0</v>
      </c>
      <c r="G33" s="32">
        <v>0</v>
      </c>
      <c r="H33" s="32">
        <v>0</v>
      </c>
      <c r="I33" s="32">
        <v>115323</v>
      </c>
      <c r="J33" s="33">
        <f t="shared" si="0"/>
        <v>53347416</v>
      </c>
      <c r="K33" s="9"/>
    </row>
    <row r="34" spans="1:11" ht="15" customHeight="1">
      <c r="A34" s="1" t="s">
        <v>46</v>
      </c>
      <c r="B34" s="2" t="s">
        <v>75</v>
      </c>
      <c r="C34" s="32">
        <v>42504352</v>
      </c>
      <c r="D34" s="32">
        <v>267785</v>
      </c>
      <c r="E34" s="32">
        <v>61853741</v>
      </c>
      <c r="F34" s="32">
        <v>0</v>
      </c>
      <c r="G34" s="32">
        <v>20682</v>
      </c>
      <c r="H34" s="32">
        <v>0</v>
      </c>
      <c r="I34" s="32">
        <v>972948</v>
      </c>
      <c r="J34" s="33">
        <f t="shared" si="0"/>
        <v>105619508</v>
      </c>
      <c r="K34" s="9"/>
    </row>
    <row r="35" spans="1:11" ht="15" customHeight="1">
      <c r="A35" s="1" t="s">
        <v>47</v>
      </c>
      <c r="B35" s="2" t="s">
        <v>76</v>
      </c>
      <c r="C35" s="32">
        <v>41350123</v>
      </c>
      <c r="D35" s="32">
        <v>198559</v>
      </c>
      <c r="E35" s="32">
        <v>27396756</v>
      </c>
      <c r="F35" s="32">
        <v>0</v>
      </c>
      <c r="G35" s="32">
        <v>0</v>
      </c>
      <c r="H35" s="32">
        <v>0</v>
      </c>
      <c r="I35" s="32">
        <v>147876</v>
      </c>
      <c r="J35" s="33">
        <f t="shared" si="0"/>
        <v>69093314</v>
      </c>
      <c r="K35" s="9"/>
    </row>
    <row r="36" spans="1:11" ht="15" customHeight="1">
      <c r="A36" s="1" t="s">
        <v>48</v>
      </c>
      <c r="B36" s="2" t="s">
        <v>77</v>
      </c>
      <c r="C36" s="32">
        <v>0</v>
      </c>
      <c r="D36" s="32">
        <v>0</v>
      </c>
      <c r="E36" s="32">
        <v>1270158063</v>
      </c>
      <c r="F36" s="32">
        <v>507561971</v>
      </c>
      <c r="G36" s="32">
        <v>167808497</v>
      </c>
      <c r="H36" s="32">
        <v>0</v>
      </c>
      <c r="I36" s="32">
        <v>6048337</v>
      </c>
      <c r="J36" s="33">
        <f t="shared" si="0"/>
        <v>1951576868</v>
      </c>
      <c r="K36" s="9"/>
    </row>
    <row r="37" spans="1:11" ht="15" customHeight="1">
      <c r="A37" s="1" t="s">
        <v>49</v>
      </c>
      <c r="B37" s="2" t="s">
        <v>78</v>
      </c>
      <c r="C37" s="32">
        <v>0</v>
      </c>
      <c r="D37" s="32">
        <v>0</v>
      </c>
      <c r="E37" s="32">
        <v>87866719</v>
      </c>
      <c r="F37" s="32">
        <v>0</v>
      </c>
      <c r="G37" s="32">
        <v>5942</v>
      </c>
      <c r="H37" s="32">
        <v>129032</v>
      </c>
      <c r="I37" s="32">
        <v>479809254</v>
      </c>
      <c r="J37" s="33">
        <f t="shared" si="0"/>
        <v>567810947</v>
      </c>
      <c r="K37" s="9"/>
    </row>
    <row r="38" spans="1:11" ht="15" customHeight="1">
      <c r="A38" s="1" t="s">
        <v>50</v>
      </c>
      <c r="B38" s="2" t="s">
        <v>79</v>
      </c>
      <c r="C38" s="32">
        <v>20119213</v>
      </c>
      <c r="D38" s="32">
        <v>6000</v>
      </c>
      <c r="E38" s="32">
        <v>123731602</v>
      </c>
      <c r="F38" s="32">
        <v>0</v>
      </c>
      <c r="G38" s="32">
        <v>101734</v>
      </c>
      <c r="H38" s="32">
        <v>0</v>
      </c>
      <c r="I38" s="32">
        <v>36230708</v>
      </c>
      <c r="J38" s="33">
        <f t="shared" si="0"/>
        <v>180189257</v>
      </c>
      <c r="K38" s="9"/>
    </row>
    <row r="39" spans="1:11" ht="15" customHeight="1">
      <c r="A39" s="1" t="s">
        <v>51</v>
      </c>
      <c r="B39" s="2" t="s">
        <v>80</v>
      </c>
      <c r="C39" s="32">
        <v>13932492</v>
      </c>
      <c r="D39" s="32">
        <v>50284</v>
      </c>
      <c r="E39" s="32">
        <v>31817001</v>
      </c>
      <c r="F39" s="32">
        <v>0</v>
      </c>
      <c r="G39" s="32">
        <v>42107</v>
      </c>
      <c r="H39" s="32">
        <v>0</v>
      </c>
      <c r="I39" s="32">
        <v>282625</v>
      </c>
      <c r="J39" s="33">
        <f t="shared" si="0"/>
        <v>46124509</v>
      </c>
      <c r="K39" s="9"/>
    </row>
    <row r="40" spans="1:11" ht="15" customHeight="1">
      <c r="A40" s="1" t="s">
        <v>52</v>
      </c>
      <c r="B40" s="2" t="s">
        <v>81</v>
      </c>
      <c r="C40" s="32">
        <v>2922248</v>
      </c>
      <c r="D40" s="32">
        <v>3000</v>
      </c>
      <c r="E40" s="32">
        <v>129388150</v>
      </c>
      <c r="F40" s="32">
        <v>0</v>
      </c>
      <c r="G40" s="32">
        <v>0</v>
      </c>
      <c r="H40" s="32">
        <v>0</v>
      </c>
      <c r="I40" s="32">
        <v>695748</v>
      </c>
      <c r="J40" s="33">
        <f t="shared" si="0"/>
        <v>133009146</v>
      </c>
      <c r="K40" s="9"/>
    </row>
    <row r="41" spans="1:11" ht="15" customHeight="1">
      <c r="A41" s="1" t="s">
        <v>53</v>
      </c>
      <c r="B41" s="2" t="s">
        <v>82</v>
      </c>
      <c r="C41" s="32">
        <v>164308097</v>
      </c>
      <c r="D41" s="32">
        <v>6121517</v>
      </c>
      <c r="E41" s="32">
        <v>149402614</v>
      </c>
      <c r="F41" s="32">
        <v>0</v>
      </c>
      <c r="G41" s="32">
        <v>563302</v>
      </c>
      <c r="H41" s="32">
        <v>0</v>
      </c>
      <c r="I41" s="32">
        <v>4101611</v>
      </c>
      <c r="J41" s="33">
        <f t="shared" si="0"/>
        <v>324497141</v>
      </c>
      <c r="K41" s="9"/>
    </row>
    <row r="42" spans="1:11" ht="15" customHeight="1">
      <c r="A42" s="1" t="s">
        <v>54</v>
      </c>
      <c r="B42" s="2" t="s">
        <v>83</v>
      </c>
      <c r="C42" s="32">
        <v>182863193</v>
      </c>
      <c r="D42" s="32">
        <v>3118732</v>
      </c>
      <c r="E42" s="32">
        <v>196159495</v>
      </c>
      <c r="F42" s="32">
        <v>0</v>
      </c>
      <c r="G42" s="32">
        <v>2451759</v>
      </c>
      <c r="H42" s="32">
        <v>0</v>
      </c>
      <c r="I42" s="32">
        <v>3231275</v>
      </c>
      <c r="J42" s="33">
        <f t="shared" si="0"/>
        <v>387824454</v>
      </c>
      <c r="K42" s="9"/>
    </row>
    <row r="43" spans="1:11" ht="15" customHeight="1">
      <c r="A43" s="1" t="s">
        <v>55</v>
      </c>
      <c r="B43" s="2" t="s">
        <v>84</v>
      </c>
      <c r="C43" s="32">
        <v>231361768</v>
      </c>
      <c r="D43" s="32">
        <v>8862283</v>
      </c>
      <c r="E43" s="32">
        <v>163811862</v>
      </c>
      <c r="F43" s="32">
        <v>0</v>
      </c>
      <c r="G43" s="32">
        <v>802914</v>
      </c>
      <c r="H43" s="32">
        <v>0</v>
      </c>
      <c r="I43" s="32">
        <v>2881507</v>
      </c>
      <c r="J43" s="33">
        <f t="shared" si="0"/>
        <v>407720334</v>
      </c>
      <c r="K43" s="9"/>
    </row>
    <row r="44" spans="1:11" ht="15" customHeight="1">
      <c r="A44" s="1" t="s">
        <v>56</v>
      </c>
      <c r="B44" s="2" t="s">
        <v>85</v>
      </c>
      <c r="C44" s="32">
        <v>109449697</v>
      </c>
      <c r="D44" s="32">
        <v>2449287</v>
      </c>
      <c r="E44" s="32">
        <v>108425155</v>
      </c>
      <c r="F44" s="32">
        <v>0</v>
      </c>
      <c r="G44" s="32">
        <v>65769</v>
      </c>
      <c r="H44" s="32">
        <v>0</v>
      </c>
      <c r="I44" s="32">
        <v>2323264</v>
      </c>
      <c r="J44" s="33">
        <f t="shared" si="0"/>
        <v>222713172</v>
      </c>
      <c r="K44" s="9"/>
    </row>
    <row r="45" spans="1:11" ht="15" customHeight="1">
      <c r="A45" s="1" t="s">
        <v>120</v>
      </c>
      <c r="B45" s="2" t="s">
        <v>119</v>
      </c>
      <c r="C45" s="32">
        <v>0</v>
      </c>
      <c r="D45" s="32">
        <v>0</v>
      </c>
      <c r="E45" s="32">
        <v>78032503</v>
      </c>
      <c r="F45" s="32">
        <v>0</v>
      </c>
      <c r="G45" s="32">
        <v>0</v>
      </c>
      <c r="H45" s="32">
        <v>0</v>
      </c>
      <c r="I45" s="32">
        <v>405662</v>
      </c>
      <c r="J45" s="33">
        <f t="shared" si="0"/>
        <v>78438165</v>
      </c>
      <c r="K45" s="9"/>
    </row>
    <row r="46" spans="1:11" ht="15" customHeight="1">
      <c r="A46" s="1" t="s">
        <v>123</v>
      </c>
      <c r="B46" s="2" t="s">
        <v>124</v>
      </c>
      <c r="C46" s="32">
        <v>0</v>
      </c>
      <c r="D46" s="32">
        <v>0</v>
      </c>
      <c r="E46" s="32">
        <v>0</v>
      </c>
      <c r="F46" s="32">
        <v>100000</v>
      </c>
      <c r="G46" s="32">
        <v>0</v>
      </c>
      <c r="H46" s="32">
        <v>6130284</v>
      </c>
      <c r="I46" s="32">
        <v>31586573</v>
      </c>
      <c r="J46" s="33">
        <f t="shared" si="0"/>
        <v>37816857</v>
      </c>
      <c r="K46" s="9"/>
    </row>
    <row r="47" spans="1:11" ht="19.5" customHeight="1">
      <c r="A47" s="72" t="s">
        <v>7</v>
      </c>
      <c r="B47" s="73"/>
      <c r="C47" s="43">
        <f aca="true" t="shared" si="1" ref="C47:J47">SUM(C13:C46)</f>
        <v>3124594454</v>
      </c>
      <c r="D47" s="43">
        <f t="shared" si="1"/>
        <v>158443776</v>
      </c>
      <c r="E47" s="43">
        <f t="shared" si="1"/>
        <v>3872276175</v>
      </c>
      <c r="F47" s="43">
        <f t="shared" si="1"/>
        <v>525822815</v>
      </c>
      <c r="G47" s="43">
        <f t="shared" si="1"/>
        <v>196875690</v>
      </c>
      <c r="H47" s="43">
        <f t="shared" si="1"/>
        <v>8089433</v>
      </c>
      <c r="I47" s="43">
        <f t="shared" si="1"/>
        <v>768385330</v>
      </c>
      <c r="J47" s="43">
        <f t="shared" si="1"/>
        <v>8654487673</v>
      </c>
      <c r="K47" s="9"/>
    </row>
    <row r="48" spans="1:11" ht="12.75">
      <c r="A48" s="6" t="s">
        <v>126</v>
      </c>
      <c r="J48" s="17"/>
      <c r="K48" s="9"/>
    </row>
    <row r="49" spans="2:10" ht="12.75">
      <c r="B49" s="4"/>
      <c r="C49" s="4"/>
      <c r="D49" s="4"/>
      <c r="E49" s="4"/>
      <c r="F49" s="4"/>
      <c r="G49" s="4"/>
      <c r="H49" s="4"/>
      <c r="I49" s="4"/>
      <c r="J49" s="5"/>
    </row>
    <row r="50" spans="1:10" ht="12.75">
      <c r="A50" s="49" t="s">
        <v>8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18" t="s">
        <v>103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18" t="s">
        <v>104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18" t="s">
        <v>105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18" t="s">
        <v>106</v>
      </c>
      <c r="B54" s="4"/>
      <c r="C54" s="4"/>
      <c r="D54" s="4"/>
      <c r="E54" s="4"/>
      <c r="F54" s="4"/>
      <c r="G54" s="4"/>
      <c r="H54" s="4"/>
      <c r="I54" s="4"/>
      <c r="J54" s="4"/>
    </row>
    <row r="55" ht="12.75">
      <c r="A55" s="18" t="s">
        <v>107</v>
      </c>
    </row>
    <row r="56" ht="12.75">
      <c r="A56" s="18" t="s">
        <v>108</v>
      </c>
    </row>
    <row r="57" ht="12.75">
      <c r="A57" s="18" t="s">
        <v>109</v>
      </c>
    </row>
    <row r="58" s="19" customFormat="1" ht="12.75">
      <c r="A58" s="19">
        <v>1000000</v>
      </c>
    </row>
    <row r="59" s="19" customFormat="1" ht="12.75">
      <c r="A59" s="21"/>
    </row>
    <row r="60" s="19" customFormat="1" ht="12.75"/>
    <row r="61" spans="2:9" s="19" customFormat="1" ht="12.75">
      <c r="B61" s="19" t="s">
        <v>86</v>
      </c>
      <c r="C61" s="10" t="s">
        <v>96</v>
      </c>
      <c r="D61" s="10" t="s">
        <v>97</v>
      </c>
      <c r="E61" s="10" t="s">
        <v>98</v>
      </c>
      <c r="F61" s="10" t="s">
        <v>99</v>
      </c>
      <c r="G61" s="10" t="s">
        <v>100</v>
      </c>
      <c r="H61" s="10" t="s">
        <v>101</v>
      </c>
      <c r="I61" s="10" t="s">
        <v>102</v>
      </c>
    </row>
    <row r="62" spans="2:9" s="19" customFormat="1" ht="12.75">
      <c r="B62" s="19" t="s">
        <v>87</v>
      </c>
      <c r="C62" s="48">
        <f aca="true" t="shared" si="2" ref="C62:I62">+C47/$A$58</f>
        <v>3124.594454</v>
      </c>
      <c r="D62" s="48">
        <f t="shared" si="2"/>
        <v>158.443776</v>
      </c>
      <c r="E62" s="48">
        <f t="shared" si="2"/>
        <v>3872.276175</v>
      </c>
      <c r="F62" s="48">
        <f t="shared" si="2"/>
        <v>525.822815</v>
      </c>
      <c r="G62" s="48">
        <f t="shared" si="2"/>
        <v>196.87569</v>
      </c>
      <c r="H62" s="48">
        <f t="shared" si="2"/>
        <v>8.089433</v>
      </c>
      <c r="I62" s="48">
        <f t="shared" si="2"/>
        <v>768.38533</v>
      </c>
    </row>
    <row r="63" spans="3:9" s="19" customFormat="1" ht="12.75">
      <c r="C63" s="23"/>
      <c r="D63" s="23"/>
      <c r="E63" s="23"/>
      <c r="F63" s="23"/>
      <c r="G63" s="23"/>
      <c r="H63" s="23"/>
      <c r="I63" s="23"/>
    </row>
    <row r="64" spans="3:9" s="19" customFormat="1" ht="12.75">
      <c r="C64" s="23"/>
      <c r="D64" s="23"/>
      <c r="E64" s="23"/>
      <c r="F64" s="23"/>
      <c r="G64" s="23"/>
      <c r="H64" s="23"/>
      <c r="I64" s="23"/>
    </row>
    <row r="65" spans="3:9" s="19" customFormat="1" ht="12.75">
      <c r="C65" s="23"/>
      <c r="D65" s="23"/>
      <c r="E65" s="23"/>
      <c r="F65" s="23"/>
      <c r="G65" s="23"/>
      <c r="H65" s="23"/>
      <c r="I65" s="23"/>
    </row>
    <row r="66" s="25" customFormat="1" ht="12.75"/>
    <row r="67" s="25" customFormat="1" ht="12.75"/>
    <row r="68" s="19" customFormat="1" ht="12.75"/>
    <row r="69" s="19" customFormat="1" ht="12.75"/>
    <row r="70" s="25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</sheetData>
  <sheetProtection/>
  <mergeCells count="7">
    <mergeCell ref="J10:J12"/>
    <mergeCell ref="A47:B47"/>
    <mergeCell ref="A10:A12"/>
    <mergeCell ref="B10:B12"/>
    <mergeCell ref="C10:I10"/>
    <mergeCell ref="C11:G11"/>
    <mergeCell ref="H11:I11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zoomScale="130" zoomScaleNormal="130" zoomScalePageLayoutView="0" workbookViewId="0" topLeftCell="A1">
      <selection activeCell="C13" sqref="C13:H46"/>
    </sheetView>
  </sheetViews>
  <sheetFormatPr defaultColWidth="11.421875" defaultRowHeight="12.75"/>
  <cols>
    <col min="1" max="1" width="11.421875" style="12" customWidth="1"/>
    <col min="2" max="2" width="69.7109375" style="12" customWidth="1"/>
    <col min="3" max="9" width="11.421875" style="12" customWidth="1"/>
    <col min="10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125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10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0" t="s">
        <v>110</v>
      </c>
    </row>
    <row r="11" spans="1:9" ht="25.5">
      <c r="A11" s="77"/>
      <c r="B11" s="78"/>
      <c r="C11" s="79" t="s">
        <v>111</v>
      </c>
      <c r="D11" s="79"/>
      <c r="E11" s="79"/>
      <c r="F11" s="79"/>
      <c r="G11" s="79"/>
      <c r="H11" s="52" t="s">
        <v>112</v>
      </c>
      <c r="I11" s="77"/>
    </row>
    <row r="12" spans="1:9" ht="19.5" customHeight="1">
      <c r="A12" s="74"/>
      <c r="B12" s="71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1"/>
    </row>
    <row r="13" spans="1:10" ht="15" customHeight="1">
      <c r="A13" s="1" t="s">
        <v>5</v>
      </c>
      <c r="B13" s="2" t="s">
        <v>6</v>
      </c>
      <c r="C13" s="32">
        <v>0</v>
      </c>
      <c r="D13" s="32">
        <v>0</v>
      </c>
      <c r="E13" s="32">
        <v>101120</v>
      </c>
      <c r="F13" s="32">
        <v>0</v>
      </c>
      <c r="G13" s="32">
        <v>0</v>
      </c>
      <c r="H13" s="32">
        <v>0</v>
      </c>
      <c r="I13" s="33">
        <f>SUM(C13:H13)</f>
        <v>101120</v>
      </c>
      <c r="J13" s="9"/>
    </row>
    <row r="14" spans="1:10" ht="15" customHeight="1">
      <c r="A14" s="1" t="s">
        <v>26</v>
      </c>
      <c r="B14" s="2" t="s">
        <v>121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3">
        <f aca="true" t="shared" si="0" ref="I14:I46">SUM(C14:H14)</f>
        <v>0</v>
      </c>
      <c r="J14" s="9"/>
    </row>
    <row r="15" spans="1:10" ht="15" customHeight="1">
      <c r="A15" s="1" t="s">
        <v>27</v>
      </c>
      <c r="B15" s="2" t="s">
        <v>122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3">
        <f t="shared" si="0"/>
        <v>0</v>
      </c>
      <c r="J15" s="9"/>
    </row>
    <row r="16" spans="1:10" ht="15" customHeight="1">
      <c r="A16" s="1" t="s">
        <v>28</v>
      </c>
      <c r="B16" s="2" t="s">
        <v>57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f t="shared" si="0"/>
        <v>0</v>
      </c>
      <c r="J16" s="9"/>
    </row>
    <row r="17" spans="1:10" ht="15" customHeight="1">
      <c r="A17" s="1" t="s">
        <v>29</v>
      </c>
      <c r="B17" s="2" t="s">
        <v>58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f t="shared" si="0"/>
        <v>0</v>
      </c>
      <c r="J17" s="9"/>
    </row>
    <row r="18" spans="1:10" ht="15" customHeight="1">
      <c r="A18" s="1" t="s">
        <v>30</v>
      </c>
      <c r="B18" s="2" t="s">
        <v>59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3">
        <f t="shared" si="0"/>
        <v>0</v>
      </c>
      <c r="J18" s="9"/>
    </row>
    <row r="19" spans="1:10" ht="15" customHeight="1">
      <c r="A19" s="1" t="s">
        <v>31</v>
      </c>
      <c r="B19" s="2" t="s">
        <v>60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3">
        <f t="shared" si="0"/>
        <v>0</v>
      </c>
      <c r="J19" s="9"/>
    </row>
    <row r="20" spans="1:10" ht="15" customHeight="1">
      <c r="A20" s="1" t="s">
        <v>32</v>
      </c>
      <c r="B20" s="2" t="s">
        <v>61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3">
        <f t="shared" si="0"/>
        <v>0</v>
      </c>
      <c r="J20" s="9"/>
    </row>
    <row r="21" spans="1:10" ht="15" customHeight="1">
      <c r="A21" s="1" t="s">
        <v>33</v>
      </c>
      <c r="B21" s="2" t="s">
        <v>62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3">
        <f t="shared" si="0"/>
        <v>0</v>
      </c>
      <c r="J21" s="9"/>
    </row>
    <row r="22" spans="1:10" ht="15" customHeight="1">
      <c r="A22" s="1" t="s">
        <v>34</v>
      </c>
      <c r="B22" s="2" t="s">
        <v>63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3">
        <f t="shared" si="0"/>
        <v>0</v>
      </c>
      <c r="J22" s="9"/>
    </row>
    <row r="23" spans="1:10" ht="15" customHeight="1">
      <c r="A23" s="1" t="s">
        <v>35</v>
      </c>
      <c r="B23" s="2" t="s">
        <v>64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3">
        <f t="shared" si="0"/>
        <v>0</v>
      </c>
      <c r="J23" s="9"/>
    </row>
    <row r="24" spans="1:10" ht="15" customHeight="1">
      <c r="A24" s="1" t="s">
        <v>36</v>
      </c>
      <c r="B24" s="2" t="s">
        <v>65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f t="shared" si="0"/>
        <v>0</v>
      </c>
      <c r="J24" s="9"/>
    </row>
    <row r="25" spans="1:10" ht="15" customHeight="1">
      <c r="A25" s="1" t="s">
        <v>37</v>
      </c>
      <c r="B25" s="2" t="s">
        <v>66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f t="shared" si="0"/>
        <v>0</v>
      </c>
      <c r="J25" s="9"/>
    </row>
    <row r="26" spans="1:10" ht="15" customHeight="1">
      <c r="A26" s="1" t="s">
        <v>38</v>
      </c>
      <c r="B26" s="2" t="s">
        <v>67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3">
        <f t="shared" si="0"/>
        <v>0</v>
      </c>
      <c r="J26" s="9"/>
    </row>
    <row r="27" spans="1:10" ht="15" customHeight="1">
      <c r="A27" s="1" t="s">
        <v>39</v>
      </c>
      <c r="B27" s="2" t="s">
        <v>68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3">
        <f t="shared" si="0"/>
        <v>0</v>
      </c>
      <c r="J27" s="9"/>
    </row>
    <row r="28" spans="1:10" ht="15" customHeight="1">
      <c r="A28" s="1" t="s">
        <v>40</v>
      </c>
      <c r="B28" s="2" t="s">
        <v>69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3">
        <f t="shared" si="0"/>
        <v>0</v>
      </c>
      <c r="J28" s="9"/>
    </row>
    <row r="29" spans="1:10" ht="15" customHeight="1">
      <c r="A29" s="1" t="s">
        <v>41</v>
      </c>
      <c r="B29" s="2" t="s">
        <v>70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3">
        <f t="shared" si="0"/>
        <v>0</v>
      </c>
      <c r="J29" s="9"/>
    </row>
    <row r="30" spans="1:10" ht="15" customHeight="1">
      <c r="A30" s="1" t="s">
        <v>42</v>
      </c>
      <c r="B30" s="2" t="s">
        <v>71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3">
        <f t="shared" si="0"/>
        <v>0</v>
      </c>
      <c r="J30" s="9"/>
    </row>
    <row r="31" spans="1:10" ht="15" customHeight="1">
      <c r="A31" s="1" t="s">
        <v>43</v>
      </c>
      <c r="B31" s="2" t="s">
        <v>72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3">
        <f t="shared" si="0"/>
        <v>0</v>
      </c>
      <c r="J31" s="9"/>
    </row>
    <row r="32" spans="1:10" ht="15" customHeight="1">
      <c r="A32" s="1" t="s">
        <v>44</v>
      </c>
      <c r="B32" s="2" t="s">
        <v>73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3">
        <f t="shared" si="0"/>
        <v>0</v>
      </c>
      <c r="J32" s="9"/>
    </row>
    <row r="33" spans="1:10" ht="15" customHeight="1">
      <c r="A33" s="1" t="s">
        <v>45</v>
      </c>
      <c r="B33" s="2" t="s">
        <v>74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3">
        <f t="shared" si="0"/>
        <v>0</v>
      </c>
      <c r="J33" s="9"/>
    </row>
    <row r="34" spans="1:10" ht="15" customHeight="1">
      <c r="A34" s="1" t="s">
        <v>46</v>
      </c>
      <c r="B34" s="2" t="s">
        <v>75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3">
        <f t="shared" si="0"/>
        <v>0</v>
      </c>
      <c r="J34" s="9"/>
    </row>
    <row r="35" spans="1:10" ht="15" customHeight="1">
      <c r="A35" s="1" t="s">
        <v>47</v>
      </c>
      <c r="B35" s="2" t="s">
        <v>76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3">
        <f t="shared" si="0"/>
        <v>0</v>
      </c>
      <c r="J35" s="9"/>
    </row>
    <row r="36" spans="1:10" ht="15" customHeight="1">
      <c r="A36" s="1" t="s">
        <v>48</v>
      </c>
      <c r="B36" s="2" t="s">
        <v>77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3">
        <f t="shared" si="0"/>
        <v>0</v>
      </c>
      <c r="J36" s="9"/>
    </row>
    <row r="37" spans="1:10" ht="15" customHeight="1">
      <c r="A37" s="1" t="s">
        <v>49</v>
      </c>
      <c r="B37" s="2" t="s">
        <v>78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3">
        <f t="shared" si="0"/>
        <v>0</v>
      </c>
      <c r="J37" s="9"/>
    </row>
    <row r="38" spans="1:10" ht="15" customHeight="1">
      <c r="A38" s="1" t="s">
        <v>50</v>
      </c>
      <c r="B38" s="2" t="s">
        <v>79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3">
        <f t="shared" si="0"/>
        <v>0</v>
      </c>
      <c r="J38" s="9"/>
    </row>
    <row r="39" spans="1:10" ht="15" customHeight="1">
      <c r="A39" s="1" t="s">
        <v>51</v>
      </c>
      <c r="B39" s="2" t="s">
        <v>80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3">
        <f t="shared" si="0"/>
        <v>0</v>
      </c>
      <c r="J39" s="9"/>
    </row>
    <row r="40" spans="1:10" ht="15" customHeight="1">
      <c r="A40" s="1" t="s">
        <v>52</v>
      </c>
      <c r="B40" s="2" t="s">
        <v>81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3">
        <f t="shared" si="0"/>
        <v>0</v>
      </c>
      <c r="J40" s="9"/>
    </row>
    <row r="41" spans="1:10" ht="15" customHeight="1">
      <c r="A41" s="1" t="s">
        <v>53</v>
      </c>
      <c r="B41" s="2" t="s">
        <v>82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3">
        <f t="shared" si="0"/>
        <v>0</v>
      </c>
      <c r="J41" s="9"/>
    </row>
    <row r="42" spans="1:10" ht="15" customHeight="1">
      <c r="A42" s="1" t="s">
        <v>54</v>
      </c>
      <c r="B42" s="2" t="s">
        <v>83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3">
        <f t="shared" si="0"/>
        <v>0</v>
      </c>
      <c r="J42" s="9"/>
    </row>
    <row r="43" spans="1:10" ht="15" customHeight="1">
      <c r="A43" s="1" t="s">
        <v>55</v>
      </c>
      <c r="B43" s="2" t="s">
        <v>84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3">
        <f t="shared" si="0"/>
        <v>0</v>
      </c>
      <c r="J43" s="9"/>
    </row>
    <row r="44" spans="1:10" ht="15" customHeight="1">
      <c r="A44" s="1" t="s">
        <v>56</v>
      </c>
      <c r="B44" s="2" t="s">
        <v>85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3">
        <f t="shared" si="0"/>
        <v>0</v>
      </c>
      <c r="J44" s="9"/>
    </row>
    <row r="45" spans="1:10" ht="15" customHeight="1">
      <c r="A45" s="1" t="s">
        <v>120</v>
      </c>
      <c r="B45" s="2" t="s">
        <v>119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3">
        <f t="shared" si="0"/>
        <v>0</v>
      </c>
      <c r="J45" s="9"/>
    </row>
    <row r="46" spans="1:10" ht="15" customHeight="1">
      <c r="A46" s="1" t="s">
        <v>123</v>
      </c>
      <c r="B46" s="2" t="s">
        <v>124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3">
        <f t="shared" si="0"/>
        <v>0</v>
      </c>
      <c r="J46" s="9"/>
    </row>
    <row r="47" spans="1:9" ht="19.5" customHeight="1">
      <c r="A47" s="72" t="s">
        <v>7</v>
      </c>
      <c r="B47" s="73"/>
      <c r="C47" s="43">
        <f aca="true" t="shared" si="1" ref="C47:I47">SUM(C13:C46)</f>
        <v>0</v>
      </c>
      <c r="D47" s="43">
        <f t="shared" si="1"/>
        <v>0</v>
      </c>
      <c r="E47" s="43">
        <f t="shared" si="1"/>
        <v>101120</v>
      </c>
      <c r="F47" s="43">
        <f t="shared" si="1"/>
        <v>0</v>
      </c>
      <c r="G47" s="43">
        <f t="shared" si="1"/>
        <v>0</v>
      </c>
      <c r="H47" s="43">
        <f t="shared" si="1"/>
        <v>0</v>
      </c>
      <c r="I47" s="43">
        <f t="shared" si="1"/>
        <v>101120</v>
      </c>
    </row>
    <row r="48" spans="1:10" ht="12.75">
      <c r="A48" s="6" t="s">
        <v>126</v>
      </c>
      <c r="J48" s="9"/>
    </row>
    <row r="49" spans="2:9" ht="12.75">
      <c r="B49" s="4"/>
      <c r="C49" s="4"/>
      <c r="D49" s="4"/>
      <c r="E49" s="4"/>
      <c r="F49" s="4"/>
      <c r="G49" s="4"/>
      <c r="H49" s="4"/>
      <c r="I49" s="4"/>
    </row>
    <row r="50" spans="1:9" ht="12.75">
      <c r="A50" s="49" t="s">
        <v>8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103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104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105</v>
      </c>
      <c r="B53" s="4"/>
      <c r="C53" s="4"/>
      <c r="D53" s="4"/>
      <c r="E53" s="4"/>
      <c r="F53" s="4"/>
      <c r="G53" s="4"/>
      <c r="H53" s="4"/>
      <c r="I53" s="4"/>
    </row>
    <row r="54" spans="1:9" ht="12.75">
      <c r="A54" s="18" t="s">
        <v>106</v>
      </c>
      <c r="B54" s="4"/>
      <c r="C54" s="4"/>
      <c r="D54" s="4"/>
      <c r="E54" s="4"/>
      <c r="F54" s="4"/>
      <c r="G54" s="4"/>
      <c r="H54" s="4"/>
      <c r="I54" s="4"/>
    </row>
    <row r="55" spans="1:9" ht="12.75">
      <c r="A55" s="18" t="s">
        <v>107</v>
      </c>
      <c r="B55" s="4"/>
      <c r="C55" s="4"/>
      <c r="D55" s="4"/>
      <c r="E55" s="4"/>
      <c r="F55" s="4"/>
      <c r="G55" s="4"/>
      <c r="H55" s="4"/>
      <c r="I55" s="4"/>
    </row>
    <row r="56" ht="12.75">
      <c r="A56" s="18" t="s">
        <v>108</v>
      </c>
    </row>
    <row r="57" ht="12.75">
      <c r="A57" s="18" t="s">
        <v>109</v>
      </c>
    </row>
    <row r="58" s="25" customFormat="1" ht="12.75">
      <c r="A58" s="16"/>
    </row>
    <row r="59" s="25" customFormat="1" ht="12.75"/>
    <row r="60" s="25" customFormat="1" ht="12.75">
      <c r="A60" s="18"/>
    </row>
    <row r="61" s="25" customFormat="1" ht="12.75">
      <c r="C61" s="25">
        <v>1000000</v>
      </c>
    </row>
    <row r="62" spans="2:8" s="25" customFormat="1" ht="12.75">
      <c r="B62" s="25" t="s">
        <v>86</v>
      </c>
      <c r="C62" s="25" t="s">
        <v>96</v>
      </c>
      <c r="D62" s="25" t="s">
        <v>97</v>
      </c>
      <c r="E62" s="25" t="s">
        <v>98</v>
      </c>
      <c r="F62" s="25" t="s">
        <v>99</v>
      </c>
      <c r="G62" s="25" t="s">
        <v>100</v>
      </c>
      <c r="H62" s="25" t="s">
        <v>102</v>
      </c>
    </row>
    <row r="63" spans="2:9" s="25" customFormat="1" ht="12.75">
      <c r="B63" s="25" t="s">
        <v>87</v>
      </c>
      <c r="C63" s="26">
        <f aca="true" t="shared" si="2" ref="C63:H63">C47/$C$61</f>
        <v>0</v>
      </c>
      <c r="D63" s="26">
        <f t="shared" si="2"/>
        <v>0</v>
      </c>
      <c r="E63" s="26">
        <f t="shared" si="2"/>
        <v>0.10112</v>
      </c>
      <c r="F63" s="26">
        <f t="shared" si="2"/>
        <v>0</v>
      </c>
      <c r="G63" s="26">
        <f t="shared" si="2"/>
        <v>0</v>
      </c>
      <c r="H63" s="26">
        <f t="shared" si="2"/>
        <v>0</v>
      </c>
      <c r="I63" s="26"/>
    </row>
    <row r="64" spans="3:9" s="25" customFormat="1" ht="12.75">
      <c r="C64" s="26"/>
      <c r="D64" s="26"/>
      <c r="E64" s="26"/>
      <c r="F64" s="26"/>
      <c r="G64" s="26"/>
      <c r="H64" s="26"/>
      <c r="I64" s="26"/>
    </row>
    <row r="65" spans="3:8" s="25" customFormat="1" ht="12.75">
      <c r="C65" s="26"/>
      <c r="D65" s="26"/>
      <c r="E65" s="26"/>
      <c r="F65" s="26"/>
      <c r="G65" s="26"/>
      <c r="H65" s="26"/>
    </row>
    <row r="66" spans="3:8" s="25" customFormat="1" ht="12.75">
      <c r="C66" s="26"/>
      <c r="D66" s="26"/>
      <c r="E66" s="26"/>
      <c r="F66" s="26"/>
      <c r="G66" s="26"/>
      <c r="H66" s="26"/>
    </row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19" customFormat="1" ht="12.75"/>
    <row r="87" s="19" customFormat="1" ht="12.75"/>
    <row r="88" s="19" customFormat="1" ht="12.75"/>
  </sheetData>
  <sheetProtection/>
  <mergeCells count="6">
    <mergeCell ref="I10:I12"/>
    <mergeCell ref="A47:B47"/>
    <mergeCell ref="A10:A12"/>
    <mergeCell ref="B10:B12"/>
    <mergeCell ref="C10:H10"/>
    <mergeCell ref="C11:G11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zoomScale="130" zoomScaleNormal="130" zoomScalePageLayoutView="0" workbookViewId="0" topLeftCell="A1">
      <selection activeCell="I45" sqref="C13:I45"/>
    </sheetView>
  </sheetViews>
  <sheetFormatPr defaultColWidth="11.421875" defaultRowHeight="12.75"/>
  <cols>
    <col min="1" max="1" width="11.421875" style="12" customWidth="1"/>
    <col min="2" max="2" width="50.7109375" style="12" bestFit="1" customWidth="1"/>
    <col min="3" max="3" width="11.421875" style="12" customWidth="1"/>
    <col min="4" max="5" width="12.00390625" style="12" bestFit="1" customWidth="1"/>
    <col min="6" max="9" width="11.421875" style="12" customWidth="1"/>
    <col min="10" max="10" width="12.00390625" style="12" bestFit="1" customWidth="1"/>
    <col min="11" max="16384" width="11.421875" style="12" customWidth="1"/>
  </cols>
  <sheetData>
    <row r="1" spans="1:14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0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3" t="s">
        <v>12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4"/>
      <c r="B9" s="4"/>
      <c r="C9" s="4"/>
      <c r="D9" s="4"/>
      <c r="E9" s="4"/>
      <c r="F9" s="4"/>
      <c r="G9" s="4"/>
      <c r="H9" s="4"/>
      <c r="I9" s="4"/>
      <c r="J9" s="15" t="s">
        <v>25</v>
      </c>
    </row>
    <row r="10" spans="1:10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6"/>
      <c r="J10" s="70" t="s">
        <v>110</v>
      </c>
    </row>
    <row r="11" spans="1:10" ht="12.75">
      <c r="A11" s="77"/>
      <c r="B11" s="78"/>
      <c r="C11" s="79" t="s">
        <v>111</v>
      </c>
      <c r="D11" s="79"/>
      <c r="E11" s="79"/>
      <c r="F11" s="79"/>
      <c r="G11" s="79"/>
      <c r="H11" s="80" t="s">
        <v>112</v>
      </c>
      <c r="I11" s="81"/>
      <c r="J11" s="77"/>
    </row>
    <row r="12" spans="1:10" ht="19.5" customHeight="1">
      <c r="A12" s="74"/>
      <c r="B12" s="71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101</v>
      </c>
      <c r="I12" s="7" t="s">
        <v>102</v>
      </c>
      <c r="J12" s="71"/>
    </row>
    <row r="13" spans="1:10" ht="15" customHeight="1">
      <c r="A13" s="40" t="s">
        <v>5</v>
      </c>
      <c r="B13" s="64" t="s">
        <v>6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5">
        <f>SUM(C13:I13)</f>
        <v>0</v>
      </c>
    </row>
    <row r="14" spans="1:10" ht="15" customHeight="1">
      <c r="A14" s="40" t="s">
        <v>26</v>
      </c>
      <c r="B14" s="64" t="s">
        <v>121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37">
        <f>SUM(C14:I14)</f>
        <v>0</v>
      </c>
    </row>
    <row r="15" spans="1:10" ht="15" customHeight="1">
      <c r="A15" s="40" t="s">
        <v>27</v>
      </c>
      <c r="B15" s="64" t="s">
        <v>122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37">
        <f aca="true" t="shared" si="0" ref="J15:J37">SUM(C15:I15)</f>
        <v>0</v>
      </c>
    </row>
    <row r="16" spans="1:10" ht="15" customHeight="1">
      <c r="A16" s="40" t="s">
        <v>29</v>
      </c>
      <c r="B16" s="64" t="s">
        <v>58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37">
        <f t="shared" si="0"/>
        <v>0</v>
      </c>
    </row>
    <row r="17" spans="1:10" ht="15" customHeight="1">
      <c r="A17" s="40" t="s">
        <v>30</v>
      </c>
      <c r="B17" s="64" t="s">
        <v>59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37">
        <f t="shared" si="0"/>
        <v>0</v>
      </c>
    </row>
    <row r="18" spans="1:11" ht="15" customHeight="1">
      <c r="A18" s="40" t="s">
        <v>31</v>
      </c>
      <c r="B18" s="64" t="s">
        <v>60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37">
        <f t="shared" si="0"/>
        <v>0</v>
      </c>
      <c r="K18" s="25"/>
    </row>
    <row r="19" spans="1:10" ht="15" customHeight="1">
      <c r="A19" s="40" t="s">
        <v>32</v>
      </c>
      <c r="B19" s="64" t="s">
        <v>61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37">
        <f t="shared" si="0"/>
        <v>0</v>
      </c>
    </row>
    <row r="20" spans="1:10" ht="15" customHeight="1">
      <c r="A20" s="40" t="s">
        <v>33</v>
      </c>
      <c r="B20" s="64" t="s">
        <v>62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37">
        <f t="shared" si="0"/>
        <v>0</v>
      </c>
    </row>
    <row r="21" spans="1:10" ht="15" customHeight="1">
      <c r="A21" s="40" t="s">
        <v>34</v>
      </c>
      <c r="B21" s="64" t="s">
        <v>63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37">
        <f t="shared" si="0"/>
        <v>0</v>
      </c>
    </row>
    <row r="22" spans="1:10" ht="15" customHeight="1">
      <c r="A22" s="40" t="s">
        <v>35</v>
      </c>
      <c r="B22" s="64" t="s">
        <v>64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37">
        <f t="shared" si="0"/>
        <v>0</v>
      </c>
    </row>
    <row r="23" spans="1:10" ht="15" customHeight="1">
      <c r="A23" s="40" t="s">
        <v>36</v>
      </c>
      <c r="B23" s="64" t="s">
        <v>65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37">
        <f t="shared" si="0"/>
        <v>0</v>
      </c>
    </row>
    <row r="24" spans="1:10" ht="15" customHeight="1">
      <c r="A24" s="40" t="s">
        <v>37</v>
      </c>
      <c r="B24" s="64" t="s">
        <v>66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37">
        <f t="shared" si="0"/>
        <v>0</v>
      </c>
    </row>
    <row r="25" spans="1:10" ht="15" customHeight="1">
      <c r="A25" s="40" t="s">
        <v>38</v>
      </c>
      <c r="B25" s="64" t="s">
        <v>67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37">
        <f t="shared" si="0"/>
        <v>0</v>
      </c>
    </row>
    <row r="26" spans="1:10" ht="15" customHeight="1">
      <c r="A26" s="40" t="s">
        <v>39</v>
      </c>
      <c r="B26" s="64" t="s">
        <v>68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37">
        <f t="shared" si="0"/>
        <v>0</v>
      </c>
    </row>
    <row r="27" spans="1:10" ht="15" customHeight="1">
      <c r="A27" s="40" t="s">
        <v>40</v>
      </c>
      <c r="B27" s="64" t="s">
        <v>69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37">
        <f t="shared" si="0"/>
        <v>0</v>
      </c>
    </row>
    <row r="28" spans="1:10" ht="15" customHeight="1">
      <c r="A28" s="40" t="s">
        <v>41</v>
      </c>
      <c r="B28" s="64" t="s">
        <v>70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37">
        <f t="shared" si="0"/>
        <v>0</v>
      </c>
    </row>
    <row r="29" spans="1:10" ht="15" customHeight="1">
      <c r="A29" s="40" t="s">
        <v>42</v>
      </c>
      <c r="B29" s="64" t="s">
        <v>71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37">
        <f t="shared" si="0"/>
        <v>0</v>
      </c>
    </row>
    <row r="30" spans="1:10" ht="15" customHeight="1">
      <c r="A30" s="40" t="s">
        <v>43</v>
      </c>
      <c r="B30" s="64" t="s">
        <v>72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37">
        <f t="shared" si="0"/>
        <v>0</v>
      </c>
    </row>
    <row r="31" spans="1:10" ht="15" customHeight="1">
      <c r="A31" s="40" t="s">
        <v>44</v>
      </c>
      <c r="B31" s="64" t="s">
        <v>73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37">
        <f t="shared" si="0"/>
        <v>0</v>
      </c>
    </row>
    <row r="32" spans="1:10" ht="15" customHeight="1">
      <c r="A32" s="40" t="s">
        <v>45</v>
      </c>
      <c r="B32" s="64" t="s">
        <v>74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37">
        <f t="shared" si="0"/>
        <v>0</v>
      </c>
    </row>
    <row r="33" spans="1:10" ht="15" customHeight="1">
      <c r="A33" s="40" t="s">
        <v>46</v>
      </c>
      <c r="B33" s="64" t="s">
        <v>75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37">
        <f t="shared" si="0"/>
        <v>0</v>
      </c>
    </row>
    <row r="34" spans="1:10" ht="15" customHeight="1">
      <c r="A34" s="40" t="s">
        <v>47</v>
      </c>
      <c r="B34" s="64" t="s">
        <v>76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37">
        <f t="shared" si="0"/>
        <v>0</v>
      </c>
    </row>
    <row r="35" spans="1:10" ht="15" customHeight="1">
      <c r="A35" s="40" t="s">
        <v>48</v>
      </c>
      <c r="B35" s="64" t="s">
        <v>77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37">
        <f t="shared" si="0"/>
        <v>0</v>
      </c>
    </row>
    <row r="36" spans="1:10" ht="15" customHeight="1">
      <c r="A36" s="40" t="s">
        <v>49</v>
      </c>
      <c r="B36" s="64" t="s">
        <v>78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37">
        <f t="shared" si="0"/>
        <v>0</v>
      </c>
    </row>
    <row r="37" spans="1:10" ht="15" customHeight="1">
      <c r="A37" s="40" t="s">
        <v>50</v>
      </c>
      <c r="B37" s="64" t="s">
        <v>79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37">
        <f t="shared" si="0"/>
        <v>0</v>
      </c>
    </row>
    <row r="38" spans="1:10" ht="15" customHeight="1">
      <c r="A38" s="40" t="s">
        <v>51</v>
      </c>
      <c r="B38" s="64" t="s">
        <v>80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37">
        <f aca="true" t="shared" si="1" ref="J38:J45">SUM(C38:I38)</f>
        <v>0</v>
      </c>
    </row>
    <row r="39" spans="1:10" ht="15" customHeight="1">
      <c r="A39" s="40" t="s">
        <v>52</v>
      </c>
      <c r="B39" s="64" t="s">
        <v>81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37">
        <f t="shared" si="1"/>
        <v>0</v>
      </c>
    </row>
    <row r="40" spans="1:10" ht="15" customHeight="1">
      <c r="A40" s="40" t="s">
        <v>53</v>
      </c>
      <c r="B40" s="64" t="s">
        <v>82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37">
        <f t="shared" si="1"/>
        <v>0</v>
      </c>
    </row>
    <row r="41" spans="1:10" ht="15" customHeight="1">
      <c r="A41" s="28" t="s">
        <v>54</v>
      </c>
      <c r="B41" s="65" t="s">
        <v>83</v>
      </c>
      <c r="C41" s="36">
        <v>0</v>
      </c>
      <c r="D41" s="36">
        <v>0</v>
      </c>
      <c r="E41" s="36">
        <v>0</v>
      </c>
      <c r="F41" s="41">
        <v>0</v>
      </c>
      <c r="G41" s="36">
        <v>0</v>
      </c>
      <c r="H41" s="41">
        <v>0</v>
      </c>
      <c r="I41" s="41">
        <v>0</v>
      </c>
      <c r="J41" s="37">
        <f t="shared" si="1"/>
        <v>0</v>
      </c>
    </row>
    <row r="42" spans="1:10" ht="15" customHeight="1">
      <c r="A42" s="28" t="s">
        <v>55</v>
      </c>
      <c r="B42" s="65" t="s">
        <v>84</v>
      </c>
      <c r="C42" s="36">
        <v>0</v>
      </c>
      <c r="D42" s="36">
        <v>0</v>
      </c>
      <c r="E42" s="36">
        <v>0</v>
      </c>
      <c r="F42" s="41">
        <v>0</v>
      </c>
      <c r="G42" s="36">
        <v>0</v>
      </c>
      <c r="H42" s="41">
        <v>0</v>
      </c>
      <c r="I42" s="41">
        <v>0</v>
      </c>
      <c r="J42" s="37">
        <f t="shared" si="1"/>
        <v>0</v>
      </c>
    </row>
    <row r="43" spans="1:10" ht="15" customHeight="1">
      <c r="A43" s="28" t="s">
        <v>56</v>
      </c>
      <c r="B43" s="65" t="s">
        <v>85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41">
        <v>0</v>
      </c>
      <c r="I43" s="41">
        <v>0</v>
      </c>
      <c r="J43" s="37">
        <f t="shared" si="1"/>
        <v>0</v>
      </c>
    </row>
    <row r="44" spans="1:10" ht="15" customHeight="1">
      <c r="A44" s="68" t="s">
        <v>120</v>
      </c>
      <c r="B44" s="69" t="s">
        <v>119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41">
        <v>0</v>
      </c>
      <c r="I44" s="41">
        <v>0</v>
      </c>
      <c r="J44" s="37">
        <f t="shared" si="1"/>
        <v>0</v>
      </c>
    </row>
    <row r="45" spans="1:10" ht="15" customHeight="1">
      <c r="A45" s="30" t="s">
        <v>123</v>
      </c>
      <c r="B45" s="66" t="s">
        <v>124</v>
      </c>
      <c r="C45" s="38">
        <v>0</v>
      </c>
      <c r="D45" s="38">
        <v>0</v>
      </c>
      <c r="E45" s="38">
        <v>0</v>
      </c>
      <c r="F45" s="58">
        <v>0</v>
      </c>
      <c r="G45" s="38">
        <v>0</v>
      </c>
      <c r="H45" s="41">
        <v>0</v>
      </c>
      <c r="I45" s="41">
        <v>74880201</v>
      </c>
      <c r="J45" s="39">
        <f t="shared" si="1"/>
        <v>74880201</v>
      </c>
    </row>
    <row r="46" spans="1:10" ht="19.5" customHeight="1">
      <c r="A46" s="72" t="s">
        <v>7</v>
      </c>
      <c r="B46" s="73"/>
      <c r="C46" s="43">
        <f aca="true" t="shared" si="2" ref="C46:J46">SUM(C13:C45)</f>
        <v>0</v>
      </c>
      <c r="D46" s="43">
        <f t="shared" si="2"/>
        <v>0</v>
      </c>
      <c r="E46" s="43">
        <f t="shared" si="2"/>
        <v>0</v>
      </c>
      <c r="F46" s="43">
        <f t="shared" si="2"/>
        <v>0</v>
      </c>
      <c r="G46" s="43">
        <f t="shared" si="2"/>
        <v>0</v>
      </c>
      <c r="H46" s="43">
        <f t="shared" si="2"/>
        <v>0</v>
      </c>
      <c r="I46" s="43">
        <f t="shared" si="2"/>
        <v>74880201</v>
      </c>
      <c r="J46" s="43">
        <f t="shared" si="2"/>
        <v>74880201</v>
      </c>
    </row>
    <row r="47" spans="1:11" ht="12.75">
      <c r="A47" s="6" t="s">
        <v>126</v>
      </c>
      <c r="K47" s="9"/>
    </row>
    <row r="48" spans="2:10" ht="12.75"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9" t="s">
        <v>8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18" t="s">
        <v>103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18" t="s">
        <v>104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18" t="s">
        <v>105</v>
      </c>
      <c r="B52" s="4"/>
      <c r="C52" s="4"/>
      <c r="D52" s="4"/>
      <c r="E52" s="4"/>
      <c r="F52" s="4"/>
      <c r="G52" s="4"/>
      <c r="H52" s="4"/>
      <c r="I52" s="4"/>
      <c r="J52" s="4"/>
    </row>
    <row r="53" ht="12.75">
      <c r="A53" s="18" t="s">
        <v>106</v>
      </c>
    </row>
    <row r="54" ht="12.75">
      <c r="A54" s="18" t="s">
        <v>107</v>
      </c>
    </row>
    <row r="55" s="25" customFormat="1" ht="12.75">
      <c r="A55" s="18" t="s">
        <v>108</v>
      </c>
    </row>
    <row r="56" s="25" customFormat="1" ht="12.75">
      <c r="A56" s="18" t="s">
        <v>109</v>
      </c>
    </row>
    <row r="57" s="25" customFormat="1" ht="12.75">
      <c r="A57" s="18"/>
    </row>
    <row r="58" s="25" customFormat="1" ht="12.75"/>
    <row r="59" s="25" customFormat="1" ht="12.75"/>
    <row r="60" s="25" customFormat="1" ht="12.75"/>
    <row r="61" s="25" customFormat="1" ht="12.75">
      <c r="A61" s="16"/>
    </row>
    <row r="62" s="25" customFormat="1" ht="12.75"/>
    <row r="63" s="25" customFormat="1" ht="12.75">
      <c r="A63" s="18"/>
    </row>
    <row r="64" s="25" customFormat="1" ht="12.75">
      <c r="C64" s="25">
        <v>1000000</v>
      </c>
    </row>
    <row r="65" spans="2:9" s="25" customFormat="1" ht="12.75">
      <c r="B65" s="25" t="s">
        <v>86</v>
      </c>
      <c r="C65" s="25" t="str">
        <f aca="true" t="shared" si="3" ref="C65:I65">+C12</f>
        <v>5-2.1</v>
      </c>
      <c r="D65" s="25" t="str">
        <f t="shared" si="3"/>
        <v>5-2.2</v>
      </c>
      <c r="E65" s="25" t="str">
        <f t="shared" si="3"/>
        <v>5-2.3</v>
      </c>
      <c r="F65" s="25" t="str">
        <f t="shared" si="3"/>
        <v>5-2.4</v>
      </c>
      <c r="G65" s="25" t="str">
        <f t="shared" si="3"/>
        <v>5-2.5</v>
      </c>
      <c r="H65" s="25" t="str">
        <f t="shared" si="3"/>
        <v>6-2.4</v>
      </c>
      <c r="I65" s="25" t="str">
        <f t="shared" si="3"/>
        <v>6-2.6</v>
      </c>
    </row>
    <row r="66" spans="2:10" s="25" customFormat="1" ht="12.75">
      <c r="B66" s="25" t="s">
        <v>87</v>
      </c>
      <c r="C66" s="26">
        <f>C46/$C$64</f>
        <v>0</v>
      </c>
      <c r="D66" s="26">
        <f>D46/$C$64</f>
        <v>0</v>
      </c>
      <c r="E66" s="26">
        <f>E46/$C$64</f>
        <v>0</v>
      </c>
      <c r="F66" s="26">
        <f>+F46/C64</f>
        <v>0</v>
      </c>
      <c r="G66" s="26">
        <f>G46/$C$64</f>
        <v>0</v>
      </c>
      <c r="H66" s="26">
        <f>+H46/C64</f>
        <v>0</v>
      </c>
      <c r="I66" s="26">
        <f>I46/$C$64</f>
        <v>74.880201</v>
      </c>
      <c r="J66" s="26"/>
    </row>
    <row r="67" spans="3:10" s="25" customFormat="1" ht="12.75">
      <c r="C67" s="26"/>
      <c r="D67" s="26"/>
      <c r="E67" s="26"/>
      <c r="F67" s="26"/>
      <c r="G67" s="26"/>
      <c r="H67" s="26"/>
      <c r="I67" s="26"/>
      <c r="J67" s="26"/>
    </row>
    <row r="68" s="25" customFormat="1" ht="12.75"/>
    <row r="69" s="25" customFormat="1" ht="12.75"/>
    <row r="70" s="25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7">
    <mergeCell ref="J10:J12"/>
    <mergeCell ref="A46:B46"/>
    <mergeCell ref="A10:A12"/>
    <mergeCell ref="B10:B12"/>
    <mergeCell ref="C10:I10"/>
    <mergeCell ref="C11:G11"/>
    <mergeCell ref="H11:I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="130" zoomScaleNormal="130" zoomScalePageLayoutView="0" workbookViewId="0" topLeftCell="A1">
      <selection activeCell="A10" sqref="A10:A12"/>
    </sheetView>
  </sheetViews>
  <sheetFormatPr defaultColWidth="11.421875" defaultRowHeight="12.75"/>
  <cols>
    <col min="1" max="1" width="11.421875" style="12" customWidth="1"/>
    <col min="2" max="2" width="54.00390625" style="12" customWidth="1"/>
    <col min="3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125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11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0" t="s">
        <v>110</v>
      </c>
    </row>
    <row r="11" spans="1:9" ht="25.5">
      <c r="A11" s="77"/>
      <c r="B11" s="78"/>
      <c r="C11" s="79" t="s">
        <v>111</v>
      </c>
      <c r="D11" s="79"/>
      <c r="E11" s="79"/>
      <c r="F11" s="79"/>
      <c r="G11" s="79"/>
      <c r="H11" s="52" t="s">
        <v>112</v>
      </c>
      <c r="I11" s="77"/>
    </row>
    <row r="12" spans="1:13" ht="19.5" customHeight="1">
      <c r="A12" s="74"/>
      <c r="B12" s="71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1"/>
      <c r="K12" s="22"/>
      <c r="L12" s="22"/>
      <c r="M12" s="22"/>
    </row>
    <row r="13" spans="1:10" ht="15" customHeight="1">
      <c r="A13" s="1" t="s">
        <v>5</v>
      </c>
      <c r="B13" s="2" t="s">
        <v>6</v>
      </c>
      <c r="C13" s="32">
        <v>0</v>
      </c>
      <c r="D13" s="32">
        <v>0</v>
      </c>
      <c r="E13" s="42">
        <v>389819</v>
      </c>
      <c r="F13" s="32">
        <v>24210</v>
      </c>
      <c r="G13" s="32">
        <v>1231</v>
      </c>
      <c r="H13" s="32">
        <v>95352</v>
      </c>
      <c r="I13" s="33">
        <f>SUM(C13:H13)</f>
        <v>510612</v>
      </c>
      <c r="J13" s="9"/>
    </row>
    <row r="14" spans="1:10" ht="15" customHeight="1">
      <c r="A14" s="1" t="s">
        <v>26</v>
      </c>
      <c r="B14" s="2" t="s">
        <v>121</v>
      </c>
      <c r="C14" s="32">
        <v>0</v>
      </c>
      <c r="D14" s="32">
        <v>0</v>
      </c>
      <c r="E14" s="42">
        <v>3323760</v>
      </c>
      <c r="F14" s="32">
        <v>0</v>
      </c>
      <c r="G14" s="32">
        <v>0</v>
      </c>
      <c r="H14" s="32">
        <v>8310</v>
      </c>
      <c r="I14" s="33">
        <f aca="true" t="shared" si="0" ref="I14:I44">SUM(C14:H14)</f>
        <v>3332070</v>
      </c>
      <c r="J14" s="9"/>
    </row>
    <row r="15" spans="1:10" ht="15" customHeight="1">
      <c r="A15" s="1" t="s">
        <v>27</v>
      </c>
      <c r="B15" s="2" t="s">
        <v>122</v>
      </c>
      <c r="C15" s="32">
        <v>0</v>
      </c>
      <c r="D15" s="32">
        <v>0</v>
      </c>
      <c r="E15" s="42">
        <v>12817574</v>
      </c>
      <c r="F15" s="32">
        <v>0</v>
      </c>
      <c r="G15" s="32">
        <v>0</v>
      </c>
      <c r="H15" s="32">
        <v>10978</v>
      </c>
      <c r="I15" s="33">
        <f t="shared" si="0"/>
        <v>12828552</v>
      </c>
      <c r="J15" s="9"/>
    </row>
    <row r="16" spans="1:10" ht="15" customHeight="1">
      <c r="A16" s="1" t="s">
        <v>28</v>
      </c>
      <c r="B16" s="2" t="s">
        <v>57</v>
      </c>
      <c r="C16" s="32">
        <v>0</v>
      </c>
      <c r="D16" s="32">
        <v>0</v>
      </c>
      <c r="E16" s="42">
        <v>16184992</v>
      </c>
      <c r="F16" s="32">
        <v>0</v>
      </c>
      <c r="G16" s="32">
        <v>0</v>
      </c>
      <c r="H16" s="32">
        <v>0</v>
      </c>
      <c r="I16" s="33">
        <f t="shared" si="0"/>
        <v>16184992</v>
      </c>
      <c r="J16" s="9"/>
    </row>
    <row r="17" spans="1:10" ht="15" customHeight="1">
      <c r="A17" s="1" t="s">
        <v>29</v>
      </c>
      <c r="B17" s="2" t="s">
        <v>58</v>
      </c>
      <c r="C17" s="32">
        <v>0</v>
      </c>
      <c r="D17" s="32">
        <v>0</v>
      </c>
      <c r="E17" s="42">
        <v>2960177</v>
      </c>
      <c r="F17" s="32">
        <v>0</v>
      </c>
      <c r="G17" s="32">
        <v>0</v>
      </c>
      <c r="H17" s="32">
        <v>0</v>
      </c>
      <c r="I17" s="33">
        <f t="shared" si="0"/>
        <v>2960177</v>
      </c>
      <c r="J17" s="9"/>
    </row>
    <row r="18" spans="1:10" ht="15" customHeight="1">
      <c r="A18" s="1" t="s">
        <v>30</v>
      </c>
      <c r="B18" s="2" t="s">
        <v>59</v>
      </c>
      <c r="C18" s="32">
        <v>0</v>
      </c>
      <c r="D18" s="32">
        <v>0</v>
      </c>
      <c r="E18" s="42">
        <v>41920392</v>
      </c>
      <c r="F18" s="32">
        <v>0</v>
      </c>
      <c r="G18" s="32">
        <v>10000</v>
      </c>
      <c r="H18" s="32">
        <v>58021</v>
      </c>
      <c r="I18" s="33">
        <f t="shared" si="0"/>
        <v>41988413</v>
      </c>
      <c r="J18" s="9"/>
    </row>
    <row r="19" spans="1:10" ht="15" customHeight="1">
      <c r="A19" s="1" t="s">
        <v>31</v>
      </c>
      <c r="B19" s="2" t="s">
        <v>60</v>
      </c>
      <c r="C19" s="32">
        <v>0</v>
      </c>
      <c r="D19" s="32">
        <v>0</v>
      </c>
      <c r="E19" s="42">
        <v>27292674</v>
      </c>
      <c r="F19" s="32">
        <v>0</v>
      </c>
      <c r="G19" s="32">
        <v>0</v>
      </c>
      <c r="H19" s="32">
        <v>0</v>
      </c>
      <c r="I19" s="33">
        <f t="shared" si="0"/>
        <v>27292674</v>
      </c>
      <c r="J19" s="9"/>
    </row>
    <row r="20" spans="1:10" ht="15" customHeight="1">
      <c r="A20" s="1" t="s">
        <v>32</v>
      </c>
      <c r="B20" s="2" t="s">
        <v>61</v>
      </c>
      <c r="C20" s="32">
        <v>0</v>
      </c>
      <c r="D20" s="32">
        <v>0</v>
      </c>
      <c r="E20" s="42">
        <v>43528121</v>
      </c>
      <c r="F20" s="32">
        <v>0</v>
      </c>
      <c r="G20" s="32">
        <v>0</v>
      </c>
      <c r="H20" s="32">
        <v>3160</v>
      </c>
      <c r="I20" s="33">
        <f t="shared" si="0"/>
        <v>43531281</v>
      </c>
      <c r="J20" s="9"/>
    </row>
    <row r="21" spans="1:10" ht="15" customHeight="1">
      <c r="A21" s="1" t="s">
        <v>33</v>
      </c>
      <c r="B21" s="2" t="s">
        <v>62</v>
      </c>
      <c r="C21" s="32">
        <v>0</v>
      </c>
      <c r="D21" s="32">
        <v>0</v>
      </c>
      <c r="E21" s="42">
        <v>7620637</v>
      </c>
      <c r="F21" s="32">
        <v>0</v>
      </c>
      <c r="G21" s="32">
        <v>0</v>
      </c>
      <c r="H21" s="32">
        <v>203351</v>
      </c>
      <c r="I21" s="33">
        <f t="shared" si="0"/>
        <v>7823988</v>
      </c>
      <c r="J21" s="9"/>
    </row>
    <row r="22" spans="1:10" ht="15" customHeight="1">
      <c r="A22" s="1" t="s">
        <v>34</v>
      </c>
      <c r="B22" s="2" t="s">
        <v>63</v>
      </c>
      <c r="C22" s="32">
        <v>0</v>
      </c>
      <c r="D22" s="32">
        <v>0</v>
      </c>
      <c r="E22" s="42">
        <v>11363543</v>
      </c>
      <c r="F22" s="32">
        <v>0</v>
      </c>
      <c r="G22" s="32">
        <v>0</v>
      </c>
      <c r="H22" s="32">
        <v>493997</v>
      </c>
      <c r="I22" s="33">
        <f t="shared" si="0"/>
        <v>11857540</v>
      </c>
      <c r="J22" s="9"/>
    </row>
    <row r="23" spans="1:10" ht="15" customHeight="1">
      <c r="A23" s="1" t="s">
        <v>35</v>
      </c>
      <c r="B23" s="2" t="s">
        <v>64</v>
      </c>
      <c r="C23" s="32">
        <v>0</v>
      </c>
      <c r="D23" s="32">
        <v>0</v>
      </c>
      <c r="E23" s="42">
        <v>54131840</v>
      </c>
      <c r="F23" s="32">
        <v>0</v>
      </c>
      <c r="G23" s="32">
        <v>0</v>
      </c>
      <c r="H23" s="32">
        <v>174353</v>
      </c>
      <c r="I23" s="33">
        <f t="shared" si="0"/>
        <v>54306193</v>
      </c>
      <c r="J23" s="9"/>
    </row>
    <row r="24" spans="1:10" ht="15" customHeight="1">
      <c r="A24" s="1" t="s">
        <v>36</v>
      </c>
      <c r="B24" s="2" t="s">
        <v>65</v>
      </c>
      <c r="C24" s="32">
        <v>0</v>
      </c>
      <c r="D24" s="32">
        <v>0</v>
      </c>
      <c r="E24" s="42">
        <v>48130166</v>
      </c>
      <c r="F24" s="32">
        <v>0</v>
      </c>
      <c r="G24" s="32">
        <v>0</v>
      </c>
      <c r="H24" s="32">
        <v>0</v>
      </c>
      <c r="I24" s="33">
        <f t="shared" si="0"/>
        <v>48130166</v>
      </c>
      <c r="J24" s="9"/>
    </row>
    <row r="25" spans="1:10" ht="15" customHeight="1">
      <c r="A25" s="1" t="s">
        <v>37</v>
      </c>
      <c r="B25" s="2" t="s">
        <v>66</v>
      </c>
      <c r="C25" s="32">
        <v>0</v>
      </c>
      <c r="D25" s="32">
        <v>0</v>
      </c>
      <c r="E25" s="42">
        <v>46065798</v>
      </c>
      <c r="F25" s="32">
        <v>0</v>
      </c>
      <c r="G25" s="32">
        <v>0</v>
      </c>
      <c r="H25" s="32">
        <v>532994</v>
      </c>
      <c r="I25" s="33">
        <f t="shared" si="0"/>
        <v>46598792</v>
      </c>
      <c r="J25" s="9"/>
    </row>
    <row r="26" spans="1:10" ht="15" customHeight="1">
      <c r="A26" s="1" t="s">
        <v>38</v>
      </c>
      <c r="B26" s="2" t="s">
        <v>67</v>
      </c>
      <c r="C26" s="32">
        <v>0</v>
      </c>
      <c r="D26" s="32">
        <v>0</v>
      </c>
      <c r="E26" s="42">
        <v>44142915</v>
      </c>
      <c r="F26" s="32">
        <v>0</v>
      </c>
      <c r="G26" s="32">
        <v>0</v>
      </c>
      <c r="H26" s="32">
        <v>82915</v>
      </c>
      <c r="I26" s="33">
        <f t="shared" si="0"/>
        <v>44225830</v>
      </c>
      <c r="J26" s="9"/>
    </row>
    <row r="27" spans="1:10" ht="15" customHeight="1">
      <c r="A27" s="1" t="s">
        <v>39</v>
      </c>
      <c r="B27" s="2" t="s">
        <v>68</v>
      </c>
      <c r="C27" s="32">
        <v>0</v>
      </c>
      <c r="D27" s="32">
        <v>0</v>
      </c>
      <c r="E27" s="42">
        <v>13001964</v>
      </c>
      <c r="F27" s="32">
        <v>0</v>
      </c>
      <c r="G27" s="32">
        <v>0</v>
      </c>
      <c r="H27" s="32">
        <v>95370</v>
      </c>
      <c r="I27" s="33">
        <f t="shared" si="0"/>
        <v>13097334</v>
      </c>
      <c r="J27" s="9"/>
    </row>
    <row r="28" spans="1:10" ht="15" customHeight="1">
      <c r="A28" s="1" t="s">
        <v>40</v>
      </c>
      <c r="B28" s="2" t="s">
        <v>69</v>
      </c>
      <c r="C28" s="32">
        <v>0</v>
      </c>
      <c r="D28" s="32">
        <v>0</v>
      </c>
      <c r="E28" s="42">
        <v>10888029</v>
      </c>
      <c r="F28" s="32">
        <v>0</v>
      </c>
      <c r="G28" s="32">
        <v>0</v>
      </c>
      <c r="H28" s="32">
        <v>10000</v>
      </c>
      <c r="I28" s="33">
        <f t="shared" si="0"/>
        <v>10898029</v>
      </c>
      <c r="J28" s="9"/>
    </row>
    <row r="29" spans="1:10" ht="15" customHeight="1">
      <c r="A29" s="1" t="s">
        <v>41</v>
      </c>
      <c r="B29" s="2" t="s">
        <v>70</v>
      </c>
      <c r="C29" s="32">
        <v>0</v>
      </c>
      <c r="D29" s="32">
        <v>0</v>
      </c>
      <c r="E29" s="42">
        <v>6699026</v>
      </c>
      <c r="F29" s="32">
        <v>0</v>
      </c>
      <c r="G29" s="32">
        <v>0</v>
      </c>
      <c r="H29" s="32">
        <v>118637</v>
      </c>
      <c r="I29" s="33">
        <f t="shared" si="0"/>
        <v>6817663</v>
      </c>
      <c r="J29" s="9"/>
    </row>
    <row r="30" spans="1:10" ht="15" customHeight="1">
      <c r="A30" s="1" t="s">
        <v>42</v>
      </c>
      <c r="B30" s="2" t="s">
        <v>71</v>
      </c>
      <c r="C30" s="32">
        <v>0</v>
      </c>
      <c r="D30" s="32">
        <v>0</v>
      </c>
      <c r="E30" s="42">
        <v>5347642</v>
      </c>
      <c r="F30" s="32">
        <v>0</v>
      </c>
      <c r="G30" s="32">
        <v>0</v>
      </c>
      <c r="H30" s="32">
        <v>160459</v>
      </c>
      <c r="I30" s="33">
        <f t="shared" si="0"/>
        <v>5508101</v>
      </c>
      <c r="J30" s="9"/>
    </row>
    <row r="31" spans="1:10" ht="15" customHeight="1">
      <c r="A31" s="1" t="s">
        <v>43</v>
      </c>
      <c r="B31" s="2" t="s">
        <v>72</v>
      </c>
      <c r="C31" s="32">
        <v>0</v>
      </c>
      <c r="D31" s="32">
        <v>0</v>
      </c>
      <c r="E31" s="42">
        <v>26790489</v>
      </c>
      <c r="F31" s="32">
        <v>0</v>
      </c>
      <c r="G31" s="32">
        <v>0</v>
      </c>
      <c r="H31" s="32">
        <v>849632</v>
      </c>
      <c r="I31" s="33">
        <f t="shared" si="0"/>
        <v>27640121</v>
      </c>
      <c r="J31" s="9"/>
    </row>
    <row r="32" spans="1:10" ht="15" customHeight="1">
      <c r="A32" s="1" t="s">
        <v>44</v>
      </c>
      <c r="B32" s="2" t="s">
        <v>73</v>
      </c>
      <c r="C32" s="32">
        <v>0</v>
      </c>
      <c r="D32" s="32">
        <v>0</v>
      </c>
      <c r="E32" s="42">
        <v>6962160</v>
      </c>
      <c r="F32" s="32">
        <v>0</v>
      </c>
      <c r="G32" s="32">
        <v>0</v>
      </c>
      <c r="H32" s="32">
        <v>366148</v>
      </c>
      <c r="I32" s="33">
        <f t="shared" si="0"/>
        <v>7328308</v>
      </c>
      <c r="J32" s="9"/>
    </row>
    <row r="33" spans="1:10" ht="15" customHeight="1">
      <c r="A33" s="1" t="s">
        <v>45</v>
      </c>
      <c r="B33" s="2" t="s">
        <v>74</v>
      </c>
      <c r="C33" s="32">
        <v>0</v>
      </c>
      <c r="D33" s="32">
        <v>0</v>
      </c>
      <c r="E33" s="42">
        <v>3982875</v>
      </c>
      <c r="F33" s="32">
        <v>0</v>
      </c>
      <c r="G33" s="32">
        <v>0</v>
      </c>
      <c r="H33" s="32">
        <v>36000</v>
      </c>
      <c r="I33" s="33">
        <f t="shared" si="0"/>
        <v>4018875</v>
      </c>
      <c r="J33" s="9"/>
    </row>
    <row r="34" spans="1:10" ht="15" customHeight="1">
      <c r="A34" s="1" t="s">
        <v>46</v>
      </c>
      <c r="B34" s="2" t="s">
        <v>75</v>
      </c>
      <c r="C34" s="32">
        <v>0</v>
      </c>
      <c r="D34" s="32">
        <v>0</v>
      </c>
      <c r="E34" s="42">
        <v>13310990</v>
      </c>
      <c r="F34" s="32">
        <v>0</v>
      </c>
      <c r="G34" s="32">
        <v>0</v>
      </c>
      <c r="H34" s="32">
        <v>648959</v>
      </c>
      <c r="I34" s="33">
        <f t="shared" si="0"/>
        <v>13959949</v>
      </c>
      <c r="J34" s="9"/>
    </row>
    <row r="35" spans="1:10" ht="15" customHeight="1">
      <c r="A35" s="1" t="s">
        <v>47</v>
      </c>
      <c r="B35" s="2" t="s">
        <v>76</v>
      </c>
      <c r="C35" s="32">
        <v>0</v>
      </c>
      <c r="D35" s="32">
        <v>0</v>
      </c>
      <c r="E35" s="42">
        <v>5718203</v>
      </c>
      <c r="F35" s="32">
        <v>0</v>
      </c>
      <c r="G35" s="32">
        <v>0</v>
      </c>
      <c r="H35" s="32">
        <v>0</v>
      </c>
      <c r="I35" s="33">
        <f t="shared" si="0"/>
        <v>5718203</v>
      </c>
      <c r="J35" s="9"/>
    </row>
    <row r="36" spans="1:9" ht="15" customHeight="1">
      <c r="A36" s="1" t="s">
        <v>49</v>
      </c>
      <c r="B36" s="2" t="s">
        <v>78</v>
      </c>
      <c r="C36" s="32">
        <v>0</v>
      </c>
      <c r="D36" s="32">
        <v>0</v>
      </c>
      <c r="E36" s="42">
        <v>0</v>
      </c>
      <c r="F36" s="32">
        <v>0</v>
      </c>
      <c r="G36" s="32">
        <v>0</v>
      </c>
      <c r="H36" s="32">
        <v>14143253</v>
      </c>
      <c r="I36" s="33">
        <f t="shared" si="0"/>
        <v>14143253</v>
      </c>
    </row>
    <row r="37" spans="1:10" ht="15" customHeight="1">
      <c r="A37" s="1" t="s">
        <v>50</v>
      </c>
      <c r="B37" s="2" t="s">
        <v>79</v>
      </c>
      <c r="C37" s="32">
        <v>0</v>
      </c>
      <c r="D37" s="32">
        <v>0</v>
      </c>
      <c r="E37" s="42">
        <v>64130484</v>
      </c>
      <c r="F37" s="32">
        <v>0</v>
      </c>
      <c r="G37" s="32">
        <v>0</v>
      </c>
      <c r="H37" s="32">
        <v>0</v>
      </c>
      <c r="I37" s="33">
        <f t="shared" si="0"/>
        <v>64130484</v>
      </c>
      <c r="J37" s="9"/>
    </row>
    <row r="38" spans="1:10" ht="15" customHeight="1">
      <c r="A38" s="1" t="s">
        <v>51</v>
      </c>
      <c r="B38" s="2" t="s">
        <v>80</v>
      </c>
      <c r="C38" s="32">
        <v>0</v>
      </c>
      <c r="D38" s="32">
        <v>0</v>
      </c>
      <c r="E38" s="42">
        <v>4364763</v>
      </c>
      <c r="F38" s="32">
        <v>0</v>
      </c>
      <c r="G38" s="32">
        <v>0</v>
      </c>
      <c r="H38" s="32">
        <v>3137</v>
      </c>
      <c r="I38" s="33">
        <f t="shared" si="0"/>
        <v>4367900</v>
      </c>
      <c r="J38" s="9"/>
    </row>
    <row r="39" spans="1:10" ht="15" customHeight="1">
      <c r="A39" s="1" t="s">
        <v>52</v>
      </c>
      <c r="B39" s="2" t="s">
        <v>81</v>
      </c>
      <c r="C39" s="32">
        <v>0</v>
      </c>
      <c r="D39" s="32">
        <v>0</v>
      </c>
      <c r="E39" s="42">
        <v>45260143</v>
      </c>
      <c r="F39" s="32">
        <v>0</v>
      </c>
      <c r="G39" s="32">
        <v>0</v>
      </c>
      <c r="H39" s="32">
        <v>137159</v>
      </c>
      <c r="I39" s="33">
        <f t="shared" si="0"/>
        <v>45397302</v>
      </c>
      <c r="J39" s="9"/>
    </row>
    <row r="40" spans="1:10" ht="15" customHeight="1">
      <c r="A40" s="1" t="s">
        <v>53</v>
      </c>
      <c r="B40" s="2" t="s">
        <v>82</v>
      </c>
      <c r="C40" s="32">
        <v>0</v>
      </c>
      <c r="D40" s="32">
        <v>0</v>
      </c>
      <c r="E40" s="42">
        <v>58229501</v>
      </c>
      <c r="F40" s="32">
        <v>0</v>
      </c>
      <c r="G40" s="32">
        <v>0</v>
      </c>
      <c r="H40" s="32">
        <v>3247505</v>
      </c>
      <c r="I40" s="33">
        <f t="shared" si="0"/>
        <v>61477006</v>
      </c>
      <c r="J40" s="9"/>
    </row>
    <row r="41" spans="1:10" ht="15" customHeight="1">
      <c r="A41" s="1" t="s">
        <v>54</v>
      </c>
      <c r="B41" s="2" t="s">
        <v>83</v>
      </c>
      <c r="C41" s="32">
        <v>0</v>
      </c>
      <c r="D41" s="32">
        <v>0</v>
      </c>
      <c r="E41" s="42">
        <v>61137465</v>
      </c>
      <c r="F41" s="32">
        <v>0</v>
      </c>
      <c r="G41" s="32">
        <v>0</v>
      </c>
      <c r="H41" s="32">
        <v>4286260</v>
      </c>
      <c r="I41" s="33">
        <f t="shared" si="0"/>
        <v>65423725</v>
      </c>
      <c r="J41" s="9"/>
    </row>
    <row r="42" spans="1:10" ht="15" customHeight="1">
      <c r="A42" s="1" t="s">
        <v>55</v>
      </c>
      <c r="B42" s="2" t="s">
        <v>84</v>
      </c>
      <c r="C42" s="32">
        <v>0</v>
      </c>
      <c r="D42" s="32">
        <v>0</v>
      </c>
      <c r="E42" s="42">
        <v>52486303</v>
      </c>
      <c r="F42" s="32">
        <v>0</v>
      </c>
      <c r="G42" s="32">
        <v>0</v>
      </c>
      <c r="H42" s="32">
        <v>1537316</v>
      </c>
      <c r="I42" s="33">
        <f t="shared" si="0"/>
        <v>54023619</v>
      </c>
      <c r="J42" s="9"/>
    </row>
    <row r="43" spans="1:10" ht="15" customHeight="1">
      <c r="A43" s="1" t="s">
        <v>56</v>
      </c>
      <c r="B43" s="2" t="s">
        <v>85</v>
      </c>
      <c r="C43" s="32">
        <v>0</v>
      </c>
      <c r="D43" s="32">
        <v>0</v>
      </c>
      <c r="E43" s="42">
        <v>31344123</v>
      </c>
      <c r="F43" s="32">
        <v>0</v>
      </c>
      <c r="G43" s="32">
        <v>0</v>
      </c>
      <c r="H43" s="32">
        <v>4819047</v>
      </c>
      <c r="I43" s="33">
        <f t="shared" si="0"/>
        <v>36163170</v>
      </c>
      <c r="J43" s="9"/>
    </row>
    <row r="44" spans="1:10" ht="15" customHeight="1">
      <c r="A44" s="1" t="s">
        <v>120</v>
      </c>
      <c r="B44" s="2" t="s">
        <v>119</v>
      </c>
      <c r="C44" s="32">
        <v>0</v>
      </c>
      <c r="D44" s="32">
        <v>0</v>
      </c>
      <c r="E44" s="42">
        <v>22162799</v>
      </c>
      <c r="F44" s="32">
        <v>0</v>
      </c>
      <c r="G44" s="32">
        <v>0</v>
      </c>
      <c r="H44" s="32">
        <v>111472</v>
      </c>
      <c r="I44" s="33">
        <f t="shared" si="0"/>
        <v>22274271</v>
      </c>
      <c r="J44" s="9"/>
    </row>
    <row r="45" spans="1:9" ht="19.5" customHeight="1">
      <c r="A45" s="72" t="s">
        <v>7</v>
      </c>
      <c r="B45" s="73"/>
      <c r="C45" s="43">
        <f aca="true" t="shared" si="1" ref="C45:I45">SUM(C13:C44)</f>
        <v>0</v>
      </c>
      <c r="D45" s="43">
        <f t="shared" si="1"/>
        <v>0</v>
      </c>
      <c r="E45" s="43">
        <f t="shared" si="1"/>
        <v>791689367</v>
      </c>
      <c r="F45" s="43">
        <f t="shared" si="1"/>
        <v>24210</v>
      </c>
      <c r="G45" s="43">
        <f t="shared" si="1"/>
        <v>11231</v>
      </c>
      <c r="H45" s="43">
        <f t="shared" si="1"/>
        <v>32233785</v>
      </c>
      <c r="I45" s="43">
        <f t="shared" si="1"/>
        <v>823958593</v>
      </c>
    </row>
    <row r="46" spans="1:10" ht="12.75">
      <c r="A46" s="6" t="s">
        <v>126</v>
      </c>
      <c r="J46" s="9"/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1:9" ht="12.75">
      <c r="A48" s="49" t="s">
        <v>8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18" t="s">
        <v>103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18" t="s">
        <v>104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105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106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107</v>
      </c>
      <c r="B53" s="4"/>
      <c r="C53" s="4"/>
      <c r="D53" s="4"/>
      <c r="E53" s="4"/>
      <c r="F53" s="4"/>
      <c r="G53" s="4"/>
      <c r="H53" s="4"/>
      <c r="I53" s="4"/>
    </row>
    <row r="54" ht="12.75">
      <c r="A54" s="18" t="s">
        <v>108</v>
      </c>
    </row>
    <row r="55" ht="12.75">
      <c r="A55" s="18" t="s">
        <v>109</v>
      </c>
    </row>
    <row r="56" s="54" customFormat="1" ht="12.75"/>
    <row r="57" spans="1:8" s="54" customFormat="1" ht="12.75">
      <c r="A57" s="60"/>
      <c r="B57" s="19"/>
      <c r="C57" s="19">
        <v>1000000</v>
      </c>
      <c r="D57" s="19"/>
      <c r="E57" s="19"/>
      <c r="F57" s="19"/>
      <c r="G57" s="19"/>
      <c r="H57" s="19"/>
    </row>
    <row r="58" spans="1:8" s="54" customFormat="1" ht="12.75">
      <c r="A58" s="61"/>
      <c r="B58" s="19" t="s">
        <v>86</v>
      </c>
      <c r="C58" s="10" t="s">
        <v>96</v>
      </c>
      <c r="D58" s="10" t="s">
        <v>97</v>
      </c>
      <c r="E58" s="19" t="s">
        <v>98</v>
      </c>
      <c r="F58" s="19" t="s">
        <v>99</v>
      </c>
      <c r="G58" s="19" t="s">
        <v>100</v>
      </c>
      <c r="H58" s="19" t="s">
        <v>102</v>
      </c>
    </row>
    <row r="59" spans="2:8" s="54" customFormat="1" ht="12.75">
      <c r="B59" s="19" t="s">
        <v>88</v>
      </c>
      <c r="C59" s="50">
        <f aca="true" t="shared" si="2" ref="C59:H59">+C45/$C$57</f>
        <v>0</v>
      </c>
      <c r="D59" s="50">
        <f t="shared" si="2"/>
        <v>0</v>
      </c>
      <c r="E59" s="50">
        <f t="shared" si="2"/>
        <v>791.689367</v>
      </c>
      <c r="F59" s="50">
        <f t="shared" si="2"/>
        <v>0.02421</v>
      </c>
      <c r="G59" s="50">
        <f t="shared" si="2"/>
        <v>0.011231</v>
      </c>
      <c r="H59" s="50">
        <f t="shared" si="2"/>
        <v>32.233785</v>
      </c>
    </row>
    <row r="60" spans="3:4" s="54" customFormat="1" ht="12.75">
      <c r="C60" s="62"/>
      <c r="D60" s="63"/>
    </row>
    <row r="61" spans="3:4" s="54" customFormat="1" ht="12.75">
      <c r="C61" s="62"/>
      <c r="D61" s="63"/>
    </row>
    <row r="62" s="54" customFormat="1" ht="12.75"/>
    <row r="63" s="54" customFormat="1" ht="12.75"/>
    <row r="64" s="54" customFormat="1" ht="12.75"/>
    <row r="65" s="54" customFormat="1" ht="12.75"/>
    <row r="66" s="25" customFormat="1" ht="12.75"/>
    <row r="67" s="25" customFormat="1" ht="12.75"/>
    <row r="68" s="25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6">
    <mergeCell ref="I10:I12"/>
    <mergeCell ref="A45:B45"/>
    <mergeCell ref="A10:A12"/>
    <mergeCell ref="B10:B12"/>
    <mergeCell ref="C10:H10"/>
    <mergeCell ref="C11:G11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tabSelected="1" zoomScale="130" zoomScaleNormal="130" zoomScalePageLayoutView="0" workbookViewId="0" topLeftCell="A1">
      <selection activeCell="A10" sqref="A10:A12"/>
    </sheetView>
  </sheetViews>
  <sheetFormatPr defaultColWidth="11.421875" defaultRowHeight="12.75"/>
  <cols>
    <col min="1" max="1" width="11.421875" style="12" customWidth="1"/>
    <col min="2" max="2" width="57.7109375" style="12" bestFit="1" customWidth="1"/>
    <col min="3" max="16384" width="11.421875" style="12" customWidth="1"/>
  </cols>
  <sheetData>
    <row r="1" spans="2:13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2.75"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2.75"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3" t="s">
        <v>125</v>
      </c>
      <c r="B6" s="4"/>
      <c r="C6" s="4"/>
      <c r="D6" s="4"/>
      <c r="E6" s="4"/>
      <c r="F6" s="4"/>
      <c r="G6" s="4"/>
      <c r="H6" s="4"/>
    </row>
    <row r="7" spans="1:8" ht="15.75">
      <c r="A7" s="13" t="s">
        <v>95</v>
      </c>
      <c r="B7" s="4"/>
      <c r="C7" s="4"/>
      <c r="D7" s="4"/>
      <c r="E7" s="4"/>
      <c r="F7" s="4"/>
      <c r="G7" s="4"/>
      <c r="H7" s="4"/>
    </row>
    <row r="8" spans="1:8" ht="12.75">
      <c r="A8" s="14" t="s">
        <v>0</v>
      </c>
      <c r="B8" s="4"/>
      <c r="C8" s="4"/>
      <c r="D8" s="4"/>
      <c r="E8" s="4"/>
      <c r="F8" s="4"/>
      <c r="G8" s="4"/>
      <c r="H8" s="4"/>
    </row>
    <row r="9" spans="1:8" ht="13.5">
      <c r="A9" s="14"/>
      <c r="B9" s="4"/>
      <c r="C9" s="4"/>
      <c r="D9" s="4"/>
      <c r="E9" s="4"/>
      <c r="F9" s="4"/>
      <c r="G9" s="4"/>
      <c r="H9" s="15" t="s">
        <v>1</v>
      </c>
    </row>
    <row r="10" spans="1:8" ht="12.75" customHeight="1">
      <c r="A10" s="70" t="s">
        <v>2</v>
      </c>
      <c r="B10" s="75" t="s">
        <v>3</v>
      </c>
      <c r="C10" s="72" t="s">
        <v>113</v>
      </c>
      <c r="D10" s="76"/>
      <c r="E10" s="76"/>
      <c r="F10" s="76"/>
      <c r="G10" s="76"/>
      <c r="H10" s="70" t="s">
        <v>110</v>
      </c>
    </row>
    <row r="11" spans="1:8" ht="25.5">
      <c r="A11" s="77"/>
      <c r="B11" s="78"/>
      <c r="C11" s="79" t="s">
        <v>111</v>
      </c>
      <c r="D11" s="79"/>
      <c r="E11" s="79"/>
      <c r="F11" s="79"/>
      <c r="G11" s="52" t="s">
        <v>112</v>
      </c>
      <c r="H11" s="77"/>
    </row>
    <row r="12" spans="1:8" ht="12.75">
      <c r="A12" s="74"/>
      <c r="B12" s="71"/>
      <c r="C12" s="7" t="s">
        <v>96</v>
      </c>
      <c r="D12" s="7" t="s">
        <v>97</v>
      </c>
      <c r="E12" s="7" t="s">
        <v>98</v>
      </c>
      <c r="F12" s="7" t="s">
        <v>100</v>
      </c>
      <c r="G12" s="7" t="s">
        <v>102</v>
      </c>
      <c r="H12" s="74"/>
    </row>
    <row r="13" spans="1:9" ht="15" customHeight="1">
      <c r="A13" s="1" t="s">
        <v>53</v>
      </c>
      <c r="B13" s="2" t="s">
        <v>82</v>
      </c>
      <c r="C13" s="8">
        <v>0</v>
      </c>
      <c r="D13" s="8">
        <v>0</v>
      </c>
      <c r="E13" s="8">
        <v>105051</v>
      </c>
      <c r="F13" s="8">
        <v>0</v>
      </c>
      <c r="G13" s="8">
        <v>0</v>
      </c>
      <c r="H13" s="3">
        <f>SUM(C13:G13)</f>
        <v>105051</v>
      </c>
      <c r="I13" s="9"/>
    </row>
    <row r="14" spans="1:8" ht="15" customHeight="1">
      <c r="A14" s="1" t="s">
        <v>54</v>
      </c>
      <c r="B14" s="2" t="s">
        <v>83</v>
      </c>
      <c r="C14" s="8">
        <v>0</v>
      </c>
      <c r="D14" s="8">
        <v>0</v>
      </c>
      <c r="E14" s="8">
        <v>22557</v>
      </c>
      <c r="F14" s="8">
        <v>0</v>
      </c>
      <c r="G14" s="8">
        <v>0</v>
      </c>
      <c r="H14" s="3">
        <f>SUM(C14:G14)</f>
        <v>22557</v>
      </c>
    </row>
    <row r="15" spans="1:8" ht="15" customHeight="1">
      <c r="A15" s="1" t="s">
        <v>55</v>
      </c>
      <c r="B15" s="2" t="s">
        <v>84</v>
      </c>
      <c r="C15" s="8">
        <v>0</v>
      </c>
      <c r="D15" s="8">
        <v>0</v>
      </c>
      <c r="E15" s="8">
        <v>297406</v>
      </c>
      <c r="F15" s="8">
        <v>0</v>
      </c>
      <c r="G15" s="8">
        <v>0</v>
      </c>
      <c r="H15" s="3">
        <f>SUM(C15:G15)</f>
        <v>297406</v>
      </c>
    </row>
    <row r="16" spans="1:8" ht="15" customHeight="1">
      <c r="A16" s="1" t="s">
        <v>56</v>
      </c>
      <c r="B16" s="2" t="s">
        <v>85</v>
      </c>
      <c r="C16" s="8">
        <v>0</v>
      </c>
      <c r="D16" s="8">
        <v>0</v>
      </c>
      <c r="E16" s="8">
        <v>284835</v>
      </c>
      <c r="F16" s="8">
        <v>0</v>
      </c>
      <c r="G16" s="8">
        <v>0</v>
      </c>
      <c r="H16" s="3">
        <f>SUM(C16:G16)</f>
        <v>284835</v>
      </c>
    </row>
    <row r="17" spans="1:8" ht="19.5" customHeight="1">
      <c r="A17" s="72" t="s">
        <v>7</v>
      </c>
      <c r="B17" s="73"/>
      <c r="C17" s="51">
        <f aca="true" t="shared" si="0" ref="C17:H17">SUM(C13:C16)</f>
        <v>0</v>
      </c>
      <c r="D17" s="51">
        <f t="shared" si="0"/>
        <v>0</v>
      </c>
      <c r="E17" s="51">
        <f t="shared" si="0"/>
        <v>709849</v>
      </c>
      <c r="F17" s="51">
        <f t="shared" si="0"/>
        <v>0</v>
      </c>
      <c r="G17" s="51">
        <f t="shared" si="0"/>
        <v>0</v>
      </c>
      <c r="H17" s="51">
        <f t="shared" si="0"/>
        <v>709849</v>
      </c>
    </row>
    <row r="18" ht="12.75">
      <c r="A18" s="6" t="s">
        <v>126</v>
      </c>
    </row>
    <row r="19" spans="2:8" ht="12.75">
      <c r="B19" s="4"/>
      <c r="C19" s="4"/>
      <c r="D19" s="4"/>
      <c r="E19" s="4"/>
      <c r="F19" s="4"/>
      <c r="G19" s="4"/>
      <c r="H19" s="4"/>
    </row>
    <row r="20" spans="1:8" ht="12.75">
      <c r="A20" s="49" t="s">
        <v>8</v>
      </c>
      <c r="B20" s="4"/>
      <c r="C20" s="4"/>
      <c r="D20" s="4"/>
      <c r="E20" s="4"/>
      <c r="F20" s="4"/>
      <c r="G20" s="4"/>
      <c r="H20" s="4"/>
    </row>
    <row r="21" spans="1:8" ht="12.75">
      <c r="A21" s="18" t="s">
        <v>103</v>
      </c>
      <c r="B21" s="4"/>
      <c r="C21" s="4"/>
      <c r="D21" s="4"/>
      <c r="E21" s="4"/>
      <c r="F21" s="4"/>
      <c r="G21" s="4"/>
      <c r="H21" s="4"/>
    </row>
    <row r="22" spans="1:8" ht="12.75">
      <c r="A22" s="18" t="s">
        <v>104</v>
      </c>
      <c r="B22" s="4"/>
      <c r="C22" s="4"/>
      <c r="D22" s="4"/>
      <c r="E22" s="4"/>
      <c r="F22" s="4"/>
      <c r="G22" s="4"/>
      <c r="H22" s="4"/>
    </row>
    <row r="23" spans="1:8" ht="12.75">
      <c r="A23" s="18" t="s">
        <v>105</v>
      </c>
      <c r="B23" s="4"/>
      <c r="C23" s="4"/>
      <c r="D23" s="4"/>
      <c r="E23" s="4"/>
      <c r="F23" s="4"/>
      <c r="G23" s="4"/>
      <c r="H23" s="4"/>
    </row>
    <row r="24" ht="12.75">
      <c r="A24" s="18" t="s">
        <v>106</v>
      </c>
    </row>
    <row r="25" ht="12.75">
      <c r="A25" s="18" t="s">
        <v>107</v>
      </c>
    </row>
    <row r="26" ht="12.75">
      <c r="A26" s="18" t="s">
        <v>108</v>
      </c>
    </row>
    <row r="27" s="19" customFormat="1" ht="12.75">
      <c r="A27" s="18" t="s">
        <v>109</v>
      </c>
    </row>
    <row r="28" s="19" customFormat="1" ht="12.75">
      <c r="A28" s="21"/>
    </row>
    <row r="29" s="19" customFormat="1" ht="12.75">
      <c r="C29" s="19">
        <v>1000000</v>
      </c>
    </row>
    <row r="30" spans="2:7" s="19" customFormat="1" ht="12.75">
      <c r="B30" s="19" t="s">
        <v>86</v>
      </c>
      <c r="C30" s="10" t="s">
        <v>96</v>
      </c>
      <c r="D30" s="10" t="s">
        <v>97</v>
      </c>
      <c r="E30" s="19" t="s">
        <v>98</v>
      </c>
      <c r="F30" s="19" t="s">
        <v>100</v>
      </c>
      <c r="G30" s="19" t="s">
        <v>102</v>
      </c>
    </row>
    <row r="31" spans="2:7" s="19" customFormat="1" ht="12.75">
      <c r="B31" s="19" t="s">
        <v>88</v>
      </c>
      <c r="C31" s="50">
        <f>+C17/$C$29</f>
        <v>0</v>
      </c>
      <c r="D31" s="50">
        <f>+D17/$C$29</f>
        <v>0</v>
      </c>
      <c r="E31" s="50">
        <f>+E17/$C$29</f>
        <v>0.709849</v>
      </c>
      <c r="F31" s="50">
        <f>+F17/$C$29</f>
        <v>0</v>
      </c>
      <c r="G31" s="50">
        <f>+G17/$C$29</f>
        <v>0</v>
      </c>
    </row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</sheetData>
  <sheetProtection/>
  <mergeCells count="6">
    <mergeCell ref="A10:A12"/>
    <mergeCell ref="B10:B12"/>
    <mergeCell ref="C10:G10"/>
    <mergeCell ref="H10:H12"/>
    <mergeCell ref="A17:B17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2019-03-19T17:57:16Z</cp:lastPrinted>
  <dcterms:created xsi:type="dcterms:W3CDTF">2006-10-30T15:43:34Z</dcterms:created>
  <dcterms:modified xsi:type="dcterms:W3CDTF">2024-01-03T20:43:08Z</dcterms:modified>
  <cp:category/>
  <cp:version/>
  <cp:contentType/>
  <cp:contentStatus/>
</cp:coreProperties>
</file>