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105" windowWidth="9600" windowHeight="988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</sheets>
  <definedNames/>
  <calcPr fullCalcOnLoad="1"/>
</workbook>
</file>

<file path=xl/sharedStrings.xml><?xml version="1.0" encoding="utf-8"?>
<sst xmlns="http://schemas.openxmlformats.org/spreadsheetml/2006/main" count="481" uniqueCount="125">
  <si>
    <t>MINISTERIO DE SALUD</t>
  </si>
  <si>
    <t>PLIEGO 011 MINISTERIO DE SALUD</t>
  </si>
  <si>
    <t>NUEVOS SOLES</t>
  </si>
  <si>
    <t>COD. EJECUTORA</t>
  </si>
  <si>
    <t>UNIDAD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</si>
  <si>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</si>
  <si>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</si>
  <si>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</si>
  <si>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</si>
  <si>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</si>
  <si>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</si>
  <si>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</si>
  <si>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</si>
  <si>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</si>
  <si>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</si>
  <si>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</si>
  <si>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</si>
  <si>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</si>
  <si>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</si>
  <si>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</si>
  <si>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</si>
  <si>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</si>
  <si>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</si>
  <si>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</si>
  <si>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</si>
  <si>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</si>
  <si>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</si>
  <si>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</si>
  <si>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</si>
  <si>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</si>
  <si>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</si>
  <si>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</si>
  <si>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</si>
  <si>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</si>
  <si>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</si>
  <si>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</si>
  <si>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</si>
  <si>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</si>
  <si>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</si>
  <si>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EJECUCION  MENSUAL</t>
  </si>
  <si>
    <t>2.4 Donaciones y Transferencias</t>
  </si>
  <si>
    <t>5 Recursos Determinados</t>
  </si>
  <si>
    <t>OFICINA GENERAL DE PLANEAMIENTO, PRESUPUESTO Y MODERNIZACIÓN</t>
  </si>
  <si>
    <t>OFICINA DE PRESUPUESTO Y FINANCIAMIENTO</t>
  </si>
  <si>
    <t>UNIDADES EJECUTORAS</t>
  </si>
  <si>
    <t>(EN SOLES)</t>
  </si>
  <si>
    <t>DISA LM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</si>
  <si>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</si>
  <si>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</si>
  <si>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</si>
  <si>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</si>
  <si>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</si>
  <si>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</si>
  <si>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</si>
  <si>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</si>
  <si>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</si>
  <si>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</si>
  <si>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</si>
  <si>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</si>
  <si>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</si>
  <si>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</si>
  <si>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</si>
  <si>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</si>
  <si>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</si>
  <si>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</si>
  <si>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</si>
  <si>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</si>
  <si>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</si>
  <si>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</si>
  <si>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</si>
  <si>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</si>
  <si>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</si>
  <si>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</si>
  <si>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</si>
  <si>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</si>
  <si>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</si>
  <si>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</si>
  <si>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</si>
  <si>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</si>
  <si>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</si>
  <si>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</si>
  <si>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</si>
  <si>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</si>
  <si>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</si>
  <si>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</si>
  <si>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</si>
  <si>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</si>
  <si>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</si>
  <si>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</si>
  <si>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</si>
  <si>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</si>
  <si>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</si>
  <si>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</si>
  <si>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</si>
  <si>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</si>
  <si>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</si>
  <si>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</si>
  <si>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</si>
  <si>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</si>
  <si>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</si>
  <si>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</si>
  <si>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</si>
  <si>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</si>
  <si>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</si>
  <si>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</si>
  <si>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</si>
  <si>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</si>
  <si>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</si>
  <si>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</si>
  <si>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</si>
  <si>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</si>
  <si>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</si>
  <si>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</si>
  <si>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</si>
  <si>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</si>
  <si>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</si>
  <si>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</si>
  <si>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2.1</t>
  </si>
  <si>
    <t>2.2</t>
  </si>
  <si>
    <t>2.3</t>
  </si>
  <si>
    <t>2.4</t>
  </si>
  <si>
    <t>2.5</t>
  </si>
  <si>
    <t>2.6</t>
  </si>
  <si>
    <t>EJECUCION PRESUPUESTAL A MES DE JULIO 2018</t>
  </si>
  <si>
    <t>Fuente: SIAF, Consulta Amigable y Base de Datos al 31 de Julio del 2018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</si>
</sst>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</numFmts>
  <fonts count="5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vertical="center"/>
      <protection/>
    </xf>
    <xf numFmtId="3" fontId="50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0" fillId="0" borderId="0" xfId="0" applyNumberFormat="1" applyFont="1" applyFill="1" applyBorder="1" applyAlignment="1" applyProtection="1">
      <alignment vertical="center"/>
      <protection/>
    </xf>
    <xf numFmtId="0" fontId="51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3" fontId="1" fillId="33" borderId="13" xfId="0" applyNumberFormat="1" applyFont="1" applyFill="1" applyBorder="1" applyAlignment="1" applyProtection="1">
      <alignment horizontal="center" vertical="center" wrapText="1"/>
      <protection/>
    </xf>
    <xf numFmtId="3" fontId="1" fillId="33" borderId="15" xfId="0" applyNumberFormat="1" applyFont="1" applyFill="1" applyBorder="1" applyAlignment="1" applyProtection="1">
      <alignment horizontal="center" vertical="center"/>
      <protection/>
    </xf>
    <xf numFmtId="3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ENERO Y FEBRERO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5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FTE'!$D$57:$D$60</c:f>
              <c:numCache/>
            </c:numRef>
          </c:val>
        </c:ser>
        <c:overlap val="-27"/>
        <c:gapWidth val="219"/>
        <c:axId val="64901469"/>
        <c:axId val="47242310"/>
      </c:barChart>
      <c:lineChart>
        <c:grouping val="standard"/>
        <c:varyColors val="0"/>
        <c:ser>
          <c:idx val="1"/>
          <c:order val="1"/>
          <c:tx>
            <c:strRef>
              <c:f>'EJECUCION FTE'!$E$56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FTE'!$C$57:$C$60</c:f>
              <c:strCache/>
            </c:strRef>
          </c:cat>
          <c:val>
            <c:numRef>
              <c:f>'EJECUCION FTE'!$E$57:$E$60</c:f>
              <c:numCache/>
            </c:numRef>
          </c:val>
          <c:smooth val="0"/>
        </c:ser>
        <c:axId val="22527607"/>
        <c:axId val="1421872"/>
      </c:lineChart>
      <c:catAx>
        <c:axId val="649014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242310"/>
        <c:crosses val="autoZero"/>
        <c:auto val="1"/>
        <c:lblOffset val="100"/>
        <c:tickLblSkip val="1"/>
        <c:noMultiLvlLbl val="0"/>
      </c:catAx>
      <c:valAx>
        <c:axId val="47242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901469"/>
        <c:crossesAt val="1"/>
        <c:crossBetween val="between"/>
        <c:dispUnits/>
      </c:valAx>
      <c:catAx>
        <c:axId val="22527607"/>
        <c:scaling>
          <c:orientation val="minMax"/>
        </c:scaling>
        <c:axPos val="b"/>
        <c:delete val="1"/>
        <c:majorTickMark val="out"/>
        <c:minorTickMark val="none"/>
        <c:tickLblPos val="nextTo"/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52760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25"/>
          <c:y val="0.9455"/>
          <c:w val="0.1607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MES DE FEBRERO - FUENTE RO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57"/>
          <c:w val="0.993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RO'!$D$57:$D$62</c:f>
              <c:numCache/>
            </c:numRef>
          </c:val>
        </c:ser>
        <c:overlap val="-27"/>
        <c:gapWidth val="219"/>
        <c:axId val="12796849"/>
        <c:axId val="48062778"/>
      </c:barChart>
      <c:lineChart>
        <c:grouping val="standard"/>
        <c:varyColors val="0"/>
        <c:ser>
          <c:idx val="1"/>
          <c:order val="1"/>
          <c:tx>
            <c:strRef>
              <c:f>'EJECUCION RO'!$E$56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RO'!$C$57:$C$62</c:f>
              <c:strCache/>
            </c:strRef>
          </c:cat>
          <c:val>
            <c:numRef>
              <c:f>'EJECUCION RO'!$E$57:$E$62</c:f>
              <c:numCache/>
            </c:numRef>
          </c:val>
          <c:smooth val="0"/>
        </c:ser>
        <c:axId val="29911819"/>
        <c:axId val="770916"/>
      </c:lineChart>
      <c:catAx>
        <c:axId val="127968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8062778"/>
        <c:crosses val="autoZero"/>
        <c:auto val="1"/>
        <c:lblOffset val="100"/>
        <c:tickLblSkip val="1"/>
        <c:noMultiLvlLbl val="0"/>
      </c:catAx>
      <c:valAx>
        <c:axId val="480627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2796849"/>
        <c:crossesAt val="1"/>
        <c:crossBetween val="between"/>
        <c:dispUnits/>
      </c:valAx>
      <c:catAx>
        <c:axId val="29911819"/>
        <c:scaling>
          <c:orientation val="minMax"/>
        </c:scaling>
        <c:axPos val="b"/>
        <c:delete val="1"/>
        <c:majorTickMark val="out"/>
        <c:minorTickMark val="none"/>
        <c:tickLblPos val="nextTo"/>
        <c:crossAx val="770916"/>
        <c:crosses val="autoZero"/>
        <c:auto val="1"/>
        <c:lblOffset val="100"/>
        <c:tickLblSkip val="1"/>
        <c:noMultiLvlLbl val="0"/>
      </c:catAx>
      <c:valAx>
        <c:axId val="77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91181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05"/>
          <c:y val="0.95375"/>
          <c:w val="0.13825"/>
          <c:h val="0.03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RDR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RDR'!$D$56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RDR'!$D$57:$D$62</c:f>
              <c:numCache/>
            </c:numRef>
          </c:val>
        </c:ser>
        <c:overlap val="-27"/>
        <c:gapWidth val="219"/>
        <c:axId val="6938245"/>
        <c:axId val="62444206"/>
      </c:barChart>
      <c:lineChart>
        <c:grouping val="standard"/>
        <c:varyColors val="0"/>
        <c:ser>
          <c:idx val="1"/>
          <c:order val="1"/>
          <c:tx>
            <c:strRef>
              <c:f>'EJECUCION RDR'!$E$56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RDR'!$C$57:$C$62</c:f>
              <c:strCache/>
            </c:strRef>
          </c:cat>
          <c:val>
            <c:numRef>
              <c:f>'EJECUCION RDR'!$E$57:$E$62</c:f>
              <c:numCache/>
            </c:numRef>
          </c:val>
          <c:smooth val="0"/>
        </c:ser>
        <c:axId val="25126943"/>
        <c:axId val="24815896"/>
      </c:lineChart>
      <c:catAx>
        <c:axId val="69382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938245"/>
        <c:crossesAt val="1"/>
        <c:crossBetween val="between"/>
        <c:dispUnits/>
      </c:valAx>
      <c:catAx>
        <c:axId val="25126943"/>
        <c:scaling>
          <c:orientation val="minMax"/>
        </c:scaling>
        <c:axPos val="b"/>
        <c:delete val="1"/>
        <c:majorTickMark val="out"/>
        <c:minorTickMark val="none"/>
        <c:tickLblPos val="nextTo"/>
        <c:crossAx val="24815896"/>
        <c:crosses val="autoZero"/>
        <c:auto val="1"/>
        <c:lblOffset val="100"/>
        <c:tickLblSkip val="1"/>
        <c:noMultiLvlLbl val="0"/>
      </c:catAx>
      <c:valAx>
        <c:axId val="24815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126943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5"/>
          <c:y val="0.955"/>
          <c:w val="0.13975"/>
          <c:h val="0.0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MES DE FEBRERO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DONA'!$D$58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DONA'!$C$59:$C$63</c:f>
              <c:strCache/>
            </c:strRef>
          </c:cat>
          <c:val>
            <c:numRef>
              <c:f>'EJECUCION DONA'!$D$59:$D$63</c:f>
              <c:numCache/>
            </c:numRef>
          </c:val>
        </c:ser>
        <c:overlap val="-27"/>
        <c:gapWidth val="219"/>
        <c:axId val="22016473"/>
        <c:axId val="63930530"/>
      </c:barChart>
      <c:lineChart>
        <c:grouping val="standard"/>
        <c:varyColors val="0"/>
        <c:ser>
          <c:idx val="1"/>
          <c:order val="1"/>
          <c:tx>
            <c:strRef>
              <c:f>'EJECUCION DONA'!$E$58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DONA'!$C$59:$C$63</c:f>
              <c:strCache/>
            </c:strRef>
          </c:cat>
          <c:val>
            <c:numRef>
              <c:f>'EJECUCION DONA'!$E$59:$E$63</c:f>
              <c:numCache/>
            </c:numRef>
          </c:val>
          <c:smooth val="0"/>
        </c:ser>
        <c:axId val="38503859"/>
        <c:axId val="10990412"/>
      </c:lineChart>
      <c:catAx>
        <c:axId val="220164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3930530"/>
        <c:crosses val="autoZero"/>
        <c:auto val="1"/>
        <c:lblOffset val="100"/>
        <c:tickLblSkip val="1"/>
        <c:noMultiLvlLbl val="0"/>
      </c:catAx>
      <c:valAx>
        <c:axId val="639305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016473"/>
        <c:crossesAt val="1"/>
        <c:crossBetween val="between"/>
        <c:dispUnits/>
      </c:valAx>
      <c:catAx>
        <c:axId val="38503859"/>
        <c:scaling>
          <c:orientation val="minMax"/>
        </c:scaling>
        <c:axPos val="b"/>
        <c:delete val="1"/>
        <c:majorTickMark val="out"/>
        <c:minorTickMark val="none"/>
        <c:tickLblPos val="nextTo"/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0385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025"/>
          <c:y val="0.9545"/>
          <c:w val="0.1575"/>
          <c:h val="0.0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51</xdr:row>
      <xdr:rowOff>9525</xdr:rowOff>
    </xdr:from>
    <xdr:to>
      <xdr:col>7</xdr:col>
      <xdr:colOff>762000</xdr:colOff>
      <xdr:row>80</xdr:row>
      <xdr:rowOff>123825</xdr:rowOff>
    </xdr:to>
    <xdr:graphicFrame>
      <xdr:nvGraphicFramePr>
        <xdr:cNvPr id="1" name="Gráfico 4"/>
        <xdr:cNvGraphicFramePr/>
      </xdr:nvGraphicFramePr>
      <xdr:xfrm>
        <a:off x="28575" y="9344025"/>
        <a:ext cx="96297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142875</xdr:rowOff>
    </xdr:from>
    <xdr:to>
      <xdr:col>8</xdr:col>
      <xdr:colOff>771525</xdr:colOff>
      <xdr:row>87</xdr:row>
      <xdr:rowOff>133350</xdr:rowOff>
    </xdr:to>
    <xdr:graphicFrame>
      <xdr:nvGraphicFramePr>
        <xdr:cNvPr id="1" name="Gráfico 2"/>
        <xdr:cNvGraphicFramePr/>
      </xdr:nvGraphicFramePr>
      <xdr:xfrm>
        <a:off x="19050" y="9496425"/>
        <a:ext cx="111728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51</xdr:row>
      <xdr:rowOff>133350</xdr:rowOff>
    </xdr:from>
    <xdr:to>
      <xdr:col>8</xdr:col>
      <xdr:colOff>714375</xdr:colOff>
      <xdr:row>87</xdr:row>
      <xdr:rowOff>95250</xdr:rowOff>
    </xdr:to>
    <xdr:graphicFrame>
      <xdr:nvGraphicFramePr>
        <xdr:cNvPr id="1" name="Gráfico 1"/>
        <xdr:cNvGraphicFramePr/>
      </xdr:nvGraphicFramePr>
      <xdr:xfrm>
        <a:off x="66675" y="9344025"/>
        <a:ext cx="110680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50</xdr:row>
      <xdr:rowOff>123825</xdr:rowOff>
    </xdr:from>
    <xdr:to>
      <xdr:col>8</xdr:col>
      <xdr:colOff>47625</xdr:colOff>
      <xdr:row>86</xdr:row>
      <xdr:rowOff>47625</xdr:rowOff>
    </xdr:to>
    <xdr:graphicFrame>
      <xdr:nvGraphicFramePr>
        <xdr:cNvPr id="1" name="Gráfico 1"/>
        <xdr:cNvGraphicFramePr/>
      </xdr:nvGraphicFramePr>
      <xdr:xfrm>
        <a:off x="76200" y="9172575"/>
        <a:ext cx="98298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140625" style="5" bestFit="1" customWidth="1"/>
    <col min="3" max="3" width="13.00390625" style="8" customWidth="1"/>
    <col min="4" max="5" width="11.7109375" style="8" customWidth="1"/>
    <col min="6" max="6" width="11.57421875" style="8" customWidth="1"/>
    <col min="7" max="9" width="11.7109375" style="8" customWidth="1"/>
    <col min="10" max="14" width="11.7109375" style="8" hidden="1" customWidth="1"/>
    <col min="15" max="15" width="11.421875" style="8" customWidth="1"/>
    <col min="16" max="16" width="15.421875" style="5" bestFit="1" customWidth="1"/>
    <col min="17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23" t="s">
        <v>123</v>
      </c>
    </row>
    <row r="6" ht="15.75">
      <c r="A6" s="23" t="s">
        <v>26</v>
      </c>
    </row>
    <row r="7" ht="12.75">
      <c r="A7" s="10" t="s">
        <v>1</v>
      </c>
    </row>
    <row r="8" spans="1:15" ht="12.75">
      <c r="A8" s="10"/>
      <c r="O8" s="22" t="s">
        <v>45</v>
      </c>
    </row>
    <row r="9" spans="1:15" s="10" customFormat="1" ht="12.75">
      <c r="A9" s="41" t="s">
        <v>3</v>
      </c>
      <c r="B9" s="43" t="s">
        <v>44</v>
      </c>
      <c r="C9" s="45" t="s">
        <v>39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7"/>
      <c r="O9" s="37" t="s">
        <v>33</v>
      </c>
    </row>
    <row r="10" spans="1:15" s="10" customFormat="1" ht="15.75" customHeight="1">
      <c r="A10" s="42"/>
      <c r="B10" s="44"/>
      <c r="C10" s="9" t="s">
        <v>5</v>
      </c>
      <c r="D10" s="9" t="s">
        <v>6</v>
      </c>
      <c r="E10" s="9" t="s">
        <v>7</v>
      </c>
      <c r="F10" s="9" t="s">
        <v>23</v>
      </c>
      <c r="G10" s="9" t="s">
        <v>24</v>
      </c>
      <c r="H10" s="9" t="s">
        <v>25</v>
      </c>
      <c r="I10" s="9" t="s">
        <v>27</v>
      </c>
      <c r="J10" s="9" t="s">
        <v>28</v>
      </c>
      <c r="K10" s="9" t="s">
        <v>29</v>
      </c>
      <c r="L10" s="9" t="s">
        <v>30</v>
      </c>
      <c r="M10" s="9" t="s">
        <v>31</v>
      </c>
      <c r="N10" s="9" t="s">
        <v>32</v>
      </c>
      <c r="O10" s="38"/>
    </row>
    <row r="11" spans="1:16" ht="15" customHeight="1">
      <c r="A11" s="2" t="s">
        <v>8</v>
      </c>
      <c r="B11" s="3" t="s">
        <v>9</v>
      </c>
      <c r="C11" s="4">
        <v>71569948.16000004</v>
      </c>
      <c r="D11" s="4">
        <v>65311072.23999999</v>
      </c>
      <c r="E11" s="4">
        <v>81549575.60000002</v>
      </c>
      <c r="F11" s="4">
        <v>95930128.80999993</v>
      </c>
      <c r="G11" s="4">
        <v>96472778.61000006</v>
      </c>
      <c r="H11" s="4">
        <v>99378004.12000003</v>
      </c>
      <c r="I11" s="4">
        <v>112903418.1700001</v>
      </c>
      <c r="J11" s="4"/>
      <c r="K11" s="4"/>
      <c r="L11" s="4"/>
      <c r="M11" s="4"/>
      <c r="N11" s="4"/>
      <c r="O11" s="27">
        <f>SUM(C11:N11)</f>
        <v>623114925.7100002</v>
      </c>
      <c r="P11" s="8"/>
    </row>
    <row r="12" spans="1:16" ht="15" customHeight="1">
      <c r="A12" s="2" t="s">
        <v>47</v>
      </c>
      <c r="B12" s="3" t="s">
        <v>78</v>
      </c>
      <c r="C12" s="4">
        <v>2162385.2399999998</v>
      </c>
      <c r="D12" s="4">
        <v>2467776.9100000006</v>
      </c>
      <c r="E12" s="4">
        <v>3185688.4300000006</v>
      </c>
      <c r="F12" s="4">
        <v>2736971.320000001</v>
      </c>
      <c r="G12" s="4">
        <v>3126456.070000002</v>
      </c>
      <c r="H12" s="4">
        <v>2867107.19</v>
      </c>
      <c r="I12" s="4">
        <v>3634393.3399999994</v>
      </c>
      <c r="J12" s="4"/>
      <c r="K12" s="4"/>
      <c r="L12" s="4"/>
      <c r="M12" s="4"/>
      <c r="N12" s="4"/>
      <c r="O12" s="27">
        <f aca="true" t="shared" si="0" ref="O12:O42">SUM(C12:N12)</f>
        <v>20180778.500000004</v>
      </c>
      <c r="P12" s="8"/>
    </row>
    <row r="13" spans="1:16" ht="15" customHeight="1">
      <c r="A13" s="2" t="s">
        <v>48</v>
      </c>
      <c r="B13" s="3" t="s">
        <v>79</v>
      </c>
      <c r="C13" s="4">
        <v>2903005.329999999</v>
      </c>
      <c r="D13" s="4">
        <v>3653115.199999999</v>
      </c>
      <c r="E13" s="4">
        <v>4257741.069999999</v>
      </c>
      <c r="F13" s="4">
        <v>4539732.389999998</v>
      </c>
      <c r="G13" s="4">
        <v>4061334.1799999997</v>
      </c>
      <c r="H13" s="4">
        <v>4191721.86</v>
      </c>
      <c r="I13" s="4">
        <v>4714997.8100000005</v>
      </c>
      <c r="J13" s="4"/>
      <c r="K13" s="4"/>
      <c r="L13" s="4"/>
      <c r="M13" s="4"/>
      <c r="N13" s="4"/>
      <c r="O13" s="27">
        <f t="shared" si="0"/>
        <v>28321647.839999996</v>
      </c>
      <c r="P13" s="8"/>
    </row>
    <row r="14" spans="1:16" ht="15" customHeight="1">
      <c r="A14" s="2" t="s">
        <v>49</v>
      </c>
      <c r="B14" s="3" t="s">
        <v>80</v>
      </c>
      <c r="C14" s="4">
        <v>1659457.699999999</v>
      </c>
      <c r="D14" s="4">
        <v>5619527.9300000025</v>
      </c>
      <c r="E14" s="4">
        <v>4128839.84</v>
      </c>
      <c r="F14" s="4">
        <v>4512638.219999999</v>
      </c>
      <c r="G14" s="4">
        <v>3692904.909999999</v>
      </c>
      <c r="H14" s="4">
        <v>5103631.659999998</v>
      </c>
      <c r="I14" s="4">
        <v>2547832.3300000005</v>
      </c>
      <c r="J14" s="4"/>
      <c r="K14" s="4"/>
      <c r="L14" s="4"/>
      <c r="M14" s="4"/>
      <c r="N14" s="4"/>
      <c r="O14" s="27">
        <f t="shared" si="0"/>
        <v>27264832.59</v>
      </c>
      <c r="P14" s="8"/>
    </row>
    <row r="15" spans="1:16" ht="15" customHeight="1">
      <c r="A15" s="2" t="s">
        <v>50</v>
      </c>
      <c r="B15" s="3" t="s">
        <v>81</v>
      </c>
      <c r="C15" s="4">
        <v>2258997.7200000007</v>
      </c>
      <c r="D15" s="4">
        <v>2613734.2900000005</v>
      </c>
      <c r="E15" s="4">
        <v>2813402.4900000007</v>
      </c>
      <c r="F15" s="4">
        <v>2812568.430000001</v>
      </c>
      <c r="G15" s="4">
        <v>3056244.11</v>
      </c>
      <c r="H15" s="4">
        <v>2512948.219999999</v>
      </c>
      <c r="I15" s="4">
        <v>3326394.559999999</v>
      </c>
      <c r="J15" s="4"/>
      <c r="K15" s="4"/>
      <c r="L15" s="4"/>
      <c r="M15" s="4"/>
      <c r="N15" s="4"/>
      <c r="O15" s="27">
        <f t="shared" si="0"/>
        <v>19394289.82</v>
      </c>
      <c r="P15" s="8"/>
    </row>
    <row r="16" spans="1:16" ht="15" customHeight="1">
      <c r="A16" s="2" t="s">
        <v>51</v>
      </c>
      <c r="B16" s="3" t="s">
        <v>82</v>
      </c>
      <c r="C16" s="4">
        <v>12505363.330000006</v>
      </c>
      <c r="D16" s="4">
        <v>15512334.450000003</v>
      </c>
      <c r="E16" s="4">
        <v>14161025.860000007</v>
      </c>
      <c r="F16" s="4">
        <v>15327251.11</v>
      </c>
      <c r="G16" s="4">
        <v>18969625.319999993</v>
      </c>
      <c r="H16" s="4">
        <v>16597027.890000008</v>
      </c>
      <c r="I16" s="4">
        <v>18345921.71</v>
      </c>
      <c r="J16" s="4"/>
      <c r="K16" s="4"/>
      <c r="L16" s="4"/>
      <c r="M16" s="4"/>
      <c r="N16" s="4"/>
      <c r="O16" s="27">
        <f t="shared" si="0"/>
        <v>111418549.67000002</v>
      </c>
      <c r="P16" s="8"/>
    </row>
    <row r="17" spans="1:16" ht="15" customHeight="1">
      <c r="A17" s="2" t="s">
        <v>52</v>
      </c>
      <c r="B17" s="3" t="s">
        <v>83</v>
      </c>
      <c r="C17" s="4">
        <v>8568700.76</v>
      </c>
      <c r="D17" s="4">
        <v>9000996.41</v>
      </c>
      <c r="E17" s="4">
        <v>12416558.969999997</v>
      </c>
      <c r="F17" s="4">
        <v>10678119.640000004</v>
      </c>
      <c r="G17" s="4">
        <v>11467540.490000004</v>
      </c>
      <c r="H17" s="4">
        <v>12422432.350000003</v>
      </c>
      <c r="I17" s="4">
        <v>12663286.440000003</v>
      </c>
      <c r="J17" s="4"/>
      <c r="K17" s="4"/>
      <c r="L17" s="4"/>
      <c r="M17" s="4"/>
      <c r="N17" s="4"/>
      <c r="O17" s="27">
        <f t="shared" si="0"/>
        <v>77217635.06</v>
      </c>
      <c r="P17" s="8"/>
    </row>
    <row r="18" spans="1:16" ht="15" customHeight="1">
      <c r="A18" s="2" t="s">
        <v>53</v>
      </c>
      <c r="B18" s="3" t="s">
        <v>84</v>
      </c>
      <c r="C18" s="4">
        <v>8961738.7</v>
      </c>
      <c r="D18" s="4">
        <v>10840861.040000001</v>
      </c>
      <c r="E18" s="4">
        <v>15311622.57</v>
      </c>
      <c r="F18" s="4">
        <v>12027807.939999996</v>
      </c>
      <c r="G18" s="4">
        <v>15278017.909999987</v>
      </c>
      <c r="H18" s="4">
        <v>14238066.639999995</v>
      </c>
      <c r="I18" s="4">
        <v>16442002.829999985</v>
      </c>
      <c r="J18" s="4"/>
      <c r="K18" s="4"/>
      <c r="L18" s="4"/>
      <c r="M18" s="4"/>
      <c r="N18" s="4"/>
      <c r="O18" s="27">
        <f t="shared" si="0"/>
        <v>93100117.62999997</v>
      </c>
      <c r="P18" s="8"/>
    </row>
    <row r="19" spans="1:16" ht="15" customHeight="1">
      <c r="A19" s="2" t="s">
        <v>54</v>
      </c>
      <c r="B19" s="3" t="s">
        <v>85</v>
      </c>
      <c r="C19" s="4">
        <v>2374139.81</v>
      </c>
      <c r="D19" s="4">
        <v>2500527.02</v>
      </c>
      <c r="E19" s="4">
        <v>2697141.2199999993</v>
      </c>
      <c r="F19" s="4">
        <v>3946927.9699999997</v>
      </c>
      <c r="G19" s="4">
        <v>4215826.43</v>
      </c>
      <c r="H19" s="4">
        <v>2931617.1900000013</v>
      </c>
      <c r="I19" s="4">
        <v>4852702.1400000015</v>
      </c>
      <c r="J19" s="4"/>
      <c r="K19" s="4"/>
      <c r="L19" s="4"/>
      <c r="M19" s="4"/>
      <c r="N19" s="4"/>
      <c r="O19" s="27">
        <f t="shared" si="0"/>
        <v>23518881.78</v>
      </c>
      <c r="P19" s="8"/>
    </row>
    <row r="20" spans="1:16" ht="15" customHeight="1">
      <c r="A20" s="2" t="s">
        <v>55</v>
      </c>
      <c r="B20" s="3" t="s">
        <v>86</v>
      </c>
      <c r="C20" s="4">
        <v>5755176.260000002</v>
      </c>
      <c r="D20" s="4">
        <v>5185916.390000002</v>
      </c>
      <c r="E20" s="4">
        <v>6815343.690000001</v>
      </c>
      <c r="F20" s="4">
        <v>8751560.940000005</v>
      </c>
      <c r="G20" s="4">
        <v>7983440.490000002</v>
      </c>
      <c r="H20" s="4">
        <v>6093644.799999999</v>
      </c>
      <c r="I20" s="4">
        <v>7913629.560000005</v>
      </c>
      <c r="J20" s="4"/>
      <c r="K20" s="4"/>
      <c r="L20" s="4"/>
      <c r="M20" s="4"/>
      <c r="N20" s="4"/>
      <c r="O20" s="27">
        <f t="shared" si="0"/>
        <v>48498712.13000001</v>
      </c>
      <c r="P20" s="8"/>
    </row>
    <row r="21" spans="1:16" ht="15" customHeight="1">
      <c r="A21" s="2" t="s">
        <v>56</v>
      </c>
      <c r="B21" s="3" t="s">
        <v>87</v>
      </c>
      <c r="C21" s="4">
        <v>9774177.45</v>
      </c>
      <c r="D21" s="4">
        <v>11946841.899999999</v>
      </c>
      <c r="E21" s="4">
        <v>17392017.07000001</v>
      </c>
      <c r="F21" s="4">
        <v>18807918.61000001</v>
      </c>
      <c r="G21" s="4">
        <v>18335367.8</v>
      </c>
      <c r="H21" s="4">
        <v>13729857.82</v>
      </c>
      <c r="I21" s="4">
        <v>18565186.530000005</v>
      </c>
      <c r="J21" s="4"/>
      <c r="K21" s="4"/>
      <c r="L21" s="4"/>
      <c r="M21" s="4"/>
      <c r="N21" s="4"/>
      <c r="O21" s="27">
        <f t="shared" si="0"/>
        <v>108551367.18</v>
      </c>
      <c r="P21" s="8"/>
    </row>
    <row r="22" spans="1:16" ht="15" customHeight="1">
      <c r="A22" s="2" t="s">
        <v>57</v>
      </c>
      <c r="B22" s="3" t="s">
        <v>88</v>
      </c>
      <c r="C22" s="4">
        <v>7631750.209999997</v>
      </c>
      <c r="D22" s="4">
        <v>7696045.549999998</v>
      </c>
      <c r="E22" s="4">
        <v>9996811.750000002</v>
      </c>
      <c r="F22" s="4">
        <v>10891434.820000006</v>
      </c>
      <c r="G22" s="4">
        <v>11843645.240000004</v>
      </c>
      <c r="H22" s="4">
        <v>12372121.229999999</v>
      </c>
      <c r="I22" s="4">
        <v>16713729.980000002</v>
      </c>
      <c r="J22" s="4"/>
      <c r="K22" s="4"/>
      <c r="L22" s="4"/>
      <c r="M22" s="4"/>
      <c r="N22" s="4"/>
      <c r="O22" s="27">
        <f t="shared" si="0"/>
        <v>77145538.78</v>
      </c>
      <c r="P22" s="8"/>
    </row>
    <row r="23" spans="1:16" ht="15" customHeight="1">
      <c r="A23" s="2" t="s">
        <v>58</v>
      </c>
      <c r="B23" s="3" t="s">
        <v>89</v>
      </c>
      <c r="C23" s="4">
        <v>13349883.790000001</v>
      </c>
      <c r="D23" s="4">
        <v>13460210.400000006</v>
      </c>
      <c r="E23" s="4">
        <v>16109775.270000007</v>
      </c>
      <c r="F23" s="4">
        <v>18446347.789999995</v>
      </c>
      <c r="G23" s="4">
        <v>20875906.279999986</v>
      </c>
      <c r="H23" s="4">
        <v>20014357.240000006</v>
      </c>
      <c r="I23" s="4">
        <v>24637840.339999996</v>
      </c>
      <c r="J23" s="4"/>
      <c r="K23" s="4"/>
      <c r="L23" s="4"/>
      <c r="M23" s="4"/>
      <c r="N23" s="4"/>
      <c r="O23" s="27">
        <f t="shared" si="0"/>
        <v>126894321.10999998</v>
      </c>
      <c r="P23" s="8"/>
    </row>
    <row r="24" spans="1:16" ht="15" customHeight="1">
      <c r="A24" s="2" t="s">
        <v>59</v>
      </c>
      <c r="B24" s="3" t="s">
        <v>90</v>
      </c>
      <c r="C24" s="4">
        <v>10791620.559999993</v>
      </c>
      <c r="D24" s="4">
        <v>12165477.009999994</v>
      </c>
      <c r="E24" s="4">
        <v>15581557.329999998</v>
      </c>
      <c r="F24" s="4">
        <v>20508767.3</v>
      </c>
      <c r="G24" s="4">
        <v>18781358.67</v>
      </c>
      <c r="H24" s="4">
        <v>16089216.189999996</v>
      </c>
      <c r="I24" s="4">
        <v>24516825.38</v>
      </c>
      <c r="J24" s="4"/>
      <c r="K24" s="4"/>
      <c r="L24" s="4"/>
      <c r="M24" s="4"/>
      <c r="N24" s="4"/>
      <c r="O24" s="27">
        <f t="shared" si="0"/>
        <v>118434822.43999998</v>
      </c>
      <c r="P24" s="8"/>
    </row>
    <row r="25" spans="1:16" ht="15" customHeight="1">
      <c r="A25" s="2" t="s">
        <v>60</v>
      </c>
      <c r="B25" s="3" t="s">
        <v>91</v>
      </c>
      <c r="C25" s="4">
        <v>6047498.130000002</v>
      </c>
      <c r="D25" s="4">
        <v>6757597.63</v>
      </c>
      <c r="E25" s="4">
        <v>6951264.87</v>
      </c>
      <c r="F25" s="4">
        <v>7668209.930000005</v>
      </c>
      <c r="G25" s="4">
        <v>7999538.239999999</v>
      </c>
      <c r="H25" s="4">
        <v>9875277.630000006</v>
      </c>
      <c r="I25" s="4">
        <v>8060654.439999998</v>
      </c>
      <c r="J25" s="4"/>
      <c r="K25" s="4"/>
      <c r="L25" s="4"/>
      <c r="M25" s="4"/>
      <c r="N25" s="4"/>
      <c r="O25" s="27">
        <f t="shared" si="0"/>
        <v>53360040.87000002</v>
      </c>
      <c r="P25" s="8"/>
    </row>
    <row r="26" spans="1:16" ht="15" customHeight="1">
      <c r="A26" s="2" t="s">
        <v>61</v>
      </c>
      <c r="B26" s="3" t="s">
        <v>92</v>
      </c>
      <c r="C26" s="4">
        <v>4650767.3599999985</v>
      </c>
      <c r="D26" s="4">
        <v>3748973.33</v>
      </c>
      <c r="E26" s="4">
        <v>6393699.059999998</v>
      </c>
      <c r="F26" s="4">
        <v>5202814.51</v>
      </c>
      <c r="G26" s="4">
        <v>5314021.140000001</v>
      </c>
      <c r="H26" s="4">
        <v>5540155.760000001</v>
      </c>
      <c r="I26" s="4">
        <v>6143790.54</v>
      </c>
      <c r="J26" s="4"/>
      <c r="K26" s="4"/>
      <c r="L26" s="4"/>
      <c r="M26" s="4"/>
      <c r="N26" s="4"/>
      <c r="O26" s="27">
        <f t="shared" si="0"/>
        <v>36994221.7</v>
      </c>
      <c r="P26" s="8"/>
    </row>
    <row r="27" spans="1:16" ht="15" customHeight="1">
      <c r="A27" s="2" t="s">
        <v>62</v>
      </c>
      <c r="B27" s="3" t="s">
        <v>93</v>
      </c>
      <c r="C27" s="4">
        <v>2642340.99</v>
      </c>
      <c r="D27" s="4">
        <v>2551183.0900000017</v>
      </c>
      <c r="E27" s="4">
        <v>2996074.31</v>
      </c>
      <c r="F27" s="4">
        <v>3240822.9000000004</v>
      </c>
      <c r="G27" s="4">
        <v>3563150.0200000005</v>
      </c>
      <c r="H27" s="4">
        <v>3831895.6099999994</v>
      </c>
      <c r="I27" s="4">
        <v>5495087.3100000005</v>
      </c>
      <c r="J27" s="4"/>
      <c r="K27" s="4"/>
      <c r="L27" s="4"/>
      <c r="M27" s="4"/>
      <c r="N27" s="4"/>
      <c r="O27" s="27">
        <f t="shared" si="0"/>
        <v>24320554.230000004</v>
      </c>
      <c r="P27" s="8"/>
    </row>
    <row r="28" spans="1:16" ht="15" customHeight="1">
      <c r="A28" s="2" t="s">
        <v>63</v>
      </c>
      <c r="B28" s="3" t="s">
        <v>94</v>
      </c>
      <c r="C28" s="4">
        <v>3900061.09</v>
      </c>
      <c r="D28" s="4">
        <v>4120214.549999998</v>
      </c>
      <c r="E28" s="4">
        <v>4728520.339999999</v>
      </c>
      <c r="F28" s="4">
        <v>5677623.29</v>
      </c>
      <c r="G28" s="4">
        <v>4786161.6499999985</v>
      </c>
      <c r="H28" s="4">
        <v>4610265.749999999</v>
      </c>
      <c r="I28" s="4">
        <v>4994023.009999998</v>
      </c>
      <c r="J28" s="4"/>
      <c r="K28" s="4"/>
      <c r="L28" s="4"/>
      <c r="M28" s="4"/>
      <c r="N28" s="4"/>
      <c r="O28" s="27">
        <f t="shared" si="0"/>
        <v>32816869.679999992</v>
      </c>
      <c r="P28" s="8"/>
    </row>
    <row r="29" spans="1:16" ht="15" customHeight="1">
      <c r="A29" s="2" t="s">
        <v>64</v>
      </c>
      <c r="B29" s="3" t="s">
        <v>95</v>
      </c>
      <c r="C29" s="4">
        <v>6423388.429999995</v>
      </c>
      <c r="D29" s="4">
        <v>6924768.59</v>
      </c>
      <c r="E29" s="4">
        <v>7534797.649999997</v>
      </c>
      <c r="F29" s="4">
        <v>7728011.429999994</v>
      </c>
      <c r="G29" s="4">
        <v>9188010.460000003</v>
      </c>
      <c r="H29" s="4">
        <v>8979778.330000006</v>
      </c>
      <c r="I29" s="4">
        <v>10509208.929999987</v>
      </c>
      <c r="J29" s="4"/>
      <c r="K29" s="4"/>
      <c r="L29" s="4"/>
      <c r="M29" s="4"/>
      <c r="N29" s="4"/>
      <c r="O29" s="27">
        <f t="shared" si="0"/>
        <v>57287963.81999998</v>
      </c>
      <c r="P29" s="8"/>
    </row>
    <row r="30" spans="1:16" ht="15" customHeight="1">
      <c r="A30" s="2" t="s">
        <v>65</v>
      </c>
      <c r="B30" s="3" t="s">
        <v>96</v>
      </c>
      <c r="C30" s="4">
        <v>3059993.37</v>
      </c>
      <c r="D30" s="4">
        <v>2713031.0500000007</v>
      </c>
      <c r="E30" s="4">
        <v>4666963.4399999995</v>
      </c>
      <c r="F30" s="4">
        <v>4899963.310000002</v>
      </c>
      <c r="G30" s="4">
        <v>3854632.749999999</v>
      </c>
      <c r="H30" s="4">
        <v>4256537.8</v>
      </c>
      <c r="I30" s="4">
        <v>4698231.369999999</v>
      </c>
      <c r="J30" s="4"/>
      <c r="K30" s="4"/>
      <c r="L30" s="4"/>
      <c r="M30" s="4"/>
      <c r="N30" s="4"/>
      <c r="O30" s="27">
        <f t="shared" si="0"/>
        <v>28149353.090000004</v>
      </c>
      <c r="P30" s="8"/>
    </row>
    <row r="31" spans="1:16" ht="15" customHeight="1">
      <c r="A31" s="2" t="s">
        <v>66</v>
      </c>
      <c r="B31" s="3" t="s">
        <v>97</v>
      </c>
      <c r="C31" s="4">
        <v>1443263.9400000013</v>
      </c>
      <c r="D31" s="4">
        <v>2242058.21</v>
      </c>
      <c r="E31" s="4">
        <v>2330933.6100000003</v>
      </c>
      <c r="F31" s="4">
        <v>2928430.860000001</v>
      </c>
      <c r="G31" s="4">
        <v>2699335.91</v>
      </c>
      <c r="H31" s="4">
        <v>3394313.8600000017</v>
      </c>
      <c r="I31" s="4">
        <v>2404991.040000001</v>
      </c>
      <c r="J31" s="4"/>
      <c r="K31" s="4"/>
      <c r="L31" s="4"/>
      <c r="M31" s="4"/>
      <c r="N31" s="4"/>
      <c r="O31" s="27">
        <f t="shared" si="0"/>
        <v>17443327.430000007</v>
      </c>
      <c r="P31" s="8"/>
    </row>
    <row r="32" spans="1:16" ht="15" customHeight="1">
      <c r="A32" s="2" t="s">
        <v>67</v>
      </c>
      <c r="B32" s="3" t="s">
        <v>98</v>
      </c>
      <c r="C32" s="4">
        <v>3393937.909999999</v>
      </c>
      <c r="D32" s="4">
        <v>3855525.299999999</v>
      </c>
      <c r="E32" s="4">
        <v>5345619.859999998</v>
      </c>
      <c r="F32" s="4">
        <v>5825092.059999996</v>
      </c>
      <c r="G32" s="4">
        <v>4626277.6</v>
      </c>
      <c r="H32" s="4">
        <v>5373964.4899999965</v>
      </c>
      <c r="I32" s="4">
        <v>5594480.869999997</v>
      </c>
      <c r="J32" s="4"/>
      <c r="K32" s="4"/>
      <c r="L32" s="4"/>
      <c r="M32" s="4"/>
      <c r="N32" s="4"/>
      <c r="O32" s="27">
        <f t="shared" si="0"/>
        <v>34014898.08999998</v>
      </c>
      <c r="P32" s="8"/>
    </row>
    <row r="33" spans="1:16" ht="15" customHeight="1">
      <c r="A33" s="2" t="s">
        <v>68</v>
      </c>
      <c r="B33" s="3" t="s">
        <v>99</v>
      </c>
      <c r="C33" s="4">
        <v>2648172.83</v>
      </c>
      <c r="D33" s="4">
        <v>4219600.889999998</v>
      </c>
      <c r="E33" s="4">
        <v>5439527.139999996</v>
      </c>
      <c r="F33" s="4">
        <v>5383239.620000003</v>
      </c>
      <c r="G33" s="4">
        <v>7632755.379999997</v>
      </c>
      <c r="H33" s="4">
        <v>2445371.7500000014</v>
      </c>
      <c r="I33" s="4">
        <v>5081372.920000001</v>
      </c>
      <c r="J33" s="4"/>
      <c r="K33" s="4"/>
      <c r="L33" s="4"/>
      <c r="M33" s="4"/>
      <c r="N33" s="4"/>
      <c r="O33" s="27">
        <f t="shared" si="0"/>
        <v>32850040.529999994</v>
      </c>
      <c r="P33" s="8"/>
    </row>
    <row r="34" spans="1:16" ht="15" customHeight="1">
      <c r="A34" s="2" t="s">
        <v>69</v>
      </c>
      <c r="B34" s="3" t="s">
        <v>100</v>
      </c>
      <c r="C34" s="4">
        <v>2077823.02</v>
      </c>
      <c r="D34" s="4">
        <v>8171108.210000001</v>
      </c>
      <c r="E34" s="4">
        <v>18849749.299999993</v>
      </c>
      <c r="F34" s="4">
        <v>12140065.420000002</v>
      </c>
      <c r="G34" s="4">
        <v>42770836.06</v>
      </c>
      <c r="H34" s="4">
        <v>46025846.09999998</v>
      </c>
      <c r="I34" s="4">
        <v>27167345.119999964</v>
      </c>
      <c r="J34" s="4"/>
      <c r="K34" s="4"/>
      <c r="L34" s="4"/>
      <c r="M34" s="4"/>
      <c r="N34" s="4"/>
      <c r="O34" s="27">
        <f t="shared" si="0"/>
        <v>157202773.22999993</v>
      </c>
      <c r="P34" s="8"/>
    </row>
    <row r="35" spans="1:16" ht="15" customHeight="1">
      <c r="A35" s="2" t="s">
        <v>70</v>
      </c>
      <c r="B35" s="3" t="s">
        <v>101</v>
      </c>
      <c r="C35" s="4">
        <v>2216421.36</v>
      </c>
      <c r="D35" s="4">
        <v>10231213.59</v>
      </c>
      <c r="E35" s="4">
        <v>11420696.859999998</v>
      </c>
      <c r="F35" s="4">
        <v>6881810.9</v>
      </c>
      <c r="G35" s="4">
        <v>17052164.37</v>
      </c>
      <c r="H35" s="4">
        <v>22456049.999999996</v>
      </c>
      <c r="I35" s="4">
        <v>16317987.31</v>
      </c>
      <c r="J35" s="4"/>
      <c r="K35" s="4"/>
      <c r="L35" s="4"/>
      <c r="M35" s="4"/>
      <c r="N35" s="4"/>
      <c r="O35" s="27">
        <f t="shared" si="0"/>
        <v>86576344.39</v>
      </c>
      <c r="P35" s="8"/>
    </row>
    <row r="36" spans="1:16" ht="15" customHeight="1">
      <c r="A36" s="2" t="s">
        <v>71</v>
      </c>
      <c r="B36" s="3" t="s">
        <v>102</v>
      </c>
      <c r="C36" s="4">
        <v>5937710.290000002</v>
      </c>
      <c r="D36" s="4">
        <v>11146121.309999999</v>
      </c>
      <c r="E36" s="4">
        <v>13521741.690000003</v>
      </c>
      <c r="F36" s="4">
        <v>12014030.410000002</v>
      </c>
      <c r="G36" s="4">
        <v>17597119.05</v>
      </c>
      <c r="H36" s="4">
        <v>18620689.12000001</v>
      </c>
      <c r="I36" s="4">
        <v>16889809.89</v>
      </c>
      <c r="J36" s="4"/>
      <c r="K36" s="4"/>
      <c r="L36" s="4"/>
      <c r="M36" s="4"/>
      <c r="N36" s="4"/>
      <c r="O36" s="27">
        <f t="shared" si="0"/>
        <v>95727221.76000002</v>
      </c>
      <c r="P36" s="8"/>
    </row>
    <row r="37" spans="1:16" ht="15" customHeight="1">
      <c r="A37" s="2" t="s">
        <v>72</v>
      </c>
      <c r="B37" s="3" t="s">
        <v>103</v>
      </c>
      <c r="C37" s="4">
        <v>1214048.8100000003</v>
      </c>
      <c r="D37" s="4">
        <v>1159911.89</v>
      </c>
      <c r="E37" s="4">
        <v>1793882.66</v>
      </c>
      <c r="F37" s="4">
        <v>2067106.23</v>
      </c>
      <c r="G37" s="4">
        <v>2019789.4999999995</v>
      </c>
      <c r="H37" s="4">
        <v>2026475.7999999993</v>
      </c>
      <c r="I37" s="4">
        <v>4741957.710000001</v>
      </c>
      <c r="J37" s="4"/>
      <c r="K37" s="4"/>
      <c r="L37" s="4"/>
      <c r="M37" s="4"/>
      <c r="N37" s="4"/>
      <c r="O37" s="27">
        <f t="shared" si="0"/>
        <v>15023172.6</v>
      </c>
      <c r="P37" s="8"/>
    </row>
    <row r="38" spans="1:16" ht="15" customHeight="1">
      <c r="A38" s="2" t="s">
        <v>73</v>
      </c>
      <c r="B38" s="3" t="s">
        <v>104</v>
      </c>
      <c r="C38" s="4">
        <v>2003756.2100000004</v>
      </c>
      <c r="D38" s="4">
        <v>3812821.35</v>
      </c>
      <c r="E38" s="4">
        <v>7204702.300000001</v>
      </c>
      <c r="F38" s="4">
        <v>6311815.389999998</v>
      </c>
      <c r="G38" s="4">
        <v>7967697.060000001</v>
      </c>
      <c r="H38" s="4">
        <v>7584769.120000002</v>
      </c>
      <c r="I38" s="4">
        <v>8136756.510000003</v>
      </c>
      <c r="J38" s="4"/>
      <c r="K38" s="4"/>
      <c r="L38" s="4"/>
      <c r="M38" s="4"/>
      <c r="N38" s="4"/>
      <c r="O38" s="27">
        <f t="shared" si="0"/>
        <v>43022317.94000001</v>
      </c>
      <c r="P38" s="8"/>
    </row>
    <row r="39" spans="1:16" ht="15" customHeight="1">
      <c r="A39" s="2" t="s">
        <v>74</v>
      </c>
      <c r="B39" s="3" t="s">
        <v>105</v>
      </c>
      <c r="C39" s="4">
        <v>13474281.290000005</v>
      </c>
      <c r="D39" s="4">
        <v>13891898.010000002</v>
      </c>
      <c r="E39" s="4">
        <v>14586202.49</v>
      </c>
      <c r="F39" s="4">
        <v>14888422.99000001</v>
      </c>
      <c r="G39" s="4">
        <v>13110658.770000001</v>
      </c>
      <c r="H39" s="4">
        <v>15388421.990000002</v>
      </c>
      <c r="I39" s="4">
        <v>16249610.379999993</v>
      </c>
      <c r="J39" s="4"/>
      <c r="K39" s="4"/>
      <c r="L39" s="4"/>
      <c r="M39" s="4"/>
      <c r="N39" s="4"/>
      <c r="O39" s="27">
        <f t="shared" si="0"/>
        <v>101589495.92000002</v>
      </c>
      <c r="P39" s="8"/>
    </row>
    <row r="40" spans="1:16" ht="15" customHeight="1">
      <c r="A40" s="2" t="s">
        <v>75</v>
      </c>
      <c r="B40" s="3" t="s">
        <v>106</v>
      </c>
      <c r="C40" s="4">
        <v>15970170.910000002</v>
      </c>
      <c r="D40" s="4">
        <v>18610805.66000001</v>
      </c>
      <c r="E40" s="4">
        <v>15577551.269999998</v>
      </c>
      <c r="F40" s="4">
        <v>18095218.940000013</v>
      </c>
      <c r="G40" s="4">
        <v>16372398.430000003</v>
      </c>
      <c r="H40" s="4">
        <v>17148009.260000005</v>
      </c>
      <c r="I40" s="4">
        <v>22302220.780000016</v>
      </c>
      <c r="J40" s="4"/>
      <c r="K40" s="4"/>
      <c r="L40" s="4"/>
      <c r="M40" s="4"/>
      <c r="N40" s="4"/>
      <c r="O40" s="27">
        <f t="shared" si="0"/>
        <v>124076375.25000006</v>
      </c>
      <c r="P40" s="8"/>
    </row>
    <row r="41" spans="1:16" ht="15" customHeight="1">
      <c r="A41" s="2" t="s">
        <v>76</v>
      </c>
      <c r="B41" s="3" t="s">
        <v>107</v>
      </c>
      <c r="C41" s="4">
        <v>18048208.71</v>
      </c>
      <c r="D41" s="4">
        <v>17605394.77000001</v>
      </c>
      <c r="E41" s="4">
        <v>19222026.010000028</v>
      </c>
      <c r="F41" s="4">
        <v>18872193.78000001</v>
      </c>
      <c r="G41" s="4">
        <v>18868923.65000001</v>
      </c>
      <c r="H41" s="4">
        <v>21303576.64000001</v>
      </c>
      <c r="I41" s="4">
        <v>19821455.959999993</v>
      </c>
      <c r="J41" s="4"/>
      <c r="K41" s="4"/>
      <c r="L41" s="4"/>
      <c r="M41" s="4"/>
      <c r="N41" s="4"/>
      <c r="O41" s="27">
        <f t="shared" si="0"/>
        <v>133741779.52000006</v>
      </c>
      <c r="P41" s="8"/>
    </row>
    <row r="42" spans="1:16" ht="15" customHeight="1">
      <c r="A42" s="2" t="s">
        <v>77</v>
      </c>
      <c r="B42" s="3" t="s">
        <v>108</v>
      </c>
      <c r="C42" s="4">
        <v>7838595.5600000005</v>
      </c>
      <c r="D42" s="4">
        <v>8717334.190000001</v>
      </c>
      <c r="E42" s="4">
        <v>9702939.500000002</v>
      </c>
      <c r="F42" s="4">
        <v>8393635.149999995</v>
      </c>
      <c r="G42" s="4">
        <v>10697337.419999998</v>
      </c>
      <c r="H42" s="4">
        <v>12717415.830000004</v>
      </c>
      <c r="I42" s="4">
        <v>10697029.959999999</v>
      </c>
      <c r="J42" s="4"/>
      <c r="K42" s="4"/>
      <c r="L42" s="4"/>
      <c r="M42" s="4"/>
      <c r="N42" s="4"/>
      <c r="O42" s="27">
        <f t="shared" si="0"/>
        <v>68764287.61</v>
      </c>
      <c r="P42" s="8"/>
    </row>
    <row r="43" spans="1:16" ht="18" customHeight="1">
      <c r="A43" s="39" t="s">
        <v>10</v>
      </c>
      <c r="B43" s="40"/>
      <c r="C43" s="6">
        <f>SUM(C11:C42)</f>
        <v>263256785.2300001</v>
      </c>
      <c r="D43" s="6">
        <f>SUM(D11:N42)</f>
        <v>2382760672.6700006</v>
      </c>
      <c r="E43" s="6">
        <f aca="true" t="shared" si="1" ref="E43:O43">SUM(E11:E42)</f>
        <v>364683993.5200001</v>
      </c>
      <c r="F43" s="6">
        <f t="shared" si="1"/>
        <v>378136682.41</v>
      </c>
      <c r="G43" s="6">
        <f t="shared" si="1"/>
        <v>434281253.9700002</v>
      </c>
      <c r="H43" s="6">
        <f t="shared" si="1"/>
        <v>440120569.23999995</v>
      </c>
      <c r="I43" s="6">
        <f t="shared" si="1"/>
        <v>467084175.1700001</v>
      </c>
      <c r="J43" s="6">
        <f t="shared" si="1"/>
        <v>0</v>
      </c>
      <c r="K43" s="6">
        <f t="shared" si="1"/>
        <v>0</v>
      </c>
      <c r="L43" s="6">
        <f t="shared" si="1"/>
        <v>0</v>
      </c>
      <c r="M43" s="6">
        <f t="shared" si="1"/>
        <v>0</v>
      </c>
      <c r="N43" s="6">
        <f t="shared" si="1"/>
        <v>0</v>
      </c>
      <c r="O43" s="6">
        <f t="shared" si="1"/>
        <v>2646017457.9000006</v>
      </c>
      <c r="P43" s="20"/>
    </row>
    <row r="44" spans="1:3" ht="12.75">
      <c r="A44" s="14" t="s">
        <v>124</v>
      </c>
      <c r="C44" s="19">
        <v>1000000</v>
      </c>
    </row>
    <row r="45" ht="12.75">
      <c r="A45" s="14"/>
    </row>
    <row r="46" spans="1:7" ht="12.75">
      <c r="A46" s="5"/>
      <c r="B46" s="24"/>
      <c r="C46" s="5"/>
      <c r="D46" s="5"/>
      <c r="E46" s="5"/>
      <c r="F46" s="5"/>
      <c r="G46" s="5"/>
    </row>
    <row r="47" spans="1:16" ht="12.75">
      <c r="A47" s="5"/>
      <c r="B47" s="36"/>
      <c r="C47" s="5"/>
      <c r="D47" s="5"/>
      <c r="E47" s="5"/>
      <c r="F47" s="5"/>
      <c r="G47" s="5"/>
      <c r="I47" s="25"/>
      <c r="J47" s="25"/>
      <c r="K47" s="25"/>
      <c r="L47" s="25"/>
      <c r="M47" s="25"/>
      <c r="N47" s="25"/>
      <c r="O47" s="25"/>
      <c r="P47" s="25"/>
    </row>
    <row r="48" spans="1:16" ht="12.75">
      <c r="A48" s="5"/>
      <c r="B48" s="36"/>
      <c r="C48" s="5"/>
      <c r="D48" s="5"/>
      <c r="E48" s="5"/>
      <c r="F48" s="5"/>
      <c r="G48" s="5"/>
      <c r="I48" s="25"/>
      <c r="J48" s="25"/>
      <c r="K48" s="25"/>
      <c r="L48" s="25"/>
      <c r="M48" s="25"/>
      <c r="N48" s="25"/>
      <c r="O48" s="25"/>
      <c r="P48" s="25"/>
    </row>
    <row r="49" spans="1:16" ht="12.75">
      <c r="A49" s="5"/>
      <c r="B49" s="36"/>
      <c r="C49" s="5"/>
      <c r="D49" s="5"/>
      <c r="E49" s="5"/>
      <c r="F49" s="5"/>
      <c r="G49" s="5"/>
      <c r="I49" s="25"/>
      <c r="J49" s="25"/>
      <c r="K49" s="25"/>
      <c r="L49" s="25"/>
      <c r="M49" s="25"/>
      <c r="N49" s="25"/>
      <c r="O49" s="25"/>
      <c r="P49" s="25"/>
    </row>
    <row r="50" spans="1:16" ht="12.75">
      <c r="A50" s="5"/>
      <c r="B50" s="36"/>
      <c r="C50" s="5"/>
      <c r="D50" s="5"/>
      <c r="E50" s="5"/>
      <c r="F50" s="5"/>
      <c r="G50" s="5"/>
      <c r="I50" s="25"/>
      <c r="J50" s="25"/>
      <c r="K50" s="25"/>
      <c r="L50" s="25"/>
      <c r="M50" s="25"/>
      <c r="N50" s="25"/>
      <c r="O50" s="25"/>
      <c r="P50" s="25"/>
    </row>
    <row r="51" spans="1:16" ht="12.75">
      <c r="A51" s="15"/>
      <c r="B51" s="36"/>
      <c r="C51" s="5"/>
      <c r="D51" s="5"/>
      <c r="E51" s="5"/>
      <c r="F51" s="5"/>
      <c r="G51" s="5"/>
      <c r="I51" s="25"/>
      <c r="J51" s="25"/>
      <c r="K51" s="25"/>
      <c r="L51" s="25"/>
      <c r="M51" s="25"/>
      <c r="N51" s="25"/>
      <c r="O51" s="25"/>
      <c r="P51" s="25"/>
    </row>
    <row r="52" spans="2:16" ht="12.75">
      <c r="B52" s="36"/>
      <c r="C52" s="5"/>
      <c r="D52" s="5"/>
      <c r="E52" s="5"/>
      <c r="F52" s="5"/>
      <c r="G52" s="5"/>
      <c r="I52" s="25"/>
      <c r="J52" s="25"/>
      <c r="K52" s="25"/>
      <c r="L52" s="25"/>
      <c r="M52" s="25"/>
      <c r="N52" s="25"/>
      <c r="O52" s="25"/>
      <c r="P52" s="25"/>
    </row>
    <row r="53" spans="2:16" ht="12.75">
      <c r="B53" s="36"/>
      <c r="C53" s="5"/>
      <c r="D53" s="5"/>
      <c r="E53" s="5"/>
      <c r="F53" s="5"/>
      <c r="G53" s="5"/>
      <c r="I53" s="25"/>
      <c r="J53" s="25"/>
      <c r="K53" s="25"/>
      <c r="L53" s="25"/>
      <c r="M53" s="25"/>
      <c r="N53" s="25"/>
      <c r="O53" s="25"/>
      <c r="P53" s="25"/>
    </row>
    <row r="54" spans="2:16" ht="12.75">
      <c r="B54" s="36"/>
      <c r="C54" s="5"/>
      <c r="D54" s="5"/>
      <c r="E54" s="5"/>
      <c r="F54" s="5"/>
      <c r="G54" s="5"/>
      <c r="I54" s="25"/>
      <c r="J54" s="25"/>
      <c r="K54" s="25"/>
      <c r="L54" s="25"/>
      <c r="M54" s="25"/>
      <c r="N54" s="25"/>
      <c r="O54" s="25"/>
      <c r="P54" s="25"/>
    </row>
    <row r="55" spans="3:7" ht="12.75">
      <c r="C55" s="5"/>
      <c r="D55" s="5"/>
      <c r="E55" s="5"/>
      <c r="F55" s="5"/>
      <c r="G55" s="5"/>
    </row>
    <row r="56" spans="3:7" ht="12.75">
      <c r="C56" s="5"/>
      <c r="D56" s="5"/>
      <c r="E56" s="5"/>
      <c r="F56" s="5"/>
      <c r="G56" s="5"/>
    </row>
    <row r="57" spans="3:7" ht="12.75">
      <c r="C57" s="5"/>
      <c r="D57" s="5"/>
      <c r="E57" s="5"/>
      <c r="F57" s="5"/>
      <c r="G57" s="5"/>
    </row>
    <row r="58" spans="3:7" ht="12.75">
      <c r="C58" s="5"/>
      <c r="D58" s="5"/>
      <c r="E58" s="5"/>
      <c r="F58" s="5"/>
      <c r="G58" s="5"/>
    </row>
  </sheetData>
  <sheetProtection/>
  <mergeCells count="6">
    <mergeCell ref="B47:B54"/>
    <mergeCell ref="O9:O10"/>
    <mergeCell ref="A43:B43"/>
    <mergeCell ref="A9:A10"/>
    <mergeCell ref="B9:B10"/>
    <mergeCell ref="C9:N9"/>
  </mergeCells>
  <conditionalFormatting sqref="O46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6" width="11.421875" style="5" customWidth="1"/>
    <col min="7" max="7" width="11.421875" style="5" hidden="1" customWidth="1"/>
    <col min="8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12</v>
      </c>
    </row>
    <row r="7" ht="12.75">
      <c r="A7" s="12" t="s">
        <v>1</v>
      </c>
    </row>
    <row r="8" spans="1:8" ht="12.75">
      <c r="A8" s="12"/>
      <c r="H8" s="22" t="s">
        <v>45</v>
      </c>
    </row>
    <row r="9" spans="1:19" s="10" customFormat="1" ht="12.75">
      <c r="A9" s="41" t="s">
        <v>3</v>
      </c>
      <c r="B9" s="43" t="s">
        <v>44</v>
      </c>
      <c r="C9" s="39" t="s">
        <v>13</v>
      </c>
      <c r="D9" s="48"/>
      <c r="E9" s="48"/>
      <c r="F9" s="48"/>
      <c r="G9" s="40"/>
      <c r="H9" s="41" t="s">
        <v>33</v>
      </c>
      <c r="P9" s="26"/>
      <c r="Q9" s="26"/>
      <c r="R9" s="26"/>
      <c r="S9" s="26"/>
    </row>
    <row r="10" spans="1:19" s="10" customFormat="1" ht="12.75">
      <c r="A10" s="42"/>
      <c r="B10" s="44"/>
      <c r="C10" s="1">
        <v>1</v>
      </c>
      <c r="D10" s="1">
        <v>2</v>
      </c>
      <c r="E10" s="1">
        <v>3</v>
      </c>
      <c r="F10" s="1">
        <v>4</v>
      </c>
      <c r="G10" s="1">
        <v>5</v>
      </c>
      <c r="H10" s="44"/>
      <c r="P10" s="26"/>
      <c r="Q10" s="26"/>
      <c r="R10" s="26"/>
      <c r="S10" s="26"/>
    </row>
    <row r="11" spans="1:8" ht="15" customHeight="1">
      <c r="A11" s="2" t="s">
        <v>8</v>
      </c>
      <c r="B11" s="3" t="s">
        <v>9</v>
      </c>
      <c r="C11" s="17">
        <v>592885699.84</v>
      </c>
      <c r="D11" s="17">
        <v>19347083.12</v>
      </c>
      <c r="E11" s="17">
        <v>10882142.75</v>
      </c>
      <c r="F11" s="17">
        <v>0</v>
      </c>
      <c r="G11" s="17"/>
      <c r="H11" s="27">
        <f>SUM(C11:G11)</f>
        <v>623114925.71</v>
      </c>
    </row>
    <row r="12" spans="1:8" ht="15" customHeight="1">
      <c r="A12" s="2" t="s">
        <v>47</v>
      </c>
      <c r="B12" s="3" t="s">
        <v>78</v>
      </c>
      <c r="C12" s="17">
        <v>17926876.940000013</v>
      </c>
      <c r="D12" s="17">
        <v>572205.4199999999</v>
      </c>
      <c r="E12" s="17">
        <v>0</v>
      </c>
      <c r="F12" s="17">
        <v>1681696.14</v>
      </c>
      <c r="G12" s="17"/>
      <c r="H12" s="27">
        <f aca="true" t="shared" si="0" ref="H12:H42">SUM(C12:G12)</f>
        <v>20180778.500000015</v>
      </c>
    </row>
    <row r="13" spans="1:8" ht="15" customHeight="1">
      <c r="A13" s="2" t="s">
        <v>48</v>
      </c>
      <c r="B13" s="3" t="s">
        <v>79</v>
      </c>
      <c r="C13" s="17">
        <v>24076005.130000025</v>
      </c>
      <c r="D13" s="17">
        <v>1255633.82</v>
      </c>
      <c r="E13" s="17">
        <v>0</v>
      </c>
      <c r="F13" s="17">
        <v>2990008.89</v>
      </c>
      <c r="G13" s="17"/>
      <c r="H13" s="27">
        <f t="shared" si="0"/>
        <v>28321647.840000026</v>
      </c>
    </row>
    <row r="14" spans="1:8" ht="15" customHeight="1">
      <c r="A14" s="2" t="s">
        <v>49</v>
      </c>
      <c r="B14" s="3" t="s">
        <v>80</v>
      </c>
      <c r="C14" s="17">
        <v>16291037.389999997</v>
      </c>
      <c r="D14" s="17">
        <v>5264189.740000001</v>
      </c>
      <c r="E14" s="17">
        <v>0</v>
      </c>
      <c r="F14" s="17">
        <v>5709605.46</v>
      </c>
      <c r="G14" s="17"/>
      <c r="H14" s="27">
        <f t="shared" si="0"/>
        <v>27264832.59</v>
      </c>
    </row>
    <row r="15" spans="1:8" ht="15" customHeight="1">
      <c r="A15" s="2" t="s">
        <v>50</v>
      </c>
      <c r="B15" s="3" t="s">
        <v>81</v>
      </c>
      <c r="C15" s="17">
        <v>18195725.539999995</v>
      </c>
      <c r="D15" s="17">
        <v>854349.02</v>
      </c>
      <c r="E15" s="17">
        <v>0</v>
      </c>
      <c r="F15" s="17">
        <v>344215.26</v>
      </c>
      <c r="G15" s="17"/>
      <c r="H15" s="27">
        <f t="shared" si="0"/>
        <v>19394289.819999997</v>
      </c>
    </row>
    <row r="16" spans="1:8" ht="15" customHeight="1">
      <c r="A16" s="2" t="s">
        <v>51</v>
      </c>
      <c r="B16" s="3" t="s">
        <v>82</v>
      </c>
      <c r="C16" s="17">
        <v>94079976.41000004</v>
      </c>
      <c r="D16" s="17">
        <v>4351332.140000001</v>
      </c>
      <c r="E16" s="17">
        <v>0</v>
      </c>
      <c r="F16" s="17">
        <v>12987241.119999997</v>
      </c>
      <c r="G16" s="17"/>
      <c r="H16" s="27">
        <f t="shared" si="0"/>
        <v>111418549.67000005</v>
      </c>
    </row>
    <row r="17" spans="1:8" ht="15" customHeight="1">
      <c r="A17" s="2" t="s">
        <v>52</v>
      </c>
      <c r="B17" s="3" t="s">
        <v>83</v>
      </c>
      <c r="C17" s="17">
        <v>62903227.10999999</v>
      </c>
      <c r="D17" s="17">
        <v>2748947.8600000003</v>
      </c>
      <c r="E17" s="17">
        <v>0</v>
      </c>
      <c r="F17" s="17">
        <v>11565460.09</v>
      </c>
      <c r="G17" s="17"/>
      <c r="H17" s="27">
        <f t="shared" si="0"/>
        <v>77217635.05999999</v>
      </c>
    </row>
    <row r="18" spans="1:8" ht="15" customHeight="1">
      <c r="A18" s="2" t="s">
        <v>53</v>
      </c>
      <c r="B18" s="3" t="s">
        <v>84</v>
      </c>
      <c r="C18" s="17">
        <v>76140356.79</v>
      </c>
      <c r="D18" s="17">
        <v>3962532.9499999997</v>
      </c>
      <c r="E18" s="17">
        <v>0</v>
      </c>
      <c r="F18" s="17">
        <v>12997227.889999999</v>
      </c>
      <c r="G18" s="17"/>
      <c r="H18" s="27">
        <f t="shared" si="0"/>
        <v>93100117.63000001</v>
      </c>
    </row>
    <row r="19" spans="1:8" ht="15" customHeight="1">
      <c r="A19" s="2" t="s">
        <v>54</v>
      </c>
      <c r="B19" s="3" t="s">
        <v>85</v>
      </c>
      <c r="C19" s="17">
        <v>19778362.339999996</v>
      </c>
      <c r="D19" s="17">
        <v>1135203.8800000001</v>
      </c>
      <c r="E19" s="17">
        <v>0</v>
      </c>
      <c r="F19" s="17">
        <v>2605315.5599999996</v>
      </c>
      <c r="G19" s="17"/>
      <c r="H19" s="27">
        <f t="shared" si="0"/>
        <v>23518881.779999994</v>
      </c>
    </row>
    <row r="20" spans="1:8" ht="15" customHeight="1">
      <c r="A20" s="2" t="s">
        <v>55</v>
      </c>
      <c r="B20" s="3" t="s">
        <v>86</v>
      </c>
      <c r="C20" s="17">
        <v>42703993.18999997</v>
      </c>
      <c r="D20" s="17">
        <v>1112927.7000000004</v>
      </c>
      <c r="E20" s="17">
        <v>0</v>
      </c>
      <c r="F20" s="17">
        <v>4681791.24</v>
      </c>
      <c r="G20" s="17"/>
      <c r="H20" s="27">
        <f t="shared" si="0"/>
        <v>48498712.12999997</v>
      </c>
    </row>
    <row r="21" spans="1:8" ht="15" customHeight="1">
      <c r="A21" s="2" t="s">
        <v>56</v>
      </c>
      <c r="B21" s="3" t="s">
        <v>87</v>
      </c>
      <c r="C21" s="17">
        <v>82557597.92999999</v>
      </c>
      <c r="D21" s="17">
        <v>3265749.52</v>
      </c>
      <c r="E21" s="17">
        <v>0</v>
      </c>
      <c r="F21" s="17">
        <v>22728019.73</v>
      </c>
      <c r="G21" s="17"/>
      <c r="H21" s="27">
        <f t="shared" si="0"/>
        <v>108551367.17999999</v>
      </c>
    </row>
    <row r="22" spans="1:8" ht="15" customHeight="1">
      <c r="A22" s="2" t="s">
        <v>57</v>
      </c>
      <c r="B22" s="3" t="s">
        <v>88</v>
      </c>
      <c r="C22" s="17">
        <v>65751426.82000001</v>
      </c>
      <c r="D22" s="17">
        <v>3439613.68</v>
      </c>
      <c r="E22" s="17">
        <v>0</v>
      </c>
      <c r="F22" s="17">
        <v>7954498.279999998</v>
      </c>
      <c r="G22" s="17"/>
      <c r="H22" s="27">
        <f t="shared" si="0"/>
        <v>77145538.78000002</v>
      </c>
    </row>
    <row r="23" spans="1:8" ht="15" customHeight="1">
      <c r="A23" s="2" t="s">
        <v>58</v>
      </c>
      <c r="B23" s="3" t="s">
        <v>89</v>
      </c>
      <c r="C23" s="17">
        <v>107042325.84</v>
      </c>
      <c r="D23" s="17">
        <v>4655677.970000001</v>
      </c>
      <c r="E23" s="17">
        <v>0</v>
      </c>
      <c r="F23" s="17">
        <v>15196317.299999997</v>
      </c>
      <c r="G23" s="17"/>
      <c r="H23" s="27">
        <f t="shared" si="0"/>
        <v>126894321.11</v>
      </c>
    </row>
    <row r="24" spans="1:8" ht="15" customHeight="1">
      <c r="A24" s="2" t="s">
        <v>59</v>
      </c>
      <c r="B24" s="3" t="s">
        <v>90</v>
      </c>
      <c r="C24" s="17">
        <v>90147445.06999993</v>
      </c>
      <c r="D24" s="17">
        <v>4970912.3</v>
      </c>
      <c r="E24" s="17">
        <v>1236870</v>
      </c>
      <c r="F24" s="17">
        <v>22079595.07</v>
      </c>
      <c r="G24" s="17"/>
      <c r="H24" s="27">
        <f t="shared" si="0"/>
        <v>118434822.43999994</v>
      </c>
    </row>
    <row r="25" spans="1:8" ht="15" customHeight="1">
      <c r="A25" s="2" t="s">
        <v>60</v>
      </c>
      <c r="B25" s="3" t="s">
        <v>91</v>
      </c>
      <c r="C25" s="17">
        <v>44941724.25999998</v>
      </c>
      <c r="D25" s="17">
        <v>3038654.5099999993</v>
      </c>
      <c r="E25" s="17">
        <v>0</v>
      </c>
      <c r="F25" s="17">
        <v>5379662.100000001</v>
      </c>
      <c r="G25" s="17"/>
      <c r="H25" s="27">
        <f t="shared" si="0"/>
        <v>53360040.86999998</v>
      </c>
    </row>
    <row r="26" spans="1:8" ht="15" customHeight="1">
      <c r="A26" s="2" t="s">
        <v>61</v>
      </c>
      <c r="B26" s="3" t="s">
        <v>92</v>
      </c>
      <c r="C26" s="17">
        <v>30492348.750000004</v>
      </c>
      <c r="D26" s="17">
        <v>3100331.88</v>
      </c>
      <c r="E26" s="17">
        <v>209997</v>
      </c>
      <c r="F26" s="17">
        <v>3191544.07</v>
      </c>
      <c r="G26" s="17"/>
      <c r="H26" s="27">
        <f t="shared" si="0"/>
        <v>36994221.7</v>
      </c>
    </row>
    <row r="27" spans="1:8" ht="15" customHeight="1">
      <c r="A27" s="2" t="s">
        <v>62</v>
      </c>
      <c r="B27" s="3" t="s">
        <v>93</v>
      </c>
      <c r="C27" s="17">
        <v>22234414.46</v>
      </c>
      <c r="D27" s="17">
        <v>541832.67</v>
      </c>
      <c r="E27" s="17">
        <v>0</v>
      </c>
      <c r="F27" s="17">
        <v>1544307.1</v>
      </c>
      <c r="G27" s="17"/>
      <c r="H27" s="27">
        <f t="shared" si="0"/>
        <v>24320554.230000004</v>
      </c>
    </row>
    <row r="28" spans="1:8" ht="15" customHeight="1">
      <c r="A28" s="2" t="s">
        <v>63</v>
      </c>
      <c r="B28" s="3" t="s">
        <v>94</v>
      </c>
      <c r="C28" s="17">
        <v>29440511.960000005</v>
      </c>
      <c r="D28" s="17">
        <v>924274.61</v>
      </c>
      <c r="E28" s="17">
        <v>0</v>
      </c>
      <c r="F28" s="17">
        <v>2452083.11</v>
      </c>
      <c r="G28" s="17"/>
      <c r="H28" s="27">
        <f t="shared" si="0"/>
        <v>32816869.680000003</v>
      </c>
    </row>
    <row r="29" spans="1:8" ht="15" customHeight="1">
      <c r="A29" s="2" t="s">
        <v>64</v>
      </c>
      <c r="B29" s="3" t="s">
        <v>95</v>
      </c>
      <c r="C29" s="17">
        <v>49014727.40999999</v>
      </c>
      <c r="D29" s="17">
        <v>2255703.5700000003</v>
      </c>
      <c r="E29" s="17">
        <v>0</v>
      </c>
      <c r="F29" s="17">
        <v>6017532.84</v>
      </c>
      <c r="G29" s="17"/>
      <c r="H29" s="27">
        <f t="shared" si="0"/>
        <v>57287963.81999999</v>
      </c>
    </row>
    <row r="30" spans="1:8" ht="15" customHeight="1">
      <c r="A30" s="2" t="s">
        <v>65</v>
      </c>
      <c r="B30" s="3" t="s">
        <v>96</v>
      </c>
      <c r="C30" s="17">
        <v>23909037.48</v>
      </c>
      <c r="D30" s="17">
        <v>1084143.46</v>
      </c>
      <c r="E30" s="17">
        <v>0</v>
      </c>
      <c r="F30" s="17">
        <v>3156172.15</v>
      </c>
      <c r="G30" s="17"/>
      <c r="H30" s="27">
        <f t="shared" si="0"/>
        <v>28149353.09</v>
      </c>
    </row>
    <row r="31" spans="1:8" ht="15" customHeight="1">
      <c r="A31" s="2" t="s">
        <v>66</v>
      </c>
      <c r="B31" s="3" t="s">
        <v>97</v>
      </c>
      <c r="C31" s="17">
        <v>14564684.36</v>
      </c>
      <c r="D31" s="17">
        <v>1574783.16</v>
      </c>
      <c r="E31" s="17">
        <v>0</v>
      </c>
      <c r="F31" s="17">
        <v>1303859.9100000001</v>
      </c>
      <c r="G31" s="17"/>
      <c r="H31" s="27">
        <f t="shared" si="0"/>
        <v>17443327.43</v>
      </c>
    </row>
    <row r="32" spans="1:8" ht="15" customHeight="1">
      <c r="A32" s="2" t="s">
        <v>67</v>
      </c>
      <c r="B32" s="3" t="s">
        <v>98</v>
      </c>
      <c r="C32" s="17">
        <v>29685838.47000002</v>
      </c>
      <c r="D32" s="17">
        <v>808189.58</v>
      </c>
      <c r="E32" s="17">
        <v>0</v>
      </c>
      <c r="F32" s="17">
        <v>3520870.0399999996</v>
      </c>
      <c r="G32" s="17"/>
      <c r="H32" s="27">
        <f t="shared" si="0"/>
        <v>34014898.09000002</v>
      </c>
    </row>
    <row r="33" spans="1:8" ht="15" customHeight="1">
      <c r="A33" s="2" t="s">
        <v>68</v>
      </c>
      <c r="B33" s="3" t="s">
        <v>99</v>
      </c>
      <c r="C33" s="17">
        <v>29697800.000000007</v>
      </c>
      <c r="D33" s="17">
        <v>1127483.84</v>
      </c>
      <c r="E33" s="17">
        <v>0</v>
      </c>
      <c r="F33" s="17">
        <v>2024756.6900000004</v>
      </c>
      <c r="G33" s="17"/>
      <c r="H33" s="27">
        <f t="shared" si="0"/>
        <v>32850040.53000001</v>
      </c>
    </row>
    <row r="34" spans="1:8" ht="15" customHeight="1">
      <c r="A34" s="2" t="s">
        <v>69</v>
      </c>
      <c r="B34" s="3" t="s">
        <v>100</v>
      </c>
      <c r="C34" s="17">
        <v>155801204.88000003</v>
      </c>
      <c r="D34" s="17">
        <v>1401568.35</v>
      </c>
      <c r="E34" s="17">
        <v>0</v>
      </c>
      <c r="F34" s="17">
        <v>0</v>
      </c>
      <c r="G34" s="17"/>
      <c r="H34" s="27">
        <f t="shared" si="0"/>
        <v>157202773.23000002</v>
      </c>
    </row>
    <row r="35" spans="1:8" ht="15" customHeight="1">
      <c r="A35" s="2" t="s">
        <v>70</v>
      </c>
      <c r="B35" s="3" t="s">
        <v>101</v>
      </c>
      <c r="C35" s="17">
        <v>85111015.82</v>
      </c>
      <c r="D35" s="17">
        <v>1465328.57</v>
      </c>
      <c r="E35" s="17">
        <v>0</v>
      </c>
      <c r="F35" s="17">
        <v>0</v>
      </c>
      <c r="G35" s="17"/>
      <c r="H35" s="27">
        <f t="shared" si="0"/>
        <v>86576344.38999999</v>
      </c>
    </row>
    <row r="36" spans="1:8" ht="15" customHeight="1">
      <c r="A36" s="2" t="s">
        <v>71</v>
      </c>
      <c r="B36" s="3" t="s">
        <v>102</v>
      </c>
      <c r="C36" s="17">
        <v>83890483.09</v>
      </c>
      <c r="D36" s="17">
        <v>806059.84</v>
      </c>
      <c r="E36" s="17">
        <v>0</v>
      </c>
      <c r="F36" s="17">
        <v>11030678.83</v>
      </c>
      <c r="G36" s="17"/>
      <c r="H36" s="27">
        <f t="shared" si="0"/>
        <v>95727221.76</v>
      </c>
    </row>
    <row r="37" spans="1:8" ht="15" customHeight="1">
      <c r="A37" s="2" t="s">
        <v>72</v>
      </c>
      <c r="B37" s="3" t="s">
        <v>103</v>
      </c>
      <c r="C37" s="17">
        <v>13643878.850000005</v>
      </c>
      <c r="D37" s="17">
        <v>276693.91</v>
      </c>
      <c r="E37" s="17">
        <v>0</v>
      </c>
      <c r="F37" s="17">
        <v>1102599.8399999996</v>
      </c>
      <c r="G37" s="17"/>
      <c r="H37" s="27">
        <f t="shared" si="0"/>
        <v>15023172.600000005</v>
      </c>
    </row>
    <row r="38" spans="1:8" ht="15" customHeight="1">
      <c r="A38" s="2" t="s">
        <v>73</v>
      </c>
      <c r="B38" s="3" t="s">
        <v>104</v>
      </c>
      <c r="C38" s="17">
        <v>37501658.23</v>
      </c>
      <c r="D38" s="17">
        <v>32844</v>
      </c>
      <c r="E38" s="17">
        <v>0</v>
      </c>
      <c r="F38" s="17">
        <v>5487815.71</v>
      </c>
      <c r="G38" s="17"/>
      <c r="H38" s="27">
        <f t="shared" si="0"/>
        <v>43022317.94</v>
      </c>
    </row>
    <row r="39" spans="1:8" ht="15" customHeight="1">
      <c r="A39" s="2" t="s">
        <v>74</v>
      </c>
      <c r="B39" s="3" t="s">
        <v>105</v>
      </c>
      <c r="C39" s="17">
        <v>98243787.2899999</v>
      </c>
      <c r="D39" s="17">
        <v>1522742.38</v>
      </c>
      <c r="E39" s="17">
        <v>0</v>
      </c>
      <c r="F39" s="17">
        <v>1822966.25</v>
      </c>
      <c r="G39" s="17"/>
      <c r="H39" s="27">
        <f t="shared" si="0"/>
        <v>101589495.9199999</v>
      </c>
    </row>
    <row r="40" spans="1:8" ht="15" customHeight="1">
      <c r="A40" s="2" t="s">
        <v>75</v>
      </c>
      <c r="B40" s="3" t="s">
        <v>106</v>
      </c>
      <c r="C40" s="17">
        <v>118748306.21</v>
      </c>
      <c r="D40" s="17">
        <v>2308767.6999999997</v>
      </c>
      <c r="E40" s="17">
        <v>0</v>
      </c>
      <c r="F40" s="17">
        <v>3019301.34</v>
      </c>
      <c r="G40" s="17"/>
      <c r="H40" s="27">
        <f t="shared" si="0"/>
        <v>124076375.25</v>
      </c>
    </row>
    <row r="41" spans="1:8" ht="15" customHeight="1">
      <c r="A41" s="2" t="s">
        <v>76</v>
      </c>
      <c r="B41" s="3" t="s">
        <v>107</v>
      </c>
      <c r="C41" s="17">
        <v>132662513.82000002</v>
      </c>
      <c r="D41" s="17">
        <v>714147.9800000001</v>
      </c>
      <c r="E41" s="17">
        <v>0</v>
      </c>
      <c r="F41" s="17">
        <v>365117.72</v>
      </c>
      <c r="G41" s="17"/>
      <c r="H41" s="27">
        <f t="shared" si="0"/>
        <v>133741779.52000003</v>
      </c>
    </row>
    <row r="42" spans="1:8" ht="15" customHeight="1">
      <c r="A42" s="2" t="s">
        <v>77</v>
      </c>
      <c r="B42" s="3" t="s">
        <v>108</v>
      </c>
      <c r="C42" s="17">
        <v>64683688.3</v>
      </c>
      <c r="D42" s="17">
        <v>1198926.72</v>
      </c>
      <c r="E42" s="17">
        <v>0</v>
      </c>
      <c r="F42" s="17">
        <v>2881672.5900000003</v>
      </c>
      <c r="G42" s="17"/>
      <c r="H42" s="27">
        <f t="shared" si="0"/>
        <v>68764287.61</v>
      </c>
    </row>
    <row r="43" spans="1:8" ht="19.5" customHeight="1">
      <c r="A43" s="39" t="s">
        <v>10</v>
      </c>
      <c r="B43" s="40"/>
      <c r="C43" s="6">
        <f aca="true" t="shared" si="1" ref="C43:H43">SUM(C11:C42)</f>
        <v>2374747679.98</v>
      </c>
      <c r="D43" s="6">
        <f t="shared" si="1"/>
        <v>81118835.85</v>
      </c>
      <c r="E43" s="6">
        <f t="shared" si="1"/>
        <v>12329009.75</v>
      </c>
      <c r="F43" s="6">
        <f t="shared" si="1"/>
        <v>177821932.32000002</v>
      </c>
      <c r="G43" s="6">
        <f t="shared" si="1"/>
        <v>0</v>
      </c>
      <c r="H43" s="6">
        <f t="shared" si="1"/>
        <v>2646017457.9</v>
      </c>
    </row>
    <row r="44" spans="1:8" ht="12.75">
      <c r="A44" s="14" t="s">
        <v>124</v>
      </c>
      <c r="C44" s="8"/>
      <c r="D44" s="8"/>
      <c r="E44" s="8"/>
      <c r="F44" s="8"/>
      <c r="G44" s="8"/>
      <c r="H44" s="8"/>
    </row>
    <row r="45" spans="3:8" ht="12.75">
      <c r="C45" s="8"/>
      <c r="D45" s="8"/>
      <c r="E45" s="8"/>
      <c r="F45" s="8"/>
      <c r="G45" s="8"/>
      <c r="H45" s="8"/>
    </row>
    <row r="46" ht="12.75">
      <c r="A46" s="14" t="s">
        <v>11</v>
      </c>
    </row>
    <row r="47" ht="12.75">
      <c r="A47" s="14" t="s">
        <v>18</v>
      </c>
    </row>
    <row r="48" ht="12.75">
      <c r="A48" s="14" t="s">
        <v>19</v>
      </c>
    </row>
    <row r="49" ht="12.75">
      <c r="A49" s="14" t="s">
        <v>21</v>
      </c>
    </row>
    <row r="50" ht="12.75">
      <c r="A50" s="14" t="s">
        <v>20</v>
      </c>
    </row>
    <row r="51" ht="12.75">
      <c r="A51" s="14" t="s">
        <v>41</v>
      </c>
    </row>
    <row r="52" s="18" customFormat="1" ht="12.75">
      <c r="A52" s="21"/>
    </row>
    <row r="53" s="18" customFormat="1" ht="12.75">
      <c r="A53" s="21"/>
    </row>
    <row r="54" spans="1:6" s="18" customFormat="1" ht="12.75">
      <c r="A54" s="21"/>
      <c r="C54" s="49"/>
      <c r="D54" s="49"/>
      <c r="E54" s="49"/>
      <c r="F54" s="49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18" t="s">
        <v>113</v>
      </c>
      <c r="D56" s="21" t="s">
        <v>114</v>
      </c>
      <c r="E56" s="21" t="s">
        <v>115</v>
      </c>
    </row>
    <row r="57" spans="1:5" s="18" customFormat="1" ht="12.75">
      <c r="A57" s="21"/>
      <c r="C57" s="18" t="s">
        <v>109</v>
      </c>
      <c r="D57" s="28">
        <f>+C43/$C$55</f>
        <v>2374.74767998</v>
      </c>
      <c r="E57" s="28">
        <f>+C43/H43*100</f>
        <v>89.74799742495682</v>
      </c>
    </row>
    <row r="58" spans="1:5" s="18" customFormat="1" ht="12.75">
      <c r="A58" s="21"/>
      <c r="C58" s="18" t="s">
        <v>110</v>
      </c>
      <c r="D58" s="28">
        <f>+D43/$C$55</f>
        <v>81.11883585</v>
      </c>
      <c r="E58" s="28">
        <f>+D43/H43*100</f>
        <v>3.0656954136039447</v>
      </c>
    </row>
    <row r="59" spans="1:5" s="18" customFormat="1" ht="12.75">
      <c r="A59" s="21"/>
      <c r="C59" s="18" t="s">
        <v>111</v>
      </c>
      <c r="D59" s="28">
        <f>+E43/$C$55</f>
        <v>12.32900975</v>
      </c>
      <c r="E59" s="28">
        <f>+E43/H43*100</f>
        <v>0.4659458959044383</v>
      </c>
    </row>
    <row r="60" spans="1:5" s="18" customFormat="1" ht="12.75">
      <c r="A60" s="21"/>
      <c r="C60" s="18" t="s">
        <v>112</v>
      </c>
      <c r="D60" s="28">
        <f>+F43/$C$55</f>
        <v>177.82193232000003</v>
      </c>
      <c r="E60" s="28">
        <f>+F43/H43*100</f>
        <v>6.720361265534794</v>
      </c>
    </row>
    <row r="61" s="18" customFormat="1" ht="12.75">
      <c r="A61" s="21"/>
    </row>
    <row r="62" s="18" customFormat="1" ht="12.75">
      <c r="A62" s="21"/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6">
    <mergeCell ref="H9:H10"/>
    <mergeCell ref="A43:B43"/>
    <mergeCell ref="A9:A10"/>
    <mergeCell ref="B9:B10"/>
    <mergeCell ref="C9:G9"/>
    <mergeCell ref="C54:F54"/>
  </mergeCells>
  <conditionalFormatting sqref="D45:H45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8" width="11.421875" style="5" customWidth="1"/>
    <col min="9" max="9" width="12.140625" style="5" customWidth="1"/>
    <col min="10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14</v>
      </c>
    </row>
    <row r="7" ht="12.75">
      <c r="A7" s="12" t="s">
        <v>1</v>
      </c>
    </row>
    <row r="8" spans="1:9" ht="12.75">
      <c r="A8" s="12"/>
      <c r="I8" s="22" t="s">
        <v>45</v>
      </c>
    </row>
    <row r="9" spans="1:19" s="10" customFormat="1" ht="12.75">
      <c r="A9" s="41" t="s">
        <v>3</v>
      </c>
      <c r="B9" s="43" t="s">
        <v>44</v>
      </c>
      <c r="C9" s="39" t="s">
        <v>15</v>
      </c>
      <c r="D9" s="48"/>
      <c r="E9" s="48"/>
      <c r="F9" s="48"/>
      <c r="G9" s="48"/>
      <c r="H9" s="48"/>
      <c r="I9" s="41" t="s">
        <v>33</v>
      </c>
      <c r="P9" s="26"/>
      <c r="Q9" s="26"/>
      <c r="R9" s="26"/>
      <c r="S9" s="26"/>
    </row>
    <row r="10" spans="1:19" s="10" customFormat="1" ht="12.75">
      <c r="A10" s="42"/>
      <c r="B10" s="44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44"/>
      <c r="P10" s="26"/>
      <c r="Q10" s="26"/>
      <c r="R10" s="26"/>
      <c r="S10" s="26"/>
    </row>
    <row r="11" spans="1:9" ht="15" customHeight="1">
      <c r="A11" s="2" t="s">
        <v>8</v>
      </c>
      <c r="B11" s="3" t="s">
        <v>9</v>
      </c>
      <c r="C11" s="17">
        <v>359773228.51000005</v>
      </c>
      <c r="D11" s="17">
        <v>16953031.189999998</v>
      </c>
      <c r="E11" s="17">
        <v>127350893.89999995</v>
      </c>
      <c r="F11" s="17">
        <v>23491122</v>
      </c>
      <c r="G11" s="17">
        <v>10799934.12</v>
      </c>
      <c r="H11" s="17">
        <v>54517490.12</v>
      </c>
      <c r="I11" s="27">
        <f>SUM(C11:H11)</f>
        <v>592885699.84</v>
      </c>
    </row>
    <row r="12" spans="1:9" ht="15" customHeight="1">
      <c r="A12" s="2" t="s">
        <v>47</v>
      </c>
      <c r="B12" s="3" t="s">
        <v>78</v>
      </c>
      <c r="C12" s="17">
        <v>13294312.539999994</v>
      </c>
      <c r="D12" s="17">
        <v>615589.15</v>
      </c>
      <c r="E12" s="17">
        <v>3945925.2500000005</v>
      </c>
      <c r="F12" s="17">
        <v>0</v>
      </c>
      <c r="G12" s="17">
        <v>33674</v>
      </c>
      <c r="H12" s="17">
        <v>37376</v>
      </c>
      <c r="I12" s="27">
        <f aca="true" t="shared" si="0" ref="I12:I42">SUM(C12:H12)</f>
        <v>17926876.939999994</v>
      </c>
    </row>
    <row r="13" spans="1:9" ht="15" customHeight="1">
      <c r="A13" s="2" t="s">
        <v>48</v>
      </c>
      <c r="B13" s="3" t="s">
        <v>79</v>
      </c>
      <c r="C13" s="17">
        <v>15560050.939999994</v>
      </c>
      <c r="D13" s="17">
        <v>1315632.1</v>
      </c>
      <c r="E13" s="17">
        <v>6842632.6</v>
      </c>
      <c r="F13" s="17">
        <v>0</v>
      </c>
      <c r="G13" s="17">
        <v>87803.44</v>
      </c>
      <c r="H13" s="17">
        <v>269886.05</v>
      </c>
      <c r="I13" s="27">
        <f t="shared" si="0"/>
        <v>24076005.129999995</v>
      </c>
    </row>
    <row r="14" spans="1:9" ht="15" customHeight="1">
      <c r="A14" s="2" t="s">
        <v>49</v>
      </c>
      <c r="B14" s="3" t="s">
        <v>80</v>
      </c>
      <c r="C14" s="17">
        <v>7570021.059999999</v>
      </c>
      <c r="D14" s="17">
        <v>375962.91000000003</v>
      </c>
      <c r="E14" s="17">
        <v>8221668.129999998</v>
      </c>
      <c r="F14" s="17">
        <v>0</v>
      </c>
      <c r="G14" s="17">
        <v>98450.92</v>
      </c>
      <c r="H14" s="17">
        <v>24934.370000000003</v>
      </c>
      <c r="I14" s="27">
        <f t="shared" si="0"/>
        <v>16291037.389999997</v>
      </c>
    </row>
    <row r="15" spans="1:9" ht="15" customHeight="1">
      <c r="A15" s="2" t="s">
        <v>50</v>
      </c>
      <c r="B15" s="3" t="s">
        <v>81</v>
      </c>
      <c r="C15" s="17">
        <v>10551948.450000001</v>
      </c>
      <c r="D15" s="17">
        <v>958332.21</v>
      </c>
      <c r="E15" s="17">
        <v>6361854.479999999</v>
      </c>
      <c r="F15" s="17">
        <v>0</v>
      </c>
      <c r="G15" s="17">
        <v>5885</v>
      </c>
      <c r="H15" s="17">
        <v>317705.4</v>
      </c>
      <c r="I15" s="27">
        <f t="shared" si="0"/>
        <v>18195725.54</v>
      </c>
    </row>
    <row r="16" spans="1:9" ht="15" customHeight="1">
      <c r="A16" s="2" t="s">
        <v>51</v>
      </c>
      <c r="B16" s="3" t="s">
        <v>82</v>
      </c>
      <c r="C16" s="17">
        <v>61535432.88999997</v>
      </c>
      <c r="D16" s="17">
        <v>8356984.08</v>
      </c>
      <c r="E16" s="17">
        <v>23108160.55</v>
      </c>
      <c r="F16" s="17">
        <v>0</v>
      </c>
      <c r="G16" s="17">
        <v>297238.88</v>
      </c>
      <c r="H16" s="17">
        <v>782160.01</v>
      </c>
      <c r="I16" s="27">
        <f t="shared" si="0"/>
        <v>94079976.40999997</v>
      </c>
    </row>
    <row r="17" spans="1:9" ht="15" customHeight="1">
      <c r="A17" s="2" t="s">
        <v>52</v>
      </c>
      <c r="B17" s="3" t="s">
        <v>83</v>
      </c>
      <c r="C17" s="17">
        <v>45367937.349999994</v>
      </c>
      <c r="D17" s="17">
        <v>5471686.19</v>
      </c>
      <c r="E17" s="17">
        <v>11877758.289999995</v>
      </c>
      <c r="F17" s="17">
        <v>0</v>
      </c>
      <c r="G17" s="17">
        <v>150735.28</v>
      </c>
      <c r="H17" s="17">
        <v>35110</v>
      </c>
      <c r="I17" s="27">
        <f t="shared" si="0"/>
        <v>62903227.109999985</v>
      </c>
    </row>
    <row r="18" spans="1:9" ht="15" customHeight="1">
      <c r="A18" s="2" t="s">
        <v>53</v>
      </c>
      <c r="B18" s="3" t="s">
        <v>84</v>
      </c>
      <c r="C18" s="17">
        <v>47450619.179999985</v>
      </c>
      <c r="D18" s="17">
        <v>5273155.909999999</v>
      </c>
      <c r="E18" s="17">
        <v>23312446.520000003</v>
      </c>
      <c r="F18" s="17">
        <v>0</v>
      </c>
      <c r="G18" s="17">
        <v>70618.5</v>
      </c>
      <c r="H18" s="17">
        <v>33516.68</v>
      </c>
      <c r="I18" s="27">
        <f t="shared" si="0"/>
        <v>76140356.78999999</v>
      </c>
    </row>
    <row r="19" spans="1:9" ht="15" customHeight="1">
      <c r="A19" s="2" t="s">
        <v>54</v>
      </c>
      <c r="B19" s="3" t="s">
        <v>85</v>
      </c>
      <c r="C19" s="17">
        <v>12976672.919999998</v>
      </c>
      <c r="D19" s="17">
        <v>1656709.9300000002</v>
      </c>
      <c r="E19" s="17">
        <v>5084979.490000002</v>
      </c>
      <c r="F19" s="17">
        <v>0</v>
      </c>
      <c r="G19" s="17">
        <v>60000</v>
      </c>
      <c r="H19" s="17">
        <v>0</v>
      </c>
      <c r="I19" s="27">
        <f t="shared" si="0"/>
        <v>19778362.34</v>
      </c>
    </row>
    <row r="20" spans="1:9" ht="15" customHeight="1">
      <c r="A20" s="2" t="s">
        <v>55</v>
      </c>
      <c r="B20" s="3" t="s">
        <v>86</v>
      </c>
      <c r="C20" s="17">
        <v>30728774.259999983</v>
      </c>
      <c r="D20" s="17">
        <v>3332449.6000000006</v>
      </c>
      <c r="E20" s="17">
        <v>8552341.910000002</v>
      </c>
      <c r="F20" s="17">
        <v>0</v>
      </c>
      <c r="G20" s="17">
        <v>90427.42</v>
      </c>
      <c r="H20" s="17">
        <v>0</v>
      </c>
      <c r="I20" s="27">
        <f t="shared" si="0"/>
        <v>42703993.18999999</v>
      </c>
    </row>
    <row r="21" spans="1:9" ht="15" customHeight="1">
      <c r="A21" s="2" t="s">
        <v>56</v>
      </c>
      <c r="B21" s="3" t="s">
        <v>87</v>
      </c>
      <c r="C21" s="17">
        <v>45939938.09</v>
      </c>
      <c r="D21" s="17">
        <v>5477591.38</v>
      </c>
      <c r="E21" s="17">
        <v>31120565.74</v>
      </c>
      <c r="F21" s="17">
        <v>0</v>
      </c>
      <c r="G21" s="17">
        <v>0</v>
      </c>
      <c r="H21" s="17">
        <v>19502.72</v>
      </c>
      <c r="I21" s="27">
        <f t="shared" si="0"/>
        <v>82557597.93</v>
      </c>
    </row>
    <row r="22" spans="1:9" ht="15" customHeight="1">
      <c r="A22" s="2" t="s">
        <v>57</v>
      </c>
      <c r="B22" s="3" t="s">
        <v>88</v>
      </c>
      <c r="C22" s="17">
        <v>45713116.639999986</v>
      </c>
      <c r="D22" s="17">
        <v>2542318.99</v>
      </c>
      <c r="E22" s="17">
        <v>17247722.089999996</v>
      </c>
      <c r="F22" s="17">
        <v>0</v>
      </c>
      <c r="G22" s="17">
        <v>245998.1</v>
      </c>
      <c r="H22" s="17">
        <v>2271</v>
      </c>
      <c r="I22" s="27">
        <f t="shared" si="0"/>
        <v>65751426.819999985</v>
      </c>
    </row>
    <row r="23" spans="1:9" ht="15" customHeight="1">
      <c r="A23" s="2" t="s">
        <v>58</v>
      </c>
      <c r="B23" s="3" t="s">
        <v>89</v>
      </c>
      <c r="C23" s="17">
        <v>69510219.69999997</v>
      </c>
      <c r="D23" s="17">
        <v>10483009.69</v>
      </c>
      <c r="E23" s="17">
        <v>26272332.60999999</v>
      </c>
      <c r="F23" s="17">
        <v>0</v>
      </c>
      <c r="G23" s="17">
        <v>494687.19</v>
      </c>
      <c r="H23" s="17">
        <v>282076.65</v>
      </c>
      <c r="I23" s="27">
        <f t="shared" si="0"/>
        <v>107042325.83999996</v>
      </c>
    </row>
    <row r="24" spans="1:9" ht="15" customHeight="1">
      <c r="A24" s="2" t="s">
        <v>59</v>
      </c>
      <c r="B24" s="3" t="s">
        <v>90</v>
      </c>
      <c r="C24" s="17">
        <v>57174861.95999996</v>
      </c>
      <c r="D24" s="17">
        <v>8369388.669999999</v>
      </c>
      <c r="E24" s="17">
        <v>24532668.04000001</v>
      </c>
      <c r="F24" s="17">
        <v>0</v>
      </c>
      <c r="G24" s="17">
        <v>70526.4</v>
      </c>
      <c r="H24" s="17">
        <v>0</v>
      </c>
      <c r="I24" s="27">
        <f t="shared" si="0"/>
        <v>90147445.06999998</v>
      </c>
    </row>
    <row r="25" spans="1:9" ht="15" customHeight="1">
      <c r="A25" s="2" t="s">
        <v>60</v>
      </c>
      <c r="B25" s="3" t="s">
        <v>91</v>
      </c>
      <c r="C25" s="17">
        <v>27895739.17</v>
      </c>
      <c r="D25" s="17">
        <v>6884901.13</v>
      </c>
      <c r="E25" s="17">
        <v>9474134.209999997</v>
      </c>
      <c r="F25" s="17">
        <v>0</v>
      </c>
      <c r="G25" s="17">
        <v>340157.75</v>
      </c>
      <c r="H25" s="17">
        <v>346792</v>
      </c>
      <c r="I25" s="27">
        <f t="shared" si="0"/>
        <v>44941724.260000005</v>
      </c>
    </row>
    <row r="26" spans="1:9" ht="15" customHeight="1">
      <c r="A26" s="2" t="s">
        <v>61</v>
      </c>
      <c r="B26" s="3" t="s">
        <v>92</v>
      </c>
      <c r="C26" s="17">
        <v>21514996.46000001</v>
      </c>
      <c r="D26" s="17">
        <v>1623715.0299999998</v>
      </c>
      <c r="E26" s="17">
        <v>6538886.27</v>
      </c>
      <c r="F26" s="17">
        <v>0</v>
      </c>
      <c r="G26" s="17">
        <v>25544.16</v>
      </c>
      <c r="H26" s="17">
        <v>789206.8300000001</v>
      </c>
      <c r="I26" s="27">
        <f t="shared" si="0"/>
        <v>30492348.750000007</v>
      </c>
    </row>
    <row r="27" spans="1:9" ht="15" customHeight="1">
      <c r="A27" s="2" t="s">
        <v>62</v>
      </c>
      <c r="B27" s="3" t="s">
        <v>93</v>
      </c>
      <c r="C27" s="17">
        <v>14493345.40000001</v>
      </c>
      <c r="D27" s="17">
        <v>78574.78999999998</v>
      </c>
      <c r="E27" s="17">
        <v>7543800.619999999</v>
      </c>
      <c r="F27" s="17">
        <v>0</v>
      </c>
      <c r="G27" s="17">
        <v>89043.65</v>
      </c>
      <c r="H27" s="17">
        <v>29650</v>
      </c>
      <c r="I27" s="27">
        <f t="shared" si="0"/>
        <v>22234414.46000001</v>
      </c>
    </row>
    <row r="28" spans="1:9" ht="15" customHeight="1">
      <c r="A28" s="2" t="s">
        <v>63</v>
      </c>
      <c r="B28" s="3" t="s">
        <v>94</v>
      </c>
      <c r="C28" s="17">
        <v>20093056.38</v>
      </c>
      <c r="D28" s="17">
        <v>2513647.5199999996</v>
      </c>
      <c r="E28" s="17">
        <v>6532446.719999999</v>
      </c>
      <c r="F28" s="17">
        <v>0</v>
      </c>
      <c r="G28" s="17">
        <v>229621.05000000002</v>
      </c>
      <c r="H28" s="17">
        <v>71740.29000000001</v>
      </c>
      <c r="I28" s="27">
        <f t="shared" si="0"/>
        <v>29440511.959999997</v>
      </c>
    </row>
    <row r="29" spans="1:9" ht="15" customHeight="1">
      <c r="A29" s="2" t="s">
        <v>64</v>
      </c>
      <c r="B29" s="3" t="s">
        <v>95</v>
      </c>
      <c r="C29" s="17">
        <v>34227000.17000001</v>
      </c>
      <c r="D29" s="17">
        <v>3905668.06</v>
      </c>
      <c r="E29" s="17">
        <v>10547289.46</v>
      </c>
      <c r="F29" s="17">
        <v>0</v>
      </c>
      <c r="G29" s="17">
        <v>147487.72</v>
      </c>
      <c r="H29" s="17">
        <v>187282</v>
      </c>
      <c r="I29" s="27">
        <f t="shared" si="0"/>
        <v>49014727.41000001</v>
      </c>
    </row>
    <row r="30" spans="1:9" ht="15" customHeight="1">
      <c r="A30" s="2" t="s">
        <v>65</v>
      </c>
      <c r="B30" s="3" t="s">
        <v>96</v>
      </c>
      <c r="C30" s="17">
        <v>14288238.23</v>
      </c>
      <c r="D30" s="17">
        <v>497591.04</v>
      </c>
      <c r="E30" s="17">
        <v>9123208.21</v>
      </c>
      <c r="F30" s="17">
        <v>0</v>
      </c>
      <c r="G30" s="17">
        <v>0</v>
      </c>
      <c r="H30" s="17">
        <v>0</v>
      </c>
      <c r="I30" s="27">
        <f t="shared" si="0"/>
        <v>23909037.48</v>
      </c>
    </row>
    <row r="31" spans="1:9" ht="15" customHeight="1">
      <c r="A31" s="2" t="s">
        <v>66</v>
      </c>
      <c r="B31" s="3" t="s">
        <v>97</v>
      </c>
      <c r="C31" s="17">
        <v>8322670.090000004</v>
      </c>
      <c r="D31" s="17">
        <v>0</v>
      </c>
      <c r="E31" s="17">
        <v>6224942.300000002</v>
      </c>
      <c r="F31" s="17">
        <v>0</v>
      </c>
      <c r="G31" s="17">
        <v>0</v>
      </c>
      <c r="H31" s="17">
        <v>17071.97</v>
      </c>
      <c r="I31" s="27">
        <f t="shared" si="0"/>
        <v>14564684.360000005</v>
      </c>
    </row>
    <row r="32" spans="1:9" ht="15" customHeight="1">
      <c r="A32" s="2" t="s">
        <v>67</v>
      </c>
      <c r="B32" s="3" t="s">
        <v>98</v>
      </c>
      <c r="C32" s="17">
        <v>17690221.02000001</v>
      </c>
      <c r="D32" s="17">
        <v>84425.97</v>
      </c>
      <c r="E32" s="17">
        <v>11848426.879999999</v>
      </c>
      <c r="F32" s="17">
        <v>0</v>
      </c>
      <c r="G32" s="17">
        <v>0</v>
      </c>
      <c r="H32" s="17">
        <v>62764.6</v>
      </c>
      <c r="I32" s="27">
        <f t="shared" si="0"/>
        <v>29685838.47000001</v>
      </c>
    </row>
    <row r="33" spans="1:9" ht="15" customHeight="1">
      <c r="A33" s="2" t="s">
        <v>68</v>
      </c>
      <c r="B33" s="3" t="s">
        <v>99</v>
      </c>
      <c r="C33" s="17">
        <v>16692046.419999996</v>
      </c>
      <c r="D33" s="17">
        <v>0</v>
      </c>
      <c r="E33" s="17">
        <v>12970154.580000002</v>
      </c>
      <c r="F33" s="17">
        <v>0</v>
      </c>
      <c r="G33" s="17">
        <v>0</v>
      </c>
      <c r="H33" s="17">
        <v>35599</v>
      </c>
      <c r="I33" s="27">
        <f t="shared" si="0"/>
        <v>29697800</v>
      </c>
    </row>
    <row r="34" spans="1:9" ht="15" customHeight="1">
      <c r="A34" s="2" t="s">
        <v>69</v>
      </c>
      <c r="B34" s="3" t="s">
        <v>100</v>
      </c>
      <c r="C34" s="17">
        <v>0</v>
      </c>
      <c r="D34" s="17">
        <v>0</v>
      </c>
      <c r="E34" s="17">
        <v>115411598.68000004</v>
      </c>
      <c r="F34" s="17">
        <v>0</v>
      </c>
      <c r="G34" s="17">
        <v>39161621.08</v>
      </c>
      <c r="H34" s="17">
        <v>1227985.1199999999</v>
      </c>
      <c r="I34" s="27">
        <f t="shared" si="0"/>
        <v>155801204.88000005</v>
      </c>
    </row>
    <row r="35" spans="1:9" ht="15" customHeight="1">
      <c r="A35" s="2" t="s">
        <v>70</v>
      </c>
      <c r="B35" s="3" t="s">
        <v>101</v>
      </c>
      <c r="C35" s="17">
        <v>0</v>
      </c>
      <c r="D35" s="17">
        <v>0</v>
      </c>
      <c r="E35" s="17">
        <v>12127367.27</v>
      </c>
      <c r="F35" s="17">
        <v>0</v>
      </c>
      <c r="G35" s="17">
        <v>21100.87</v>
      </c>
      <c r="H35" s="17">
        <v>72962547.68</v>
      </c>
      <c r="I35" s="27">
        <f t="shared" si="0"/>
        <v>85111015.82000001</v>
      </c>
    </row>
    <row r="36" spans="1:9" ht="15" customHeight="1">
      <c r="A36" s="2" t="s">
        <v>71</v>
      </c>
      <c r="B36" s="3" t="s">
        <v>102</v>
      </c>
      <c r="C36" s="17">
        <v>5694931.430000001</v>
      </c>
      <c r="D36" s="17">
        <v>0</v>
      </c>
      <c r="E36" s="17">
        <v>78081373.14</v>
      </c>
      <c r="F36" s="17">
        <v>0</v>
      </c>
      <c r="G36" s="17">
        <v>72178.52</v>
      </c>
      <c r="H36" s="17">
        <v>42000</v>
      </c>
      <c r="I36" s="27">
        <f t="shared" si="0"/>
        <v>83890483.09</v>
      </c>
    </row>
    <row r="37" spans="1:9" ht="15" customHeight="1">
      <c r="A37" s="2" t="s">
        <v>72</v>
      </c>
      <c r="B37" s="3" t="s">
        <v>103</v>
      </c>
      <c r="C37" s="17">
        <v>5851366.129999999</v>
      </c>
      <c r="D37" s="17">
        <v>6911.87</v>
      </c>
      <c r="E37" s="17">
        <v>7759650.849999999</v>
      </c>
      <c r="F37" s="17">
        <v>0</v>
      </c>
      <c r="G37" s="17">
        <v>0</v>
      </c>
      <c r="H37" s="17">
        <v>25950</v>
      </c>
      <c r="I37" s="27">
        <f t="shared" si="0"/>
        <v>13643878.849999998</v>
      </c>
    </row>
    <row r="38" spans="1:9" ht="15" customHeight="1">
      <c r="A38" s="2" t="s">
        <v>73</v>
      </c>
      <c r="B38" s="3" t="s">
        <v>104</v>
      </c>
      <c r="C38" s="17">
        <v>0</v>
      </c>
      <c r="D38" s="17">
        <v>0</v>
      </c>
      <c r="E38" s="17">
        <v>37495748.23</v>
      </c>
      <c r="F38" s="17">
        <v>0</v>
      </c>
      <c r="G38" s="17">
        <v>0</v>
      </c>
      <c r="H38" s="17">
        <v>5910</v>
      </c>
      <c r="I38" s="27">
        <f t="shared" si="0"/>
        <v>37501658.23</v>
      </c>
    </row>
    <row r="39" spans="1:9" ht="15" customHeight="1">
      <c r="A39" s="2" t="s">
        <v>74</v>
      </c>
      <c r="B39" s="3" t="s">
        <v>105</v>
      </c>
      <c r="C39" s="17">
        <v>75203945.88999994</v>
      </c>
      <c r="D39" s="17">
        <v>3746658.15</v>
      </c>
      <c r="E39" s="17">
        <v>19025115.140000004</v>
      </c>
      <c r="F39" s="17">
        <v>0</v>
      </c>
      <c r="G39" s="17">
        <v>123679</v>
      </c>
      <c r="H39" s="17">
        <v>144389.11</v>
      </c>
      <c r="I39" s="27">
        <f t="shared" si="0"/>
        <v>98243787.28999995</v>
      </c>
    </row>
    <row r="40" spans="1:9" ht="15" customHeight="1">
      <c r="A40" s="2" t="s">
        <v>75</v>
      </c>
      <c r="B40" s="3" t="s">
        <v>106</v>
      </c>
      <c r="C40" s="17">
        <v>76957098.69999996</v>
      </c>
      <c r="D40" s="17">
        <v>1587171.8699999999</v>
      </c>
      <c r="E40" s="17">
        <v>40006776.10000001</v>
      </c>
      <c r="F40" s="17">
        <v>0</v>
      </c>
      <c r="G40" s="17">
        <v>143868.78</v>
      </c>
      <c r="H40" s="17">
        <v>53390.759999999995</v>
      </c>
      <c r="I40" s="27">
        <f t="shared" si="0"/>
        <v>118748306.20999998</v>
      </c>
    </row>
    <row r="41" spans="1:9" ht="15" customHeight="1">
      <c r="A41" s="2" t="s">
        <v>76</v>
      </c>
      <c r="B41" s="3" t="s">
        <v>107</v>
      </c>
      <c r="C41" s="17">
        <v>96102761.89999998</v>
      </c>
      <c r="D41" s="17">
        <v>6010669.31</v>
      </c>
      <c r="E41" s="17">
        <v>28679995.550000012</v>
      </c>
      <c r="F41" s="17">
        <v>0</v>
      </c>
      <c r="G41" s="17">
        <v>697383.78</v>
      </c>
      <c r="H41" s="17">
        <v>1171703.28</v>
      </c>
      <c r="I41" s="27">
        <f t="shared" si="0"/>
        <v>132662513.82</v>
      </c>
    </row>
    <row r="42" spans="1:9" ht="15" customHeight="1">
      <c r="A42" s="2" t="s">
        <v>77</v>
      </c>
      <c r="B42" s="3" t="s">
        <v>108</v>
      </c>
      <c r="C42" s="17">
        <v>46195409.04000004</v>
      </c>
      <c r="D42" s="17">
        <v>1410206.85</v>
      </c>
      <c r="E42" s="17">
        <v>16821612.82</v>
      </c>
      <c r="F42" s="17">
        <v>0</v>
      </c>
      <c r="G42" s="17">
        <v>256459.59</v>
      </c>
      <c r="H42" s="17">
        <v>0</v>
      </c>
      <c r="I42" s="27">
        <f t="shared" si="0"/>
        <v>64683688.30000004</v>
      </c>
    </row>
    <row r="43" spans="1:9" ht="15" customHeight="1">
      <c r="A43" s="39" t="s">
        <v>10</v>
      </c>
      <c r="B43" s="40"/>
      <c r="C43" s="6">
        <f aca="true" t="shared" si="1" ref="C43:I43">SUM(C11:C42)</f>
        <v>1304369960.9199996</v>
      </c>
      <c r="D43" s="6">
        <f t="shared" si="1"/>
        <v>99531983.59000002</v>
      </c>
      <c r="E43" s="6">
        <f t="shared" si="1"/>
        <v>760044476.63</v>
      </c>
      <c r="F43" s="6">
        <f t="shared" si="1"/>
        <v>23491122</v>
      </c>
      <c r="G43" s="6">
        <f t="shared" si="1"/>
        <v>53814125.2</v>
      </c>
      <c r="H43" s="6">
        <f t="shared" si="1"/>
        <v>133496011.63999999</v>
      </c>
      <c r="I43" s="6">
        <f t="shared" si="1"/>
        <v>2374747679.98</v>
      </c>
    </row>
    <row r="44" ht="12.75">
      <c r="A44" s="14" t="s">
        <v>124</v>
      </c>
    </row>
    <row r="45" ht="6" customHeight="1"/>
    <row r="46" ht="12.75">
      <c r="A46" s="14" t="s">
        <v>11</v>
      </c>
    </row>
    <row r="47" ht="12.75">
      <c r="A47" s="15" t="s">
        <v>34</v>
      </c>
    </row>
    <row r="48" ht="12.75">
      <c r="A48" s="15" t="s">
        <v>35</v>
      </c>
    </row>
    <row r="49" ht="12.75">
      <c r="A49" s="15" t="s">
        <v>36</v>
      </c>
    </row>
    <row r="50" ht="12.75">
      <c r="A50" s="14" t="s">
        <v>40</v>
      </c>
    </row>
    <row r="51" ht="12.75">
      <c r="A51" s="15" t="s">
        <v>37</v>
      </c>
    </row>
    <row r="52" ht="12.75">
      <c r="A52" s="15" t="s">
        <v>38</v>
      </c>
    </row>
    <row r="53" spans="1:23" s="18" customFormat="1" ht="12.75">
      <c r="A53" s="21"/>
      <c r="O53" s="5"/>
      <c r="T53" s="5"/>
      <c r="U53" s="5"/>
      <c r="V53" s="5"/>
      <c r="W53" s="5"/>
    </row>
    <row r="54" s="18" customFormat="1" ht="12.75">
      <c r="A54" s="21"/>
    </row>
    <row r="55" spans="1:3" s="18" customFormat="1" ht="12.75">
      <c r="A55" s="21"/>
      <c r="C55" s="18">
        <v>1000000</v>
      </c>
    </row>
    <row r="56" spans="1:5" s="18" customFormat="1" ht="12.75">
      <c r="A56" s="21"/>
      <c r="C56" s="29" t="s">
        <v>116</v>
      </c>
      <c r="D56" s="29" t="s">
        <v>114</v>
      </c>
      <c r="E56" s="29" t="s">
        <v>115</v>
      </c>
    </row>
    <row r="57" spans="1:5" s="18" customFormat="1" ht="12.75">
      <c r="A57" s="21"/>
      <c r="C57" s="30" t="s">
        <v>117</v>
      </c>
      <c r="D57" s="28">
        <f>+C43/$C$55</f>
        <v>1304.3699609199996</v>
      </c>
      <c r="E57" s="28">
        <f>+C43/I43*100</f>
        <v>54.92667587029646</v>
      </c>
    </row>
    <row r="58" spans="1:5" s="18" customFormat="1" ht="12.75">
      <c r="A58" s="21"/>
      <c r="C58" s="30" t="s">
        <v>118</v>
      </c>
      <c r="D58" s="28">
        <f>+D43/$C$55</f>
        <v>99.53198359000002</v>
      </c>
      <c r="E58" s="28">
        <f>+D43/I43*100</f>
        <v>4.191265641781289</v>
      </c>
    </row>
    <row r="59" spans="1:5" s="18" customFormat="1" ht="12.75">
      <c r="A59" s="21"/>
      <c r="C59" s="30" t="s">
        <v>119</v>
      </c>
      <c r="D59" s="28">
        <f>+E43/$C$55</f>
        <v>760.04447663</v>
      </c>
      <c r="E59" s="28">
        <f>+E43/I43*100</f>
        <v>32.00527294067726</v>
      </c>
    </row>
    <row r="60" spans="1:5" s="18" customFormat="1" ht="12.75">
      <c r="A60" s="21"/>
      <c r="C60" s="30" t="s">
        <v>120</v>
      </c>
      <c r="D60" s="28">
        <f>+F43/$C$55</f>
        <v>23.491122</v>
      </c>
      <c r="E60" s="28">
        <f>+F43/I43*100</f>
        <v>0.9892049668282166</v>
      </c>
    </row>
    <row r="61" spans="1:5" s="18" customFormat="1" ht="12.75">
      <c r="A61" s="21"/>
      <c r="C61" s="30" t="s">
        <v>121</v>
      </c>
      <c r="D61" s="28">
        <f>+G43/$C$55</f>
        <v>53.8141252</v>
      </c>
      <c r="E61" s="28">
        <f>+G43/I43*100</f>
        <v>2.2660986534979255</v>
      </c>
    </row>
    <row r="62" spans="1:5" s="18" customFormat="1" ht="12.75">
      <c r="A62" s="21"/>
      <c r="C62" s="30" t="s">
        <v>122</v>
      </c>
      <c r="D62" s="28">
        <f>+H43/$C$55</f>
        <v>133.49601163999998</v>
      </c>
      <c r="E62" s="28">
        <f>+H43/I43*100</f>
        <v>5.621481926918833</v>
      </c>
    </row>
    <row r="63" s="18" customFormat="1" ht="12.75">
      <c r="A63" s="21"/>
    </row>
    <row r="64" s="18" customFormat="1" ht="12.75">
      <c r="A64" s="21"/>
    </row>
    <row r="65" s="18" customFormat="1" ht="12.75">
      <c r="A65" s="21"/>
    </row>
    <row r="66" s="18" customFormat="1" ht="12.75">
      <c r="A66" s="21"/>
    </row>
    <row r="67" s="18" customFormat="1" ht="12.75">
      <c r="A67" s="21"/>
    </row>
    <row r="68" s="18" customFormat="1" ht="12.75">
      <c r="A68" s="21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  <row r="76" s="18" customFormat="1" ht="12.75">
      <c r="A76" s="21"/>
    </row>
    <row r="77" s="18" customFormat="1" ht="12.75">
      <c r="A77" s="21"/>
    </row>
    <row r="78" s="18" customFormat="1" ht="12.75">
      <c r="A78" s="21"/>
    </row>
    <row r="79" s="18" customFormat="1" ht="12.75">
      <c r="A79" s="21"/>
    </row>
    <row r="80" s="18" customFormat="1" ht="12.75">
      <c r="A80" s="21"/>
    </row>
    <row r="81" s="18" customFormat="1" ht="12.75">
      <c r="A81" s="21"/>
    </row>
    <row r="82" s="18" customFormat="1" ht="12.75">
      <c r="A82" s="21"/>
    </row>
    <row r="83" s="18" customFormat="1" ht="12.75">
      <c r="A83" s="21"/>
    </row>
    <row r="84" s="18" customFormat="1" ht="12.75">
      <c r="A84" s="21"/>
    </row>
    <row r="85" s="18" customFormat="1" ht="12.75">
      <c r="A8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5" right="0.3" top="0.65" bottom="1" header="0" footer="0"/>
  <pageSetup fitToHeight="1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76.28125" style="5" bestFit="1" customWidth="1"/>
    <col min="3" max="15" width="11.421875" style="5" customWidth="1"/>
    <col min="16" max="19" width="11.421875" style="18" customWidth="1"/>
    <col min="20" max="16384" width="11.421875" style="5" customWidth="1"/>
  </cols>
  <sheetData>
    <row r="1" spans="1:17" ht="12.75">
      <c r="A1" s="10" t="s">
        <v>0</v>
      </c>
      <c r="Q1" s="18" t="s">
        <v>46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16</v>
      </c>
    </row>
    <row r="7" ht="12.75">
      <c r="A7" s="12" t="s">
        <v>1</v>
      </c>
    </row>
    <row r="8" spans="1:9" ht="12.75">
      <c r="A8" s="12"/>
      <c r="I8" s="22" t="s">
        <v>45</v>
      </c>
    </row>
    <row r="9" spans="1:19" s="10" customFormat="1" ht="12.75">
      <c r="A9" s="41" t="s">
        <v>3</v>
      </c>
      <c r="B9" s="43" t="s">
        <v>44</v>
      </c>
      <c r="C9" s="39" t="s">
        <v>15</v>
      </c>
      <c r="D9" s="48"/>
      <c r="E9" s="48"/>
      <c r="F9" s="48"/>
      <c r="G9" s="48"/>
      <c r="H9" s="48"/>
      <c r="I9" s="41" t="s">
        <v>33</v>
      </c>
      <c r="P9" s="26"/>
      <c r="Q9" s="26"/>
      <c r="R9" s="26"/>
      <c r="S9" s="26"/>
    </row>
    <row r="10" spans="1:19" s="10" customFormat="1" ht="12.75">
      <c r="A10" s="42"/>
      <c r="B10" s="44"/>
      <c r="C10" s="7">
        <v>2.1</v>
      </c>
      <c r="D10" s="7">
        <v>2.2</v>
      </c>
      <c r="E10" s="7">
        <v>2.3</v>
      </c>
      <c r="F10" s="7">
        <v>2.4</v>
      </c>
      <c r="G10" s="7">
        <v>2.5</v>
      </c>
      <c r="H10" s="7">
        <v>2.6</v>
      </c>
      <c r="I10" s="44"/>
      <c r="K10" s="16"/>
      <c r="L10" s="16"/>
      <c r="M10" s="16"/>
      <c r="N10" s="16"/>
      <c r="O10" s="16"/>
      <c r="P10" s="26"/>
      <c r="Q10" s="26"/>
      <c r="R10" s="26"/>
      <c r="S10" s="26"/>
    </row>
    <row r="11" spans="1:14" ht="15" customHeight="1">
      <c r="A11" s="2" t="s">
        <v>8</v>
      </c>
      <c r="B11" s="3" t="s">
        <v>9</v>
      </c>
      <c r="C11" s="17">
        <v>53410</v>
      </c>
      <c r="D11" s="17">
        <v>0</v>
      </c>
      <c r="E11" s="17">
        <v>17894039.020000003</v>
      </c>
      <c r="F11" s="17">
        <v>0</v>
      </c>
      <c r="G11" s="17">
        <v>56325.9</v>
      </c>
      <c r="H11" s="17">
        <v>1343308.2</v>
      </c>
      <c r="I11" s="27">
        <f>SUM(C11:H11)</f>
        <v>19347083.12</v>
      </c>
      <c r="K11" s="8"/>
      <c r="L11" s="8"/>
      <c r="M11" s="8"/>
      <c r="N11" s="8"/>
    </row>
    <row r="12" spans="1:14" ht="15" customHeight="1">
      <c r="A12" s="2" t="s">
        <v>47</v>
      </c>
      <c r="B12" s="3" t="s">
        <v>78</v>
      </c>
      <c r="C12" s="17">
        <v>0</v>
      </c>
      <c r="D12" s="17">
        <v>0</v>
      </c>
      <c r="E12" s="17">
        <v>540585.64</v>
      </c>
      <c r="F12" s="17">
        <v>0</v>
      </c>
      <c r="G12" s="17">
        <v>0</v>
      </c>
      <c r="H12" s="17">
        <v>31619.78</v>
      </c>
      <c r="I12" s="27">
        <f aca="true" t="shared" si="0" ref="I12:I42">SUM(C12:H12)</f>
        <v>572205.42</v>
      </c>
      <c r="K12" s="8"/>
      <c r="L12" s="8"/>
      <c r="M12" s="8"/>
      <c r="N12" s="8"/>
    </row>
    <row r="13" spans="1:14" ht="15" customHeight="1">
      <c r="A13" s="2" t="s">
        <v>48</v>
      </c>
      <c r="B13" s="3" t="s">
        <v>79</v>
      </c>
      <c r="C13" s="17">
        <v>0</v>
      </c>
      <c r="D13" s="17">
        <v>0</v>
      </c>
      <c r="E13" s="17">
        <v>1216463.8199999998</v>
      </c>
      <c r="F13" s="17">
        <v>0</v>
      </c>
      <c r="G13" s="17">
        <v>0</v>
      </c>
      <c r="H13" s="17">
        <v>39170</v>
      </c>
      <c r="I13" s="27">
        <f t="shared" si="0"/>
        <v>1255633.8199999998</v>
      </c>
      <c r="K13" s="8"/>
      <c r="L13" s="8"/>
      <c r="M13" s="8"/>
      <c r="N13" s="8"/>
    </row>
    <row r="14" spans="1:14" ht="15" customHeight="1">
      <c r="A14" s="2" t="s">
        <v>49</v>
      </c>
      <c r="B14" s="3" t="s">
        <v>80</v>
      </c>
      <c r="C14" s="17">
        <v>0</v>
      </c>
      <c r="D14" s="17">
        <v>0</v>
      </c>
      <c r="E14" s="17">
        <v>5097898.399999999</v>
      </c>
      <c r="F14" s="17">
        <v>0</v>
      </c>
      <c r="G14" s="17">
        <v>0</v>
      </c>
      <c r="H14" s="17">
        <v>166291.33999999997</v>
      </c>
      <c r="I14" s="27">
        <f t="shared" si="0"/>
        <v>5264189.739999999</v>
      </c>
      <c r="K14" s="8"/>
      <c r="L14" s="8"/>
      <c r="M14" s="8"/>
      <c r="N14" s="8"/>
    </row>
    <row r="15" spans="1:14" ht="15" customHeight="1">
      <c r="A15" s="2" t="s">
        <v>50</v>
      </c>
      <c r="B15" s="3" t="s">
        <v>81</v>
      </c>
      <c r="C15" s="17">
        <v>0</v>
      </c>
      <c r="D15" s="17">
        <v>0</v>
      </c>
      <c r="E15" s="17">
        <v>850619.0399999999</v>
      </c>
      <c r="F15" s="17">
        <v>0</v>
      </c>
      <c r="G15" s="17">
        <v>2490</v>
      </c>
      <c r="H15" s="17">
        <v>1239.98</v>
      </c>
      <c r="I15" s="27">
        <f t="shared" si="0"/>
        <v>854349.0199999999</v>
      </c>
      <c r="K15" s="8"/>
      <c r="L15" s="8"/>
      <c r="M15" s="8"/>
      <c r="N15" s="8"/>
    </row>
    <row r="16" spans="1:14" ht="15" customHeight="1">
      <c r="A16" s="2" t="s">
        <v>51</v>
      </c>
      <c r="B16" s="3" t="s">
        <v>82</v>
      </c>
      <c r="C16" s="17">
        <v>45324</v>
      </c>
      <c r="D16" s="17">
        <v>0</v>
      </c>
      <c r="E16" s="17">
        <v>4297750.14</v>
      </c>
      <c r="F16" s="17">
        <v>0</v>
      </c>
      <c r="G16" s="17">
        <v>0</v>
      </c>
      <c r="H16" s="17">
        <v>8258</v>
      </c>
      <c r="I16" s="27">
        <f t="shared" si="0"/>
        <v>4351332.14</v>
      </c>
      <c r="K16" s="8"/>
      <c r="L16" s="8"/>
      <c r="M16" s="8"/>
      <c r="N16" s="8"/>
    </row>
    <row r="17" spans="1:14" ht="15" customHeight="1">
      <c r="A17" s="2" t="s">
        <v>52</v>
      </c>
      <c r="B17" s="3" t="s">
        <v>83</v>
      </c>
      <c r="C17" s="17">
        <v>37396</v>
      </c>
      <c r="D17" s="17">
        <v>0</v>
      </c>
      <c r="E17" s="17">
        <v>2476632.62</v>
      </c>
      <c r="F17" s="17">
        <v>0</v>
      </c>
      <c r="G17" s="17">
        <v>0</v>
      </c>
      <c r="H17" s="17">
        <v>234919.24</v>
      </c>
      <c r="I17" s="27">
        <f t="shared" si="0"/>
        <v>2748947.8600000003</v>
      </c>
      <c r="K17" s="8"/>
      <c r="L17" s="8"/>
      <c r="M17" s="8"/>
      <c r="N17" s="8"/>
    </row>
    <row r="18" spans="1:14" ht="15" customHeight="1">
      <c r="A18" s="2" t="s">
        <v>53</v>
      </c>
      <c r="B18" s="3" t="s">
        <v>84</v>
      </c>
      <c r="C18" s="17">
        <v>0</v>
      </c>
      <c r="D18" s="17">
        <v>0</v>
      </c>
      <c r="E18" s="17">
        <v>3916527.4699999997</v>
      </c>
      <c r="F18" s="17">
        <v>0</v>
      </c>
      <c r="G18" s="17">
        <v>0</v>
      </c>
      <c r="H18" s="17">
        <v>46005.48</v>
      </c>
      <c r="I18" s="27">
        <f t="shared" si="0"/>
        <v>3962532.9499999997</v>
      </c>
      <c r="K18" s="8"/>
      <c r="L18" s="8"/>
      <c r="M18" s="8"/>
      <c r="N18" s="8"/>
    </row>
    <row r="19" spans="1:14" ht="15" customHeight="1">
      <c r="A19" s="2" t="s">
        <v>54</v>
      </c>
      <c r="B19" s="3" t="s">
        <v>85</v>
      </c>
      <c r="C19" s="17">
        <v>0</v>
      </c>
      <c r="D19" s="17">
        <v>0</v>
      </c>
      <c r="E19" s="17">
        <v>1090899.8800000001</v>
      </c>
      <c r="F19" s="17">
        <v>0</v>
      </c>
      <c r="G19" s="17">
        <v>42614</v>
      </c>
      <c r="H19" s="17">
        <v>1690</v>
      </c>
      <c r="I19" s="27">
        <f t="shared" si="0"/>
        <v>1135203.8800000001</v>
      </c>
      <c r="K19" s="8"/>
      <c r="L19" s="8"/>
      <c r="M19" s="8"/>
      <c r="N19" s="8"/>
    </row>
    <row r="20" spans="1:14" ht="15" customHeight="1">
      <c r="A20" s="2" t="s">
        <v>55</v>
      </c>
      <c r="B20" s="3" t="s">
        <v>86</v>
      </c>
      <c r="C20" s="17">
        <v>0</v>
      </c>
      <c r="D20" s="17">
        <v>0</v>
      </c>
      <c r="E20" s="17">
        <v>1033917.6999999998</v>
      </c>
      <c r="F20" s="17">
        <v>0</v>
      </c>
      <c r="G20" s="17">
        <v>0</v>
      </c>
      <c r="H20" s="17">
        <v>79010</v>
      </c>
      <c r="I20" s="27">
        <f t="shared" si="0"/>
        <v>1112927.6999999997</v>
      </c>
      <c r="K20" s="8"/>
      <c r="L20" s="8"/>
      <c r="M20" s="8"/>
      <c r="N20" s="8"/>
    </row>
    <row r="21" spans="1:14" ht="15" customHeight="1">
      <c r="A21" s="2" t="s">
        <v>56</v>
      </c>
      <c r="B21" s="3" t="s">
        <v>87</v>
      </c>
      <c r="C21" s="17">
        <v>0</v>
      </c>
      <c r="D21" s="17">
        <v>0</v>
      </c>
      <c r="E21" s="17">
        <v>3095100.79</v>
      </c>
      <c r="F21" s="17">
        <v>0</v>
      </c>
      <c r="G21" s="17">
        <v>89437.56</v>
      </c>
      <c r="H21" s="17">
        <v>81211.17</v>
      </c>
      <c r="I21" s="27">
        <f t="shared" si="0"/>
        <v>3265749.52</v>
      </c>
      <c r="K21" s="8"/>
      <c r="L21" s="8"/>
      <c r="M21" s="8"/>
      <c r="N21" s="8"/>
    </row>
    <row r="22" spans="1:14" ht="15" customHeight="1">
      <c r="A22" s="2" t="s">
        <v>57</v>
      </c>
      <c r="B22" s="3" t="s">
        <v>88</v>
      </c>
      <c r="C22" s="17">
        <v>0</v>
      </c>
      <c r="D22" s="17">
        <v>0</v>
      </c>
      <c r="E22" s="17">
        <v>2846209.730000001</v>
      </c>
      <c r="F22" s="17">
        <v>0</v>
      </c>
      <c r="G22" s="17">
        <v>567431.95</v>
      </c>
      <c r="H22" s="17">
        <v>25972</v>
      </c>
      <c r="I22" s="27">
        <f t="shared" si="0"/>
        <v>3439613.6800000006</v>
      </c>
      <c r="K22" s="8"/>
      <c r="L22" s="8"/>
      <c r="M22" s="8"/>
      <c r="N22" s="8"/>
    </row>
    <row r="23" spans="1:14" ht="15" customHeight="1">
      <c r="A23" s="2" t="s">
        <v>58</v>
      </c>
      <c r="B23" s="3" t="s">
        <v>89</v>
      </c>
      <c r="C23" s="17">
        <v>0</v>
      </c>
      <c r="D23" s="17">
        <v>0</v>
      </c>
      <c r="E23" s="17">
        <v>4174534.0100000002</v>
      </c>
      <c r="F23" s="17">
        <v>0</v>
      </c>
      <c r="G23" s="17">
        <v>0</v>
      </c>
      <c r="H23" s="17">
        <v>481143.96</v>
      </c>
      <c r="I23" s="27">
        <f t="shared" si="0"/>
        <v>4655677.970000001</v>
      </c>
      <c r="K23" s="8"/>
      <c r="L23" s="8"/>
      <c r="M23" s="8"/>
      <c r="N23" s="8"/>
    </row>
    <row r="24" spans="1:14" ht="15" customHeight="1">
      <c r="A24" s="2" t="s">
        <v>59</v>
      </c>
      <c r="B24" s="3" t="s">
        <v>90</v>
      </c>
      <c r="C24" s="17">
        <v>0</v>
      </c>
      <c r="D24" s="17">
        <v>0</v>
      </c>
      <c r="E24" s="17">
        <v>4529084.8</v>
      </c>
      <c r="F24" s="17">
        <v>0</v>
      </c>
      <c r="G24" s="17">
        <v>116609.17</v>
      </c>
      <c r="H24" s="17">
        <v>325218.32999999996</v>
      </c>
      <c r="I24" s="27">
        <f t="shared" si="0"/>
        <v>4970912.3</v>
      </c>
      <c r="K24" s="8"/>
      <c r="L24" s="8"/>
      <c r="M24" s="8"/>
      <c r="N24" s="8"/>
    </row>
    <row r="25" spans="1:14" ht="15" customHeight="1">
      <c r="A25" s="2" t="s">
        <v>60</v>
      </c>
      <c r="B25" s="3" t="s">
        <v>91</v>
      </c>
      <c r="C25" s="17">
        <v>0</v>
      </c>
      <c r="D25" s="17">
        <v>0</v>
      </c>
      <c r="E25" s="17">
        <v>3004716.62</v>
      </c>
      <c r="F25" s="17">
        <v>0</v>
      </c>
      <c r="G25" s="17">
        <v>33937.89</v>
      </c>
      <c r="H25" s="17">
        <v>0</v>
      </c>
      <c r="I25" s="27">
        <f t="shared" si="0"/>
        <v>3038654.5100000002</v>
      </c>
      <c r="K25" s="8"/>
      <c r="L25" s="8"/>
      <c r="M25" s="8"/>
      <c r="N25" s="8"/>
    </row>
    <row r="26" spans="1:14" ht="15" customHeight="1">
      <c r="A26" s="2" t="s">
        <v>61</v>
      </c>
      <c r="B26" s="3" t="s">
        <v>92</v>
      </c>
      <c r="C26" s="17">
        <v>0</v>
      </c>
      <c r="D26" s="17">
        <v>0</v>
      </c>
      <c r="E26" s="17">
        <v>2998022.0200000005</v>
      </c>
      <c r="F26" s="17">
        <v>0</v>
      </c>
      <c r="G26" s="17">
        <v>0</v>
      </c>
      <c r="H26" s="17">
        <v>102309.86</v>
      </c>
      <c r="I26" s="27">
        <f t="shared" si="0"/>
        <v>3100331.8800000004</v>
      </c>
      <c r="K26" s="8"/>
      <c r="L26" s="8"/>
      <c r="M26" s="8"/>
      <c r="N26" s="8"/>
    </row>
    <row r="27" spans="1:14" ht="15" customHeight="1">
      <c r="A27" s="2" t="s">
        <v>62</v>
      </c>
      <c r="B27" s="3" t="s">
        <v>93</v>
      </c>
      <c r="C27" s="17">
        <v>282618</v>
      </c>
      <c r="D27" s="17">
        <v>0</v>
      </c>
      <c r="E27" s="17">
        <v>259214.67</v>
      </c>
      <c r="F27" s="17">
        <v>0</v>
      </c>
      <c r="G27" s="17">
        <v>0</v>
      </c>
      <c r="H27" s="17">
        <v>0</v>
      </c>
      <c r="I27" s="27">
        <f t="shared" si="0"/>
        <v>541832.67</v>
      </c>
      <c r="K27" s="8"/>
      <c r="L27" s="8"/>
      <c r="M27" s="8"/>
      <c r="N27" s="8"/>
    </row>
    <row r="28" spans="1:14" ht="15" customHeight="1">
      <c r="A28" s="2" t="s">
        <v>63</v>
      </c>
      <c r="B28" s="3" t="s">
        <v>94</v>
      </c>
      <c r="C28" s="17">
        <v>0</v>
      </c>
      <c r="D28" s="17">
        <v>0</v>
      </c>
      <c r="E28" s="17">
        <v>909058.02</v>
      </c>
      <c r="F28" s="17">
        <v>0</v>
      </c>
      <c r="G28" s="17">
        <v>4161.84</v>
      </c>
      <c r="H28" s="17">
        <v>11054.75</v>
      </c>
      <c r="I28" s="27">
        <f t="shared" si="0"/>
        <v>924274.61</v>
      </c>
      <c r="K28" s="8"/>
      <c r="L28" s="8"/>
      <c r="M28" s="8"/>
      <c r="N28" s="8"/>
    </row>
    <row r="29" spans="1:14" ht="15" customHeight="1">
      <c r="A29" s="2" t="s">
        <v>64</v>
      </c>
      <c r="B29" s="3" t="s">
        <v>95</v>
      </c>
      <c r="C29" s="17">
        <v>0</v>
      </c>
      <c r="D29" s="17">
        <v>0</v>
      </c>
      <c r="E29" s="17">
        <v>2186707.1100000003</v>
      </c>
      <c r="F29" s="17">
        <v>0</v>
      </c>
      <c r="G29" s="17">
        <v>0</v>
      </c>
      <c r="H29" s="17">
        <v>68996.45999999999</v>
      </c>
      <c r="I29" s="27">
        <f t="shared" si="0"/>
        <v>2255703.5700000003</v>
      </c>
      <c r="K29" s="8"/>
      <c r="L29" s="8"/>
      <c r="M29" s="8"/>
      <c r="N29" s="8"/>
    </row>
    <row r="30" spans="1:14" ht="15" customHeight="1">
      <c r="A30" s="2" t="s">
        <v>65</v>
      </c>
      <c r="B30" s="3" t="s">
        <v>96</v>
      </c>
      <c r="C30" s="17">
        <v>0</v>
      </c>
      <c r="D30" s="17">
        <v>0</v>
      </c>
      <c r="E30" s="17">
        <v>1059131.52</v>
      </c>
      <c r="F30" s="17">
        <v>0</v>
      </c>
      <c r="G30" s="17">
        <v>0</v>
      </c>
      <c r="H30" s="17">
        <v>25011.94</v>
      </c>
      <c r="I30" s="27">
        <f t="shared" si="0"/>
        <v>1084143.46</v>
      </c>
      <c r="K30" s="8"/>
      <c r="L30" s="8"/>
      <c r="M30" s="8"/>
      <c r="N30" s="8"/>
    </row>
    <row r="31" spans="1:14" ht="15" customHeight="1">
      <c r="A31" s="2" t="s">
        <v>66</v>
      </c>
      <c r="B31" s="3" t="s">
        <v>97</v>
      </c>
      <c r="C31" s="17">
        <v>0</v>
      </c>
      <c r="D31" s="17">
        <v>0</v>
      </c>
      <c r="E31" s="17">
        <v>1562979.3599999999</v>
      </c>
      <c r="F31" s="17">
        <v>0</v>
      </c>
      <c r="G31" s="17">
        <v>0</v>
      </c>
      <c r="H31" s="17">
        <v>11803.8</v>
      </c>
      <c r="I31" s="27">
        <f t="shared" si="0"/>
        <v>1574783.16</v>
      </c>
      <c r="K31" s="8"/>
      <c r="L31" s="8"/>
      <c r="M31" s="8"/>
      <c r="N31" s="8"/>
    </row>
    <row r="32" spans="1:14" ht="15" customHeight="1">
      <c r="A32" s="2" t="s">
        <v>67</v>
      </c>
      <c r="B32" s="3" t="s">
        <v>98</v>
      </c>
      <c r="C32" s="17">
        <v>0</v>
      </c>
      <c r="D32" s="17">
        <v>0</v>
      </c>
      <c r="E32" s="17">
        <v>706411.7699999998</v>
      </c>
      <c r="F32" s="17">
        <v>0</v>
      </c>
      <c r="G32" s="17">
        <v>29000</v>
      </c>
      <c r="H32" s="17">
        <v>72777.81</v>
      </c>
      <c r="I32" s="27">
        <f t="shared" si="0"/>
        <v>808189.5799999998</v>
      </c>
      <c r="K32" s="8"/>
      <c r="L32" s="8"/>
      <c r="M32" s="8"/>
      <c r="N32" s="8"/>
    </row>
    <row r="33" spans="1:14" ht="15" customHeight="1">
      <c r="A33" s="2" t="s">
        <v>68</v>
      </c>
      <c r="B33" s="3" t="s">
        <v>99</v>
      </c>
      <c r="C33" s="17">
        <v>0</v>
      </c>
      <c r="D33" s="17">
        <v>0</v>
      </c>
      <c r="E33" s="17">
        <v>1099398.84</v>
      </c>
      <c r="F33" s="17">
        <v>0</v>
      </c>
      <c r="G33" s="17">
        <v>0</v>
      </c>
      <c r="H33" s="17">
        <v>28085</v>
      </c>
      <c r="I33" s="27">
        <f t="shared" si="0"/>
        <v>1127483.84</v>
      </c>
      <c r="K33" s="8"/>
      <c r="L33" s="8"/>
      <c r="M33" s="8"/>
      <c r="N33" s="8"/>
    </row>
    <row r="34" spans="1:14" ht="15" customHeight="1">
      <c r="A34" s="2" t="s">
        <v>69</v>
      </c>
      <c r="B34" s="3" t="s">
        <v>100</v>
      </c>
      <c r="C34" s="17">
        <v>0</v>
      </c>
      <c r="D34" s="17">
        <v>0</v>
      </c>
      <c r="E34" s="17">
        <v>1401568.35</v>
      </c>
      <c r="F34" s="17">
        <v>0</v>
      </c>
      <c r="G34" s="17">
        <v>0</v>
      </c>
      <c r="H34" s="17">
        <v>0</v>
      </c>
      <c r="I34" s="27">
        <f t="shared" si="0"/>
        <v>1401568.35</v>
      </c>
      <c r="K34" s="8"/>
      <c r="L34" s="8"/>
      <c r="M34" s="8"/>
      <c r="N34" s="8"/>
    </row>
    <row r="35" spans="1:14" ht="15" customHeight="1">
      <c r="A35" s="2" t="s">
        <v>70</v>
      </c>
      <c r="B35" s="3" t="s">
        <v>101</v>
      </c>
      <c r="C35" s="17">
        <v>0</v>
      </c>
      <c r="D35" s="17">
        <v>0</v>
      </c>
      <c r="E35" s="17">
        <v>1465328.5699999998</v>
      </c>
      <c r="F35" s="17">
        <v>0</v>
      </c>
      <c r="G35" s="17">
        <v>0</v>
      </c>
      <c r="H35" s="17">
        <v>0</v>
      </c>
      <c r="I35" s="27">
        <f t="shared" si="0"/>
        <v>1465328.5699999998</v>
      </c>
      <c r="K35" s="8"/>
      <c r="L35" s="8"/>
      <c r="M35" s="8"/>
      <c r="N35" s="8"/>
    </row>
    <row r="36" spans="1:14" ht="15" customHeight="1">
      <c r="A36" s="2" t="s">
        <v>71</v>
      </c>
      <c r="B36" s="3" t="s">
        <v>102</v>
      </c>
      <c r="C36" s="17">
        <v>0</v>
      </c>
      <c r="D36" s="17">
        <v>0</v>
      </c>
      <c r="E36" s="17">
        <v>706465.4199999999</v>
      </c>
      <c r="F36" s="17">
        <v>0</v>
      </c>
      <c r="G36" s="17">
        <v>0</v>
      </c>
      <c r="H36" s="17">
        <v>99594.42000000001</v>
      </c>
      <c r="I36" s="27">
        <f t="shared" si="0"/>
        <v>806059.84</v>
      </c>
      <c r="K36" s="8"/>
      <c r="L36" s="8"/>
      <c r="M36" s="8"/>
      <c r="N36" s="8"/>
    </row>
    <row r="37" spans="1:14" ht="15" customHeight="1">
      <c r="A37" s="2" t="s">
        <v>72</v>
      </c>
      <c r="B37" s="3" t="s">
        <v>103</v>
      </c>
      <c r="C37" s="17">
        <v>0</v>
      </c>
      <c r="D37" s="17">
        <v>0</v>
      </c>
      <c r="E37" s="17">
        <v>243236.72999999998</v>
      </c>
      <c r="F37" s="17">
        <v>0</v>
      </c>
      <c r="G37" s="17">
        <v>0</v>
      </c>
      <c r="H37" s="17">
        <v>33457.18</v>
      </c>
      <c r="I37" s="27">
        <f t="shared" si="0"/>
        <v>276693.91</v>
      </c>
      <c r="K37" s="8"/>
      <c r="L37" s="8"/>
      <c r="M37" s="8"/>
      <c r="N37" s="8"/>
    </row>
    <row r="38" spans="1:14" ht="15" customHeight="1">
      <c r="A38" s="2" t="s">
        <v>73</v>
      </c>
      <c r="B38" s="3" t="s">
        <v>104</v>
      </c>
      <c r="C38" s="17">
        <v>0</v>
      </c>
      <c r="D38" s="17">
        <v>0</v>
      </c>
      <c r="E38" s="17">
        <v>32844</v>
      </c>
      <c r="F38" s="17">
        <v>0</v>
      </c>
      <c r="G38" s="17">
        <v>0</v>
      </c>
      <c r="H38" s="17">
        <v>0</v>
      </c>
      <c r="I38" s="27">
        <f t="shared" si="0"/>
        <v>32844</v>
      </c>
      <c r="K38" s="8"/>
      <c r="L38" s="8"/>
      <c r="M38" s="8"/>
      <c r="N38" s="8"/>
    </row>
    <row r="39" spans="1:14" ht="15" customHeight="1">
      <c r="A39" s="2" t="s">
        <v>74</v>
      </c>
      <c r="B39" s="3" t="s">
        <v>105</v>
      </c>
      <c r="C39" s="17">
        <v>0</v>
      </c>
      <c r="D39" s="17">
        <v>0</v>
      </c>
      <c r="E39" s="17">
        <v>1522742.3799999997</v>
      </c>
      <c r="F39" s="17">
        <v>0</v>
      </c>
      <c r="G39" s="17">
        <v>0</v>
      </c>
      <c r="H39" s="17">
        <v>0</v>
      </c>
      <c r="I39" s="27">
        <f t="shared" si="0"/>
        <v>1522742.3799999997</v>
      </c>
      <c r="K39" s="8"/>
      <c r="L39" s="8"/>
      <c r="M39" s="8"/>
      <c r="N39" s="8"/>
    </row>
    <row r="40" spans="1:14" ht="15" customHeight="1">
      <c r="A40" s="2" t="s">
        <v>75</v>
      </c>
      <c r="B40" s="3" t="s">
        <v>106</v>
      </c>
      <c r="C40" s="17">
        <v>0</v>
      </c>
      <c r="D40" s="17">
        <v>0</v>
      </c>
      <c r="E40" s="17">
        <v>2308767.6999999997</v>
      </c>
      <c r="F40" s="17">
        <v>0</v>
      </c>
      <c r="G40" s="17">
        <v>0</v>
      </c>
      <c r="H40" s="17">
        <v>0</v>
      </c>
      <c r="I40" s="27">
        <f t="shared" si="0"/>
        <v>2308767.6999999997</v>
      </c>
      <c r="K40" s="8"/>
      <c r="L40" s="8"/>
      <c r="M40" s="8"/>
      <c r="N40" s="8"/>
    </row>
    <row r="41" spans="1:14" ht="15" customHeight="1">
      <c r="A41" s="2" t="s">
        <v>76</v>
      </c>
      <c r="B41" s="3" t="s">
        <v>107</v>
      </c>
      <c r="C41" s="17">
        <v>0</v>
      </c>
      <c r="D41" s="17">
        <v>0</v>
      </c>
      <c r="E41" s="17">
        <v>688530.4199999999</v>
      </c>
      <c r="F41" s="17">
        <v>0</v>
      </c>
      <c r="G41" s="17">
        <v>0</v>
      </c>
      <c r="H41" s="17">
        <v>25617.56</v>
      </c>
      <c r="I41" s="27">
        <f t="shared" si="0"/>
        <v>714147.98</v>
      </c>
      <c r="K41" s="8"/>
      <c r="L41" s="8"/>
      <c r="M41" s="8"/>
      <c r="N41" s="8"/>
    </row>
    <row r="42" spans="1:14" ht="15" customHeight="1">
      <c r="A42" s="2" t="s">
        <v>77</v>
      </c>
      <c r="B42" s="3" t="s">
        <v>108</v>
      </c>
      <c r="C42" s="17">
        <v>0</v>
      </c>
      <c r="D42" s="17">
        <v>0</v>
      </c>
      <c r="E42" s="17">
        <v>1060399.1</v>
      </c>
      <c r="F42" s="17">
        <v>0</v>
      </c>
      <c r="G42" s="17">
        <v>30117.359999999997</v>
      </c>
      <c r="H42" s="17">
        <v>108410.26000000001</v>
      </c>
      <c r="I42" s="27">
        <f t="shared" si="0"/>
        <v>1198926.7200000002</v>
      </c>
      <c r="K42" s="8"/>
      <c r="L42" s="8"/>
      <c r="M42" s="8"/>
      <c r="N42" s="8"/>
    </row>
    <row r="43" spans="1:9" ht="15" customHeight="1">
      <c r="A43" s="39" t="s">
        <v>10</v>
      </c>
      <c r="B43" s="40"/>
      <c r="C43" s="6">
        <f aca="true" t="shared" si="1" ref="C43:I43">SUM(C11:C42)</f>
        <v>418748</v>
      </c>
      <c r="D43" s="6">
        <f t="shared" si="1"/>
        <v>0</v>
      </c>
      <c r="E43" s="6">
        <f t="shared" si="1"/>
        <v>76275785.66000001</v>
      </c>
      <c r="F43" s="6">
        <f t="shared" si="1"/>
        <v>0</v>
      </c>
      <c r="G43" s="6">
        <f t="shared" si="1"/>
        <v>972125.6699999999</v>
      </c>
      <c r="H43" s="6">
        <f t="shared" si="1"/>
        <v>3452176.5199999996</v>
      </c>
      <c r="I43" s="6">
        <f t="shared" si="1"/>
        <v>81118835.85</v>
      </c>
    </row>
    <row r="44" ht="12.75">
      <c r="A44" s="14" t="s">
        <v>124</v>
      </c>
    </row>
    <row r="45" ht="7.5" customHeight="1"/>
    <row r="46" ht="12.75">
      <c r="A46" s="14" t="s">
        <v>11</v>
      </c>
    </row>
    <row r="47" ht="12.75">
      <c r="A47" s="15" t="s">
        <v>34</v>
      </c>
    </row>
    <row r="48" ht="12.75">
      <c r="A48" s="15" t="s">
        <v>35</v>
      </c>
    </row>
    <row r="49" ht="12.75">
      <c r="A49" s="15" t="s">
        <v>36</v>
      </c>
    </row>
    <row r="50" ht="12.75">
      <c r="A50" s="15" t="s">
        <v>37</v>
      </c>
    </row>
    <row r="51" ht="12.75">
      <c r="A51" s="15" t="s">
        <v>38</v>
      </c>
    </row>
    <row r="52" spans="1:19" ht="12.75">
      <c r="A52" s="15"/>
      <c r="P52" s="5"/>
      <c r="Q52" s="5"/>
      <c r="R52" s="5"/>
      <c r="S52" s="5"/>
    </row>
    <row r="53" spans="16:19" ht="12.75">
      <c r="P53" s="5"/>
      <c r="Q53" s="5"/>
      <c r="R53" s="5"/>
      <c r="S53" s="5"/>
    </row>
    <row r="54" spans="1:19" ht="12.75">
      <c r="A54" s="15"/>
      <c r="P54" s="5"/>
      <c r="Q54" s="5"/>
      <c r="R54" s="5"/>
      <c r="S54" s="5"/>
    </row>
    <row r="55" spans="3:19" ht="12.75">
      <c r="C55" s="5">
        <v>1000000</v>
      </c>
      <c r="P55" s="5"/>
      <c r="Q55" s="5"/>
      <c r="R55" s="5"/>
      <c r="S55" s="5"/>
    </row>
    <row r="56" spans="3:19" ht="12.75">
      <c r="C56" s="24" t="s">
        <v>116</v>
      </c>
      <c r="D56" s="24" t="s">
        <v>114</v>
      </c>
      <c r="E56" s="24" t="s">
        <v>115</v>
      </c>
      <c r="P56" s="5"/>
      <c r="Q56" s="5"/>
      <c r="R56" s="5"/>
      <c r="S56" s="5"/>
    </row>
    <row r="57" spans="3:19" ht="12.75">
      <c r="C57" s="31" t="s">
        <v>117</v>
      </c>
      <c r="D57" s="32">
        <f>+C43/$C$55</f>
        <v>0.418748</v>
      </c>
      <c r="E57" s="32">
        <f>+C43/I43*100</f>
        <v>0.5162154949737238</v>
      </c>
      <c r="P57" s="5"/>
      <c r="Q57" s="5"/>
      <c r="R57" s="5"/>
      <c r="S57" s="5"/>
    </row>
    <row r="58" spans="3:19" ht="12.75">
      <c r="C58" s="31" t="s">
        <v>118</v>
      </c>
      <c r="D58" s="32">
        <f>+D43/$C$55</f>
        <v>0</v>
      </c>
      <c r="E58" s="32">
        <f>+D43/I43*100</f>
        <v>0</v>
      </c>
      <c r="P58" s="5"/>
      <c r="Q58" s="5"/>
      <c r="R58" s="5"/>
      <c r="S58" s="5"/>
    </row>
    <row r="59" spans="3:19" ht="12.75">
      <c r="C59" s="31" t="s">
        <v>119</v>
      </c>
      <c r="D59" s="32">
        <f>+E43/$C$55</f>
        <v>76.27578566000001</v>
      </c>
      <c r="E59" s="32">
        <f>+E43/I43*100</f>
        <v>94.02968479607442</v>
      </c>
      <c r="F59" s="32"/>
      <c r="P59" s="5"/>
      <c r="Q59" s="5"/>
      <c r="R59" s="5"/>
      <c r="S59" s="5"/>
    </row>
    <row r="60" spans="3:19" ht="12.75">
      <c r="C60" s="31" t="s">
        <v>120</v>
      </c>
      <c r="D60" s="32">
        <f>+F43/$C$55</f>
        <v>0</v>
      </c>
      <c r="E60" s="32">
        <f>+F43/I43*100</f>
        <v>0</v>
      </c>
      <c r="P60" s="5"/>
      <c r="Q60" s="5"/>
      <c r="R60" s="5"/>
      <c r="S60" s="5"/>
    </row>
    <row r="61" spans="3:19" ht="12.75">
      <c r="C61" s="31" t="s">
        <v>121</v>
      </c>
      <c r="D61" s="32">
        <f>+G43/$C$55</f>
        <v>0.9721256699999999</v>
      </c>
      <c r="E61" s="32">
        <f>+G43/I43*100</f>
        <v>1.1983969688588672</v>
      </c>
      <c r="F61" s="33"/>
      <c r="P61" s="5"/>
      <c r="Q61" s="5"/>
      <c r="R61" s="5"/>
      <c r="S61" s="5"/>
    </row>
    <row r="62" spans="3:19" ht="12.75">
      <c r="C62" s="31" t="s">
        <v>122</v>
      </c>
      <c r="D62" s="32">
        <f>+H43/$C$55</f>
        <v>3.4521765199999996</v>
      </c>
      <c r="E62" s="32">
        <f>+H43/I43*100</f>
        <v>4.2557027400930085</v>
      </c>
      <c r="P62" s="5"/>
      <c r="Q62" s="5"/>
      <c r="R62" s="5"/>
      <c r="S62" s="5"/>
    </row>
    <row r="63" spans="16:19" ht="12.75">
      <c r="P63" s="5"/>
      <c r="Q63" s="5"/>
      <c r="R63" s="5"/>
      <c r="S63" s="5"/>
    </row>
    <row r="64" spans="16:19" ht="12.75">
      <c r="P64" s="5"/>
      <c r="Q64" s="5"/>
      <c r="R64" s="5"/>
      <c r="S64" s="5"/>
    </row>
    <row r="65" s="5" customFormat="1" ht="12.75">
      <c r="A65" s="13"/>
    </row>
    <row r="66" spans="1:12" s="5" customFormat="1" ht="12.75">
      <c r="A66" s="13"/>
      <c r="L66" s="20"/>
    </row>
    <row r="67" spans="1:12" s="5" customFormat="1" ht="12.75">
      <c r="A67" s="13"/>
      <c r="L67" s="34"/>
    </row>
    <row r="68" s="5" customFormat="1" ht="12.75">
      <c r="A68" s="13"/>
    </row>
    <row r="69" s="18" customFormat="1" ht="12.75">
      <c r="A69" s="21"/>
    </row>
    <row r="70" s="18" customFormat="1" ht="12.75">
      <c r="A70" s="21"/>
    </row>
    <row r="71" s="18" customFormat="1" ht="12.75">
      <c r="A71" s="21"/>
    </row>
    <row r="72" s="18" customFormat="1" ht="12.75">
      <c r="A72" s="21"/>
    </row>
    <row r="73" s="18" customFormat="1" ht="12.75">
      <c r="A73" s="21"/>
    </row>
    <row r="74" s="18" customFormat="1" ht="12.75">
      <c r="A74" s="21"/>
    </row>
    <row r="75" s="18" customFormat="1" ht="12.75">
      <c r="A75" s="21"/>
    </row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7" width="11.421875" style="5" customWidth="1"/>
    <col min="8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17</v>
      </c>
    </row>
    <row r="7" ht="12.75">
      <c r="A7" s="12" t="s">
        <v>1</v>
      </c>
    </row>
    <row r="8" spans="1:8" ht="12.75">
      <c r="A8" s="12"/>
      <c r="H8" s="22" t="s">
        <v>45</v>
      </c>
    </row>
    <row r="9" spans="1:8" s="10" customFormat="1" ht="12.75">
      <c r="A9" s="41" t="s">
        <v>3</v>
      </c>
      <c r="B9" s="43" t="s">
        <v>44</v>
      </c>
      <c r="C9" s="39" t="s">
        <v>15</v>
      </c>
      <c r="D9" s="48"/>
      <c r="E9" s="48"/>
      <c r="F9" s="48"/>
      <c r="G9" s="48"/>
      <c r="H9" s="41" t="s">
        <v>33</v>
      </c>
    </row>
    <row r="10" spans="1:13" s="10" customFormat="1" ht="12.75">
      <c r="A10" s="42"/>
      <c r="B10" s="44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4"/>
      <c r="K10" s="16"/>
      <c r="L10" s="16"/>
      <c r="M10" s="16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4">
        <f>SUM(C11:G11)</f>
        <v>0</v>
      </c>
    </row>
    <row r="12" spans="1:8" ht="15" customHeight="1">
      <c r="A12" s="2" t="s">
        <v>47</v>
      </c>
      <c r="B12" s="3" t="s">
        <v>78</v>
      </c>
      <c r="C12" s="17">
        <v>0</v>
      </c>
      <c r="D12" s="17">
        <v>0</v>
      </c>
      <c r="E12" s="17">
        <v>1681696.14</v>
      </c>
      <c r="F12" s="17">
        <v>0</v>
      </c>
      <c r="G12" s="17">
        <v>0</v>
      </c>
      <c r="H12" s="4">
        <f aca="true" t="shared" si="0" ref="H12:H41">SUM(C12:G12)</f>
        <v>1681696.14</v>
      </c>
    </row>
    <row r="13" spans="1:8" ht="15" customHeight="1">
      <c r="A13" s="2" t="s">
        <v>48</v>
      </c>
      <c r="B13" s="3" t="s">
        <v>79</v>
      </c>
      <c r="C13" s="17">
        <v>0</v>
      </c>
      <c r="D13" s="17">
        <v>0</v>
      </c>
      <c r="E13" s="17">
        <v>2989008.8899999997</v>
      </c>
      <c r="F13" s="17">
        <v>0</v>
      </c>
      <c r="G13" s="17">
        <v>1000</v>
      </c>
      <c r="H13" s="4">
        <f t="shared" si="0"/>
        <v>2990008.8899999997</v>
      </c>
    </row>
    <row r="14" spans="1:8" ht="15" customHeight="1">
      <c r="A14" s="2" t="s">
        <v>49</v>
      </c>
      <c r="B14" s="3" t="s">
        <v>80</v>
      </c>
      <c r="C14" s="17">
        <v>0</v>
      </c>
      <c r="D14" s="17">
        <v>0</v>
      </c>
      <c r="E14" s="17">
        <v>5701636.46</v>
      </c>
      <c r="F14" s="17">
        <v>0</v>
      </c>
      <c r="G14" s="17">
        <v>7969</v>
      </c>
      <c r="H14" s="4">
        <f t="shared" si="0"/>
        <v>5709605.46</v>
      </c>
    </row>
    <row r="15" spans="1:8" ht="15" customHeight="1">
      <c r="A15" s="2" t="s">
        <v>50</v>
      </c>
      <c r="B15" s="3" t="s">
        <v>81</v>
      </c>
      <c r="C15" s="17">
        <v>0</v>
      </c>
      <c r="D15" s="17">
        <v>0</v>
      </c>
      <c r="E15" s="17">
        <v>344215.26</v>
      </c>
      <c r="F15" s="17">
        <v>0</v>
      </c>
      <c r="G15" s="17">
        <v>0</v>
      </c>
      <c r="H15" s="4">
        <f t="shared" si="0"/>
        <v>344215.26</v>
      </c>
    </row>
    <row r="16" spans="1:8" ht="15" customHeight="1">
      <c r="A16" s="2" t="s">
        <v>51</v>
      </c>
      <c r="B16" s="3" t="s">
        <v>82</v>
      </c>
      <c r="C16" s="17">
        <v>0</v>
      </c>
      <c r="D16" s="17">
        <v>0</v>
      </c>
      <c r="E16" s="17">
        <v>12946911.729999999</v>
      </c>
      <c r="F16" s="17">
        <v>0</v>
      </c>
      <c r="G16" s="17">
        <v>40329.39</v>
      </c>
      <c r="H16" s="4">
        <f t="shared" si="0"/>
        <v>12987241.12</v>
      </c>
    </row>
    <row r="17" spans="1:8" ht="15" customHeight="1">
      <c r="A17" s="2" t="s">
        <v>52</v>
      </c>
      <c r="B17" s="3" t="s">
        <v>83</v>
      </c>
      <c r="C17" s="17">
        <v>0</v>
      </c>
      <c r="D17" s="17">
        <v>0</v>
      </c>
      <c r="E17" s="17">
        <v>11551663.989999995</v>
      </c>
      <c r="F17" s="17">
        <v>0</v>
      </c>
      <c r="G17" s="17">
        <v>13796.1</v>
      </c>
      <c r="H17" s="4">
        <f t="shared" si="0"/>
        <v>11565460.089999994</v>
      </c>
    </row>
    <row r="18" spans="1:8" ht="15" customHeight="1">
      <c r="A18" s="2" t="s">
        <v>53</v>
      </c>
      <c r="B18" s="3" t="s">
        <v>84</v>
      </c>
      <c r="C18" s="17">
        <v>0</v>
      </c>
      <c r="D18" s="17">
        <v>0</v>
      </c>
      <c r="E18" s="17">
        <v>12997227.889999999</v>
      </c>
      <c r="F18" s="17">
        <v>0</v>
      </c>
      <c r="G18" s="17">
        <v>0</v>
      </c>
      <c r="H18" s="4">
        <f t="shared" si="0"/>
        <v>12997227.889999999</v>
      </c>
    </row>
    <row r="19" spans="1:8" ht="15" customHeight="1">
      <c r="A19" s="2" t="s">
        <v>54</v>
      </c>
      <c r="B19" s="3" t="s">
        <v>85</v>
      </c>
      <c r="C19" s="17">
        <v>0</v>
      </c>
      <c r="D19" s="17">
        <v>0</v>
      </c>
      <c r="E19" s="17">
        <v>2605315.56</v>
      </c>
      <c r="F19" s="17">
        <v>0</v>
      </c>
      <c r="G19" s="17">
        <v>0</v>
      </c>
      <c r="H19" s="4">
        <f t="shared" si="0"/>
        <v>2605315.56</v>
      </c>
    </row>
    <row r="20" spans="1:8" ht="15" customHeight="1">
      <c r="A20" s="2" t="s">
        <v>55</v>
      </c>
      <c r="B20" s="3" t="s">
        <v>86</v>
      </c>
      <c r="C20" s="17">
        <v>0</v>
      </c>
      <c r="D20" s="17">
        <v>0</v>
      </c>
      <c r="E20" s="17">
        <v>4009791.2399999998</v>
      </c>
      <c r="F20" s="17">
        <v>0</v>
      </c>
      <c r="G20" s="17">
        <v>672000</v>
      </c>
      <c r="H20" s="4">
        <f t="shared" si="0"/>
        <v>4681791.24</v>
      </c>
    </row>
    <row r="21" spans="1:8" ht="15" customHeight="1">
      <c r="A21" s="2" t="s">
        <v>56</v>
      </c>
      <c r="B21" s="3" t="s">
        <v>87</v>
      </c>
      <c r="C21" s="17">
        <v>0</v>
      </c>
      <c r="D21" s="17">
        <v>0</v>
      </c>
      <c r="E21" s="17">
        <v>22728019.729999997</v>
      </c>
      <c r="F21" s="17">
        <v>0</v>
      </c>
      <c r="G21" s="17">
        <v>0</v>
      </c>
      <c r="H21" s="4">
        <f t="shared" si="0"/>
        <v>22728019.729999997</v>
      </c>
    </row>
    <row r="22" spans="1:8" ht="15" customHeight="1">
      <c r="A22" s="2" t="s">
        <v>57</v>
      </c>
      <c r="B22" s="3" t="s">
        <v>88</v>
      </c>
      <c r="C22" s="17">
        <v>0</v>
      </c>
      <c r="D22" s="17">
        <v>0</v>
      </c>
      <c r="E22" s="17">
        <v>7954121.400000001</v>
      </c>
      <c r="F22" s="17">
        <v>0</v>
      </c>
      <c r="G22" s="17">
        <v>376.88</v>
      </c>
      <c r="H22" s="4">
        <f t="shared" si="0"/>
        <v>7954498.280000001</v>
      </c>
    </row>
    <row r="23" spans="1:8" ht="15" customHeight="1">
      <c r="A23" s="2" t="s">
        <v>58</v>
      </c>
      <c r="B23" s="3" t="s">
        <v>89</v>
      </c>
      <c r="C23" s="17"/>
      <c r="D23" s="17"/>
      <c r="E23" s="17">
        <v>15196317.3</v>
      </c>
      <c r="F23" s="17">
        <v>0</v>
      </c>
      <c r="G23" s="17">
        <v>0</v>
      </c>
      <c r="H23" s="4">
        <f t="shared" si="0"/>
        <v>15196317.3</v>
      </c>
    </row>
    <row r="24" spans="1:8" ht="15" customHeight="1">
      <c r="A24" s="2" t="s">
        <v>59</v>
      </c>
      <c r="B24" s="3" t="s">
        <v>90</v>
      </c>
      <c r="C24" s="17"/>
      <c r="D24" s="17"/>
      <c r="E24" s="17">
        <v>22079595.07</v>
      </c>
      <c r="F24" s="17">
        <v>0</v>
      </c>
      <c r="G24" s="17">
        <v>0</v>
      </c>
      <c r="H24" s="4">
        <f t="shared" si="0"/>
        <v>22079595.07</v>
      </c>
    </row>
    <row r="25" spans="1:8" ht="15" customHeight="1">
      <c r="A25" s="2" t="s">
        <v>60</v>
      </c>
      <c r="B25" s="3" t="s">
        <v>91</v>
      </c>
      <c r="C25" s="17">
        <v>0</v>
      </c>
      <c r="D25" s="17">
        <v>0</v>
      </c>
      <c r="E25" s="17">
        <v>5379662.1000000015</v>
      </c>
      <c r="F25" s="17">
        <v>0</v>
      </c>
      <c r="G25" s="17">
        <v>0</v>
      </c>
      <c r="H25" s="4">
        <f t="shared" si="0"/>
        <v>5379662.1000000015</v>
      </c>
    </row>
    <row r="26" spans="1:8" ht="15" customHeight="1">
      <c r="A26" s="2" t="s">
        <v>61</v>
      </c>
      <c r="B26" s="3" t="s">
        <v>92</v>
      </c>
      <c r="C26" s="17">
        <v>0</v>
      </c>
      <c r="D26" s="17">
        <v>0</v>
      </c>
      <c r="E26" s="17">
        <v>3191544.0699999994</v>
      </c>
      <c r="F26" s="17">
        <v>0</v>
      </c>
      <c r="G26" s="17">
        <v>0</v>
      </c>
      <c r="H26" s="4">
        <f t="shared" si="0"/>
        <v>3191544.0699999994</v>
      </c>
    </row>
    <row r="27" spans="1:8" ht="15" customHeight="1">
      <c r="A27" s="2" t="s">
        <v>62</v>
      </c>
      <c r="B27" s="3" t="s">
        <v>93</v>
      </c>
      <c r="C27" s="17">
        <v>0</v>
      </c>
      <c r="D27" s="17">
        <v>0</v>
      </c>
      <c r="E27" s="17">
        <v>1544307.0999999999</v>
      </c>
      <c r="F27" s="17">
        <v>0</v>
      </c>
      <c r="G27" s="17">
        <v>0</v>
      </c>
      <c r="H27" s="4">
        <f t="shared" si="0"/>
        <v>1544307.0999999999</v>
      </c>
    </row>
    <row r="28" spans="1:8" ht="15" customHeight="1">
      <c r="A28" s="2" t="s">
        <v>63</v>
      </c>
      <c r="B28" s="3" t="s">
        <v>94</v>
      </c>
      <c r="C28" s="17">
        <v>0</v>
      </c>
      <c r="D28" s="17">
        <v>0</v>
      </c>
      <c r="E28" s="17">
        <v>2310670.2699999996</v>
      </c>
      <c r="F28" s="17">
        <v>0</v>
      </c>
      <c r="G28" s="17">
        <v>141412.84</v>
      </c>
      <c r="H28" s="4">
        <f t="shared" si="0"/>
        <v>2452083.1099999994</v>
      </c>
    </row>
    <row r="29" spans="1:8" ht="15" customHeight="1">
      <c r="A29" s="2" t="s">
        <v>64</v>
      </c>
      <c r="B29" s="3" t="s">
        <v>95</v>
      </c>
      <c r="C29" s="17">
        <v>0</v>
      </c>
      <c r="D29" s="17">
        <v>0</v>
      </c>
      <c r="E29" s="17">
        <v>6017532.839999999</v>
      </c>
      <c r="F29" s="17">
        <v>0</v>
      </c>
      <c r="G29" s="17">
        <v>0</v>
      </c>
      <c r="H29" s="4">
        <f t="shared" si="0"/>
        <v>6017532.839999999</v>
      </c>
    </row>
    <row r="30" spans="1:8" ht="15" customHeight="1">
      <c r="A30" s="2" t="s">
        <v>65</v>
      </c>
      <c r="B30" s="3" t="s">
        <v>96</v>
      </c>
      <c r="C30" s="17">
        <v>0</v>
      </c>
      <c r="D30" s="17">
        <v>0</v>
      </c>
      <c r="E30" s="17">
        <v>2956130.83</v>
      </c>
      <c r="F30" s="17">
        <v>0</v>
      </c>
      <c r="G30" s="17">
        <v>200041.32</v>
      </c>
      <c r="H30" s="4">
        <f t="shared" si="0"/>
        <v>3156172.15</v>
      </c>
    </row>
    <row r="31" spans="1:8" ht="15" customHeight="1">
      <c r="A31" s="2" t="s">
        <v>66</v>
      </c>
      <c r="B31" s="3" t="s">
        <v>97</v>
      </c>
      <c r="C31" s="17">
        <v>0</v>
      </c>
      <c r="D31" s="17">
        <v>0</v>
      </c>
      <c r="E31" s="17">
        <v>1189460.6199999999</v>
      </c>
      <c r="F31" s="17">
        <v>0</v>
      </c>
      <c r="G31" s="17">
        <v>114399.29</v>
      </c>
      <c r="H31" s="4">
        <f t="shared" si="0"/>
        <v>1303859.91</v>
      </c>
    </row>
    <row r="32" spans="1:8" ht="15" customHeight="1">
      <c r="A32" s="2" t="s">
        <v>67</v>
      </c>
      <c r="B32" s="3" t="s">
        <v>98</v>
      </c>
      <c r="C32" s="17">
        <v>0</v>
      </c>
      <c r="D32" s="17">
        <v>0</v>
      </c>
      <c r="E32" s="17">
        <v>3513020.04</v>
      </c>
      <c r="F32" s="17">
        <v>0</v>
      </c>
      <c r="G32" s="17">
        <v>7850</v>
      </c>
      <c r="H32" s="4">
        <f t="shared" si="0"/>
        <v>3520870.04</v>
      </c>
    </row>
    <row r="33" spans="1:8" ht="15" customHeight="1">
      <c r="A33" s="2" t="s">
        <v>68</v>
      </c>
      <c r="B33" s="3" t="s">
        <v>99</v>
      </c>
      <c r="C33" s="17">
        <v>0</v>
      </c>
      <c r="D33" s="17">
        <v>0</v>
      </c>
      <c r="E33" s="17">
        <v>2024756.6900000002</v>
      </c>
      <c r="F33" s="17">
        <v>0</v>
      </c>
      <c r="G33" s="17">
        <v>0</v>
      </c>
      <c r="H33" s="4">
        <f t="shared" si="0"/>
        <v>2024756.6900000002</v>
      </c>
    </row>
    <row r="34" spans="1:8" ht="15" customHeight="1">
      <c r="A34" s="2" t="s">
        <v>70</v>
      </c>
      <c r="B34" s="3" t="s">
        <v>101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4">
        <f t="shared" si="0"/>
        <v>0</v>
      </c>
    </row>
    <row r="35" spans="1:8" ht="15" customHeight="1">
      <c r="A35" s="2" t="s">
        <v>71</v>
      </c>
      <c r="B35" s="3" t="s">
        <v>102</v>
      </c>
      <c r="C35" s="17">
        <v>0</v>
      </c>
      <c r="D35" s="17">
        <v>0</v>
      </c>
      <c r="E35" s="17">
        <v>11030678.83</v>
      </c>
      <c r="F35" s="17">
        <v>0</v>
      </c>
      <c r="G35" s="17">
        <v>0</v>
      </c>
      <c r="H35" s="4">
        <f t="shared" si="0"/>
        <v>11030678.83</v>
      </c>
    </row>
    <row r="36" spans="1:8" ht="15" customHeight="1">
      <c r="A36" s="2" t="s">
        <v>72</v>
      </c>
      <c r="B36" s="3" t="s">
        <v>103</v>
      </c>
      <c r="C36" s="17">
        <v>0</v>
      </c>
      <c r="D36" s="17">
        <v>0</v>
      </c>
      <c r="E36" s="17">
        <v>1084911.0499999998</v>
      </c>
      <c r="F36" s="17">
        <v>0</v>
      </c>
      <c r="G36" s="17">
        <v>17688.79</v>
      </c>
      <c r="H36" s="4">
        <f t="shared" si="0"/>
        <v>1102599.8399999999</v>
      </c>
    </row>
    <row r="37" spans="1:8" ht="15" customHeight="1">
      <c r="A37" s="2" t="s">
        <v>73</v>
      </c>
      <c r="B37" s="3" t="s">
        <v>104</v>
      </c>
      <c r="C37" s="17">
        <v>0</v>
      </c>
      <c r="D37" s="17">
        <v>0</v>
      </c>
      <c r="E37" s="17">
        <v>5487815.71</v>
      </c>
      <c r="F37" s="17">
        <v>0</v>
      </c>
      <c r="G37" s="17">
        <v>0</v>
      </c>
      <c r="H37" s="4">
        <f t="shared" si="0"/>
        <v>5487815.71</v>
      </c>
    </row>
    <row r="38" spans="1:8" ht="15" customHeight="1">
      <c r="A38" s="2" t="s">
        <v>74</v>
      </c>
      <c r="B38" s="3" t="s">
        <v>105</v>
      </c>
      <c r="C38" s="17">
        <v>0</v>
      </c>
      <c r="D38" s="17">
        <v>0</v>
      </c>
      <c r="E38" s="17">
        <v>1822966.25</v>
      </c>
      <c r="F38" s="17">
        <v>0</v>
      </c>
      <c r="G38" s="17">
        <v>0</v>
      </c>
      <c r="H38" s="4">
        <f t="shared" si="0"/>
        <v>1822966.25</v>
      </c>
    </row>
    <row r="39" spans="1:8" ht="15" customHeight="1">
      <c r="A39" s="2" t="s">
        <v>75</v>
      </c>
      <c r="B39" s="3" t="s">
        <v>106</v>
      </c>
      <c r="C39" s="17">
        <v>0</v>
      </c>
      <c r="D39" s="17">
        <v>0</v>
      </c>
      <c r="E39" s="17">
        <v>2875822.96</v>
      </c>
      <c r="F39" s="17">
        <v>0</v>
      </c>
      <c r="G39" s="17">
        <v>143478.38</v>
      </c>
      <c r="H39" s="4">
        <f t="shared" si="0"/>
        <v>3019301.34</v>
      </c>
    </row>
    <row r="40" spans="1:8" ht="15" customHeight="1">
      <c r="A40" s="2" t="s">
        <v>76</v>
      </c>
      <c r="B40" s="3" t="s">
        <v>107</v>
      </c>
      <c r="C40" s="17">
        <v>0</v>
      </c>
      <c r="D40" s="17">
        <v>0</v>
      </c>
      <c r="E40" s="17">
        <v>285180.92000000004</v>
      </c>
      <c r="F40" s="17">
        <v>79936.8</v>
      </c>
      <c r="G40" s="17">
        <v>0</v>
      </c>
      <c r="H40" s="4">
        <f t="shared" si="0"/>
        <v>365117.72000000003</v>
      </c>
    </row>
    <row r="41" spans="1:8" ht="15" customHeight="1">
      <c r="A41" s="2" t="s">
        <v>77</v>
      </c>
      <c r="B41" s="3" t="s">
        <v>108</v>
      </c>
      <c r="C41" s="17">
        <v>0</v>
      </c>
      <c r="D41" s="17">
        <v>0</v>
      </c>
      <c r="E41" s="17">
        <v>2881672.5899999994</v>
      </c>
      <c r="F41" s="17">
        <v>0</v>
      </c>
      <c r="G41" s="17">
        <v>0</v>
      </c>
      <c r="H41" s="4">
        <f t="shared" si="0"/>
        <v>2881672.5899999994</v>
      </c>
    </row>
    <row r="42" spans="1:8" ht="15" customHeight="1">
      <c r="A42" s="39" t="s">
        <v>10</v>
      </c>
      <c r="B42" s="40"/>
      <c r="C42" s="6">
        <f aca="true" t="shared" si="1" ref="C42:H42">SUM(C11:C41)</f>
        <v>0</v>
      </c>
      <c r="D42" s="6">
        <f t="shared" si="1"/>
        <v>0</v>
      </c>
      <c r="E42" s="6">
        <f t="shared" si="1"/>
        <v>176381653.53000003</v>
      </c>
      <c r="F42" s="6">
        <f t="shared" si="1"/>
        <v>79936.8</v>
      </c>
      <c r="G42" s="6">
        <f t="shared" si="1"/>
        <v>1360341.9900000002</v>
      </c>
      <c r="H42" s="6">
        <f t="shared" si="1"/>
        <v>177821932.32</v>
      </c>
    </row>
    <row r="43" ht="12.75">
      <c r="A43" s="14" t="s">
        <v>124</v>
      </c>
    </row>
    <row r="44" ht="9.75" customHeight="1"/>
    <row r="45" spans="1:8" ht="12.75">
      <c r="A45" s="14" t="s">
        <v>11</v>
      </c>
      <c r="H45" s="8"/>
    </row>
    <row r="46" ht="12.75">
      <c r="A46" s="15" t="s">
        <v>34</v>
      </c>
    </row>
    <row r="47" ht="12.75">
      <c r="A47" s="15" t="s">
        <v>35</v>
      </c>
    </row>
    <row r="48" ht="12.75">
      <c r="A48" s="15" t="s">
        <v>36</v>
      </c>
    </row>
    <row r="49" ht="12.75">
      <c r="A49" s="15" t="s">
        <v>37</v>
      </c>
    </row>
    <row r="50" ht="12.75">
      <c r="A50" s="15" t="s">
        <v>38</v>
      </c>
    </row>
    <row r="51" ht="12.75">
      <c r="A51" s="15"/>
    </row>
    <row r="52" ht="12.75">
      <c r="B52" s="14"/>
    </row>
    <row r="53" ht="12.75">
      <c r="A53" s="15"/>
    </row>
    <row r="57" ht="12.75">
      <c r="C57" s="5">
        <v>1000000</v>
      </c>
    </row>
    <row r="58" spans="3:5" ht="12.75">
      <c r="C58" s="24" t="s">
        <v>116</v>
      </c>
      <c r="D58" s="24" t="s">
        <v>114</v>
      </c>
      <c r="E58" s="24" t="s">
        <v>115</v>
      </c>
    </row>
    <row r="59" spans="3:5" ht="12.75">
      <c r="C59" s="31" t="s">
        <v>117</v>
      </c>
      <c r="D59" s="32">
        <f>+C42/$C$57</f>
        <v>0</v>
      </c>
      <c r="E59" s="32">
        <f>+C42/H42*100</f>
        <v>0</v>
      </c>
    </row>
    <row r="60" spans="3:5" ht="12.75">
      <c r="C60" s="31" t="s">
        <v>118</v>
      </c>
      <c r="D60" s="32">
        <f>+D42/$C$57</f>
        <v>0</v>
      </c>
      <c r="E60" s="32">
        <f>+D42/H42*100</f>
        <v>0</v>
      </c>
    </row>
    <row r="61" spans="3:5" ht="12.75">
      <c r="C61" s="31" t="s">
        <v>119</v>
      </c>
      <c r="D61" s="32">
        <f>+E42/$C$57</f>
        <v>176.38165353000002</v>
      </c>
      <c r="E61" s="32">
        <f>+E42/H42*100</f>
        <v>99.19004434874316</v>
      </c>
    </row>
    <row r="62" spans="3:5" ht="12.75">
      <c r="C62" s="31" t="s">
        <v>121</v>
      </c>
      <c r="D62" s="32">
        <f>+F42/$C$57</f>
        <v>0.0799368</v>
      </c>
      <c r="E62" s="32">
        <f>+F42/H42*100</f>
        <v>0.04495328498407581</v>
      </c>
    </row>
    <row r="63" spans="3:5" ht="12.75">
      <c r="C63" s="31" t="s">
        <v>122</v>
      </c>
      <c r="D63" s="32">
        <f>+G42/$C$57</f>
        <v>1.3603419900000002</v>
      </c>
      <c r="E63" s="32">
        <f>+G42/H42*100</f>
        <v>0.7650023662727906</v>
      </c>
    </row>
  </sheetData>
  <sheetProtection/>
  <mergeCells count="5">
    <mergeCell ref="H9:H10"/>
    <mergeCell ref="A42:B42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" customWidth="1"/>
    <col min="2" max="2" width="67.8515625" style="5" bestFit="1" customWidth="1"/>
    <col min="3" max="16384" width="11.421875" style="5" customWidth="1"/>
  </cols>
  <sheetData>
    <row r="1" ht="12.75">
      <c r="A1" s="10" t="s">
        <v>0</v>
      </c>
    </row>
    <row r="2" ht="12.75">
      <c r="A2" s="10" t="s">
        <v>42</v>
      </c>
    </row>
    <row r="3" ht="12.75">
      <c r="A3" s="10" t="s">
        <v>43</v>
      </c>
    </row>
    <row r="4" ht="12.75">
      <c r="A4" s="10"/>
    </row>
    <row r="5" ht="15.75">
      <c r="A5" s="11" t="s">
        <v>123</v>
      </c>
    </row>
    <row r="6" ht="15.75">
      <c r="A6" s="11" t="s">
        <v>22</v>
      </c>
    </row>
    <row r="7" ht="12.75">
      <c r="A7" s="12" t="s">
        <v>1</v>
      </c>
    </row>
    <row r="8" spans="1:8" ht="12.75">
      <c r="A8" s="12"/>
      <c r="H8" s="16" t="s">
        <v>2</v>
      </c>
    </row>
    <row r="9" spans="1:8" s="10" customFormat="1" ht="12.75">
      <c r="A9" s="41" t="s">
        <v>3</v>
      </c>
      <c r="B9" s="43" t="s">
        <v>4</v>
      </c>
      <c r="C9" s="39" t="s">
        <v>15</v>
      </c>
      <c r="D9" s="48"/>
      <c r="E9" s="48"/>
      <c r="F9" s="48"/>
      <c r="G9" s="48"/>
      <c r="H9" s="41" t="s">
        <v>33</v>
      </c>
    </row>
    <row r="10" spans="1:8" s="10" customFormat="1" ht="12.75">
      <c r="A10" s="42"/>
      <c r="B10" s="44"/>
      <c r="C10" s="7">
        <v>2.1</v>
      </c>
      <c r="D10" s="7">
        <v>2.2</v>
      </c>
      <c r="E10" s="7">
        <v>2.3</v>
      </c>
      <c r="F10" s="7">
        <v>2.5</v>
      </c>
      <c r="G10" s="7">
        <v>2.6</v>
      </c>
      <c r="H10" s="44"/>
    </row>
    <row r="11" spans="1:8" ht="15" customHeight="1">
      <c r="A11" s="2" t="s">
        <v>8</v>
      </c>
      <c r="B11" s="3" t="s">
        <v>9</v>
      </c>
      <c r="C11" s="17">
        <v>0</v>
      </c>
      <c r="D11" s="17">
        <v>0</v>
      </c>
      <c r="E11" s="17">
        <v>0</v>
      </c>
      <c r="F11" s="17">
        <v>0</v>
      </c>
      <c r="G11" s="17">
        <v>10882142.749999998</v>
      </c>
      <c r="H11" s="4">
        <f>SUM(C11:G11)</f>
        <v>10882142.749999998</v>
      </c>
    </row>
    <row r="12" spans="1:8" ht="15" customHeight="1">
      <c r="A12" s="35" t="s">
        <v>59</v>
      </c>
      <c r="B12" s="3" t="s">
        <v>90</v>
      </c>
      <c r="C12" s="17">
        <v>0</v>
      </c>
      <c r="D12" s="17">
        <v>0</v>
      </c>
      <c r="E12" s="17">
        <v>0</v>
      </c>
      <c r="F12" s="17">
        <v>0</v>
      </c>
      <c r="G12" s="17">
        <v>1236870</v>
      </c>
      <c r="H12" s="4">
        <f>SUM(C12:G12)</f>
        <v>1236870</v>
      </c>
    </row>
    <row r="13" spans="1:8" ht="15" customHeight="1">
      <c r="A13" s="35" t="s">
        <v>61</v>
      </c>
      <c r="B13" s="3" t="s">
        <v>92</v>
      </c>
      <c r="C13" s="17">
        <v>0</v>
      </c>
      <c r="D13" s="17">
        <v>0</v>
      </c>
      <c r="E13" s="17">
        <v>0</v>
      </c>
      <c r="F13" s="17">
        <v>0</v>
      </c>
      <c r="G13" s="17">
        <v>209997</v>
      </c>
      <c r="H13" s="4">
        <f>SUM(C13:G13)</f>
        <v>209997</v>
      </c>
    </row>
    <row r="14" spans="1:8" ht="12.75">
      <c r="A14" s="39" t="s">
        <v>10</v>
      </c>
      <c r="B14" s="40"/>
      <c r="C14" s="6">
        <f aca="true" t="shared" si="0" ref="C14:H14">SUM(C11:C13)</f>
        <v>0</v>
      </c>
      <c r="D14" s="6">
        <f t="shared" si="0"/>
        <v>0</v>
      </c>
      <c r="E14" s="6">
        <f t="shared" si="0"/>
        <v>0</v>
      </c>
      <c r="F14" s="6">
        <f t="shared" si="0"/>
        <v>0</v>
      </c>
      <c r="G14" s="6">
        <f t="shared" si="0"/>
        <v>12329009.749999998</v>
      </c>
      <c r="H14" s="6">
        <f t="shared" si="0"/>
        <v>12329009.749999998</v>
      </c>
    </row>
    <row r="15" ht="12.75">
      <c r="A15" s="14" t="s">
        <v>124</v>
      </c>
    </row>
    <row r="16" ht="9" customHeight="1"/>
    <row r="17" ht="12.75">
      <c r="A17" s="14" t="s">
        <v>11</v>
      </c>
    </row>
    <row r="18" ht="12.75">
      <c r="A18" s="15" t="s">
        <v>34</v>
      </c>
    </row>
    <row r="19" ht="12.75">
      <c r="A19" s="15" t="s">
        <v>35</v>
      </c>
    </row>
    <row r="20" ht="12.75">
      <c r="A20" s="15" t="s">
        <v>36</v>
      </c>
    </row>
    <row r="21" ht="12.75">
      <c r="A21" s="15" t="s">
        <v>37</v>
      </c>
    </row>
    <row r="22" ht="12.75">
      <c r="A22" s="15" t="s">
        <v>38</v>
      </c>
    </row>
    <row r="23" ht="12.75">
      <c r="A23" s="15"/>
    </row>
    <row r="25" ht="12.75">
      <c r="A25" s="15"/>
    </row>
  </sheetData>
  <sheetProtection/>
  <mergeCells count="5">
    <mergeCell ref="H9:H10"/>
    <mergeCell ref="A14:B14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2010-04-28T22:06:11Z</cp:lastPrinted>
  <dcterms:created xsi:type="dcterms:W3CDTF">2006-10-30T16:22:15Z</dcterms:created>
  <dcterms:modified xsi:type="dcterms:W3CDTF">2019-01-02T20:24:34Z</dcterms:modified>
  <cp:category/>
  <cp:version/>
  <cp:contentType/>
  <cp:contentStatus/>
</cp:coreProperties>
</file>