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<sst xmlns="http://schemas.openxmlformats.org/spreadsheetml/2006/main" count="485" uniqueCount="125">
  <si>
    <t>MINISTERIO DE SALUD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</si>
  <si>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</si>
  <si>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</si>
  <si>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</si>
  <si>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</si>
  <si>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</si>
  <si>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</si>
  <si>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</si>
  <si>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</si>
  <si>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</si>
  <si>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</si>
  <si>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</si>
  <si>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</si>
  <si>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</si>
  <si>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</si>
  <si>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</si>
  <si>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</si>
  <si>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</si>
  <si>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</si>
  <si>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</si>
  <si>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</si>
  <si>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</si>
  <si>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</si>
  <si>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</si>
  <si>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</si>
  <si>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</si>
  <si>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</si>
  <si>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</si>
  <si>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</si>
  <si>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</si>
  <si>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</si>
  <si>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</si>
  <si>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</si>
  <si>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</si>
  <si>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</si>
  <si>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</si>
  <si>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</si>
  <si>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</si>
  <si>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</si>
  <si>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</si>
  <si>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</si>
  <si>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</si>
  <si>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</si>
  <si>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</si>
  <si>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UNIDADES EJECUTORAS</t>
  </si>
  <si>
    <t>(EN SOLES)</t>
  </si>
  <si>
    <t>DISA LM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</si>
  <si>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</si>
  <si>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</si>
  <si>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</si>
  <si>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</si>
  <si>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</si>
  <si>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</si>
  <si>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</si>
  <si>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</si>
  <si>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</si>
  <si>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</si>
  <si>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</si>
  <si>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</si>
  <si>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</si>
  <si>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</si>
  <si>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</si>
  <si>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</si>
  <si>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</si>
  <si>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</si>
  <si>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</si>
  <si>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</si>
  <si>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</si>
  <si>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</si>
  <si>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</si>
  <si>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</si>
  <si>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</si>
  <si>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</si>
  <si>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</si>
  <si>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</si>
  <si>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</si>
  <si>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</si>
  <si>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</si>
  <si>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</si>
  <si>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</si>
  <si>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</si>
  <si>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</si>
  <si>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</si>
  <si>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</si>
  <si>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</si>
  <si>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</si>
  <si>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</si>
  <si>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</si>
  <si>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</si>
  <si>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</si>
  <si>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</si>
  <si>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</si>
  <si>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</si>
  <si>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</si>
  <si>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</si>
  <si>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</si>
  <si>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</si>
  <si>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</si>
  <si>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</si>
  <si>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</si>
  <si>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</si>
  <si>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</si>
  <si>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</si>
  <si>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</si>
  <si>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</si>
  <si>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</si>
  <si>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</si>
  <si>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</si>
  <si>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</si>
  <si>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</si>
  <si>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</si>
  <si>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</si>
  <si>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</si>
  <si>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</si>
  <si>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</si>
  <si>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</si>
  <si>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</si>
  <si>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2.1</t>
  </si>
  <si>
    <t>2.2</t>
  </si>
  <si>
    <t>2.3</t>
  </si>
  <si>
    <t>2.4</t>
  </si>
  <si>
    <t>2.5</t>
  </si>
  <si>
    <t>2.6</t>
  </si>
  <si>
    <t>Fuente: SIAF, Consulta Amigable y Base de Datos al 30 de Noviembre del 2018</t>
  </si>
  <si>
    <t>EJECUCION PRESUPUESTAL A MES DE NOVIEMBRE 2018</t>
  </si>
</sst>
</file>

<file path=xl/styles.xml><?xml version="1.0" encoding="utf-8"?>
<styleSheet xmlns="http://schemas.openxmlformats.org/spreadsheetml/2006/main">
  <numFmts count="4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3" fontId="50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0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ENERO Y FEBRERO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FTE'!$C$57:$C$60</c:f>
              <c:strCache/>
            </c:strRef>
          </c:cat>
          <c:val>
            <c:numRef>
              <c:f>'EJECUCION FTE'!$D$57:$D$60</c:f>
              <c:numCache/>
            </c:numRef>
          </c:val>
        </c:ser>
        <c:overlap val="-27"/>
        <c:gapWidth val="219"/>
        <c:axId val="30569938"/>
        <c:axId val="6693987"/>
      </c:barChart>
      <c:lineChart>
        <c:grouping val="standard"/>
        <c:varyColors val="0"/>
        <c:ser>
          <c:idx val="1"/>
          <c:order val="1"/>
          <c:tx>
            <c:strRef>
              <c:f>'EJECUCION FTE'!$E$56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FTE'!$C$57:$C$60</c:f>
              <c:strCache/>
            </c:strRef>
          </c:cat>
          <c:val>
            <c:numRef>
              <c:f>'EJECUCION FTE'!$E$57:$E$60</c:f>
              <c:numCache/>
            </c:numRef>
          </c:val>
          <c:smooth val="0"/>
        </c:ser>
        <c:axId val="60245884"/>
        <c:axId val="5342045"/>
      </c:lineChart>
      <c:catAx>
        <c:axId val="30569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93987"/>
        <c:crosses val="autoZero"/>
        <c:auto val="1"/>
        <c:lblOffset val="100"/>
        <c:tickLblSkip val="1"/>
        <c:noMultiLvlLbl val="0"/>
      </c:catAx>
      <c:valAx>
        <c:axId val="6693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569938"/>
        <c:crossesAt val="1"/>
        <c:crossBetween val="between"/>
        <c:dispUnits/>
      </c:valAx>
      <c:catAx>
        <c:axId val="60245884"/>
        <c:scaling>
          <c:orientation val="minMax"/>
        </c:scaling>
        <c:axPos val="b"/>
        <c:delete val="1"/>
        <c:majorTickMark val="out"/>
        <c:minorTickMark val="none"/>
        <c:tickLblPos val="nextTo"/>
        <c:crossAx val="5342045"/>
        <c:crosses val="autoZero"/>
        <c:auto val="1"/>
        <c:lblOffset val="100"/>
        <c:tickLblSkip val="1"/>
        <c:noMultiLvlLbl val="0"/>
      </c:catAx>
      <c:valAx>
        <c:axId val="5342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2458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455"/>
          <c:w val="0.1607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MES DE FEBRERO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7"/>
          <c:w val="0.993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RO'!$C$57:$C$62</c:f>
              <c:strCache/>
            </c:strRef>
          </c:cat>
          <c:val>
            <c:numRef>
              <c:f>'EJECUCION RO'!$D$57:$D$62</c:f>
              <c:numCache/>
            </c:numRef>
          </c:val>
        </c:ser>
        <c:overlap val="-27"/>
        <c:gapWidth val="219"/>
        <c:axId val="48078406"/>
        <c:axId val="30052471"/>
      </c:barChart>
      <c:lineChart>
        <c:grouping val="standard"/>
        <c:varyColors val="0"/>
        <c:ser>
          <c:idx val="1"/>
          <c:order val="1"/>
          <c:tx>
            <c:strRef>
              <c:f>'EJECUCION RO'!$E$56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RO'!$C$57:$C$62</c:f>
              <c:strCache/>
            </c:strRef>
          </c:cat>
          <c:val>
            <c:numRef>
              <c:f>'EJECUCION RO'!$E$57:$E$62</c:f>
              <c:numCache/>
            </c:numRef>
          </c:val>
          <c:smooth val="0"/>
        </c:ser>
        <c:axId val="2036784"/>
        <c:axId val="18331057"/>
      </c:lineChart>
      <c:catAx>
        <c:axId val="48078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052471"/>
        <c:crosses val="autoZero"/>
        <c:auto val="1"/>
        <c:lblOffset val="100"/>
        <c:tickLblSkip val="1"/>
        <c:noMultiLvlLbl val="0"/>
      </c:catAx>
      <c:valAx>
        <c:axId val="30052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78406"/>
        <c:crossesAt val="1"/>
        <c:crossBetween val="between"/>
        <c:dispUnits/>
      </c:valAx>
      <c:catAx>
        <c:axId val="2036784"/>
        <c:scaling>
          <c:orientation val="minMax"/>
        </c:scaling>
        <c:axPos val="b"/>
        <c:delete val="1"/>
        <c:majorTickMark val="out"/>
        <c:minorTickMark val="none"/>
        <c:tickLblPos val="nextTo"/>
        <c:crossAx val="18331057"/>
        <c:crosses val="autoZero"/>
        <c:auto val="1"/>
        <c:lblOffset val="100"/>
        <c:tickLblSkip val="1"/>
        <c:noMultiLvlLbl val="0"/>
      </c:catAx>
      <c:valAx>
        <c:axId val="18331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367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5"/>
          <c:y val="0.95375"/>
          <c:w val="0.138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MES DE FEBRERO - FUENTE RDR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RDR'!$C$57:$C$62</c:f>
              <c:strCache/>
            </c:strRef>
          </c:cat>
          <c:val>
            <c:numRef>
              <c:f>'EJECUCION RDR'!$D$57:$D$62</c:f>
              <c:numCache/>
            </c:numRef>
          </c:val>
        </c:ser>
        <c:overlap val="-27"/>
        <c:gapWidth val="219"/>
        <c:axId val="30761786"/>
        <c:axId val="8420619"/>
      </c:barChart>
      <c:lineChart>
        <c:grouping val="standard"/>
        <c:varyColors val="0"/>
        <c:ser>
          <c:idx val="1"/>
          <c:order val="1"/>
          <c:tx>
            <c:strRef>
              <c:f>'EJECUCION RDR'!$E$56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RDR'!$C$57:$C$62</c:f>
              <c:strCache/>
            </c:strRef>
          </c:cat>
          <c:val>
            <c:numRef>
              <c:f>'EJECUCION RDR'!$E$57:$E$62</c:f>
              <c:numCache/>
            </c:numRef>
          </c:val>
          <c:smooth val="0"/>
        </c:ser>
        <c:axId val="8676708"/>
        <c:axId val="10981509"/>
      </c:line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420619"/>
        <c:crosses val="autoZero"/>
        <c:auto val="1"/>
        <c:lblOffset val="100"/>
        <c:tickLblSkip val="1"/>
        <c:noMultiLvlLbl val="0"/>
      </c:catAx>
      <c:valAx>
        <c:axId val="8420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61786"/>
        <c:crossesAt val="1"/>
        <c:crossBetween val="between"/>
        <c:dispUnits/>
      </c:valAx>
      <c:catAx>
        <c:axId val="8676708"/>
        <c:scaling>
          <c:orientation val="minMax"/>
        </c:scaling>
        <c:axPos val="b"/>
        <c:delete val="1"/>
        <c:majorTickMark val="out"/>
        <c:minorTickMark val="none"/>
        <c:tickLblPos val="nextTo"/>
        <c:crossAx val="10981509"/>
        <c:crosses val="autoZero"/>
        <c:auto val="1"/>
        <c:lblOffset val="100"/>
        <c:tickLblSkip val="1"/>
        <c:noMultiLvlLbl val="0"/>
      </c:catAx>
      <c:valAx>
        <c:axId val="10981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767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5"/>
          <c:y val="0.955"/>
          <c:w val="0.139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MES DE FEBRERO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DONA'!$D$58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DONA'!$C$59:$C$63</c:f>
              <c:strCache/>
            </c:strRef>
          </c:cat>
          <c:val>
            <c:numRef>
              <c:f>'EJECUCION DONA'!$D$59:$D$63</c:f>
              <c:numCache/>
            </c:numRef>
          </c:val>
        </c:ser>
        <c:overlap val="-27"/>
        <c:gapWidth val="219"/>
        <c:axId val="31724718"/>
        <c:axId val="17087007"/>
      </c:barChart>
      <c:lineChart>
        <c:grouping val="standard"/>
        <c:varyColors val="0"/>
        <c:ser>
          <c:idx val="1"/>
          <c:order val="1"/>
          <c:tx>
            <c:strRef>
              <c:f>'EJECUCION DONA'!$E$58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DONA'!$C$59:$C$63</c:f>
              <c:strCache/>
            </c:strRef>
          </c:cat>
          <c:val>
            <c:numRef>
              <c:f>'EJECUCION DONA'!$E$59:$E$63</c:f>
              <c:numCache/>
            </c:numRef>
          </c:val>
          <c:smooth val="0"/>
        </c:ser>
        <c:axId val="19565336"/>
        <c:axId val="41870297"/>
      </c:line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87007"/>
        <c:crosses val="autoZero"/>
        <c:auto val="1"/>
        <c:lblOffset val="100"/>
        <c:tickLblSkip val="1"/>
        <c:noMultiLvlLbl val="0"/>
      </c:catAx>
      <c:valAx>
        <c:axId val="17087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724718"/>
        <c:crossesAt val="1"/>
        <c:crossBetween val="between"/>
        <c:dispUnits/>
      </c:valAx>
      <c:catAx>
        <c:axId val="19565336"/>
        <c:scaling>
          <c:orientation val="minMax"/>
        </c:scaling>
        <c:axPos val="b"/>
        <c:delete val="1"/>
        <c:majorTickMark val="out"/>
        <c:minorTickMark val="none"/>
        <c:tickLblPos val="nextTo"/>
        <c:crossAx val="41870297"/>
        <c:crosses val="autoZero"/>
        <c:auto val="1"/>
        <c:lblOffset val="100"/>
        <c:tickLblSkip val="1"/>
        <c:noMultiLvlLbl val="0"/>
      </c:catAx>
      <c:valAx>
        <c:axId val="41870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653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25"/>
          <c:y val="0.9545"/>
          <c:w val="0.15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9525</xdr:rowOff>
    </xdr:from>
    <xdr:to>
      <xdr:col>7</xdr:col>
      <xdr:colOff>762000</xdr:colOff>
      <xdr:row>80</xdr:row>
      <xdr:rowOff>123825</xdr:rowOff>
    </xdr:to>
    <xdr:graphicFrame>
      <xdr:nvGraphicFramePr>
        <xdr:cNvPr id="1" name="Gráfico 4"/>
        <xdr:cNvGraphicFramePr/>
      </xdr:nvGraphicFramePr>
      <xdr:xfrm>
        <a:off x="28575" y="9344025"/>
        <a:ext cx="96297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142875</xdr:rowOff>
    </xdr:from>
    <xdr:to>
      <xdr:col>8</xdr:col>
      <xdr:colOff>771525</xdr:colOff>
      <xdr:row>87</xdr:row>
      <xdr:rowOff>133350</xdr:rowOff>
    </xdr:to>
    <xdr:graphicFrame>
      <xdr:nvGraphicFramePr>
        <xdr:cNvPr id="1" name="Gráfico 2"/>
        <xdr:cNvGraphicFramePr/>
      </xdr:nvGraphicFramePr>
      <xdr:xfrm>
        <a:off x="19050" y="9496425"/>
        <a:ext cx="111728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133350</xdr:rowOff>
    </xdr:from>
    <xdr:to>
      <xdr:col>8</xdr:col>
      <xdr:colOff>714375</xdr:colOff>
      <xdr:row>87</xdr:row>
      <xdr:rowOff>95250</xdr:rowOff>
    </xdr:to>
    <xdr:graphicFrame>
      <xdr:nvGraphicFramePr>
        <xdr:cNvPr id="1" name="Gráfico 1"/>
        <xdr:cNvGraphicFramePr/>
      </xdr:nvGraphicFramePr>
      <xdr:xfrm>
        <a:off x="66675" y="9344025"/>
        <a:ext cx="11068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123825</xdr:rowOff>
    </xdr:from>
    <xdr:to>
      <xdr:col>8</xdr:col>
      <xdr:colOff>47625</xdr:colOff>
      <xdr:row>86</xdr:row>
      <xdr:rowOff>47625</xdr:rowOff>
    </xdr:to>
    <xdr:graphicFrame>
      <xdr:nvGraphicFramePr>
        <xdr:cNvPr id="1" name="Gráfico 1"/>
        <xdr:cNvGraphicFramePr/>
      </xdr:nvGraphicFramePr>
      <xdr:xfrm>
        <a:off x="76200" y="9172575"/>
        <a:ext cx="98298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67.140625" style="5" bestFit="1" customWidth="1"/>
    <col min="3" max="3" width="13.00390625" style="8" customWidth="1"/>
    <col min="4" max="5" width="11.7109375" style="8" customWidth="1"/>
    <col min="6" max="6" width="11.57421875" style="8" customWidth="1"/>
    <col min="7" max="13" width="11.7109375" style="8" customWidth="1"/>
    <col min="14" max="14" width="11.7109375" style="8" hidden="1" customWidth="1"/>
    <col min="15" max="15" width="11.421875" style="8" customWidth="1"/>
    <col min="16" max="16" width="15.421875" style="5" bestFit="1" customWidth="1"/>
    <col min="17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23" t="s">
        <v>124</v>
      </c>
    </row>
    <row r="6" ht="15.75">
      <c r="A6" s="23" t="s">
        <v>26</v>
      </c>
    </row>
    <row r="7" ht="12.75">
      <c r="A7" s="10" t="s">
        <v>1</v>
      </c>
    </row>
    <row r="8" spans="1:15" ht="12.75">
      <c r="A8" s="10"/>
      <c r="O8" s="22" t="s">
        <v>45</v>
      </c>
    </row>
    <row r="9" spans="1:15" s="10" customFormat="1" ht="12.75">
      <c r="A9" s="42" t="s">
        <v>3</v>
      </c>
      <c r="B9" s="44" t="s">
        <v>44</v>
      </c>
      <c r="C9" s="46" t="s">
        <v>39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38" t="s">
        <v>33</v>
      </c>
    </row>
    <row r="10" spans="1:15" s="10" customFormat="1" ht="15.75" customHeight="1">
      <c r="A10" s="43"/>
      <c r="B10" s="45"/>
      <c r="C10" s="9" t="s">
        <v>5</v>
      </c>
      <c r="D10" s="9" t="s">
        <v>6</v>
      </c>
      <c r="E10" s="9" t="s">
        <v>7</v>
      </c>
      <c r="F10" s="9" t="s">
        <v>23</v>
      </c>
      <c r="G10" s="9" t="s">
        <v>24</v>
      </c>
      <c r="H10" s="9" t="s">
        <v>25</v>
      </c>
      <c r="I10" s="9" t="s">
        <v>27</v>
      </c>
      <c r="J10" s="9" t="s">
        <v>28</v>
      </c>
      <c r="K10" s="9" t="s">
        <v>29</v>
      </c>
      <c r="L10" s="9" t="s">
        <v>30</v>
      </c>
      <c r="M10" s="9" t="s">
        <v>31</v>
      </c>
      <c r="N10" s="9" t="s">
        <v>32</v>
      </c>
      <c r="O10" s="39"/>
    </row>
    <row r="11" spans="1:16" ht="15" customHeight="1">
      <c r="A11" s="2" t="s">
        <v>8</v>
      </c>
      <c r="B11" s="3" t="s">
        <v>9</v>
      </c>
      <c r="C11" s="4">
        <v>71569948.16000004</v>
      </c>
      <c r="D11" s="4">
        <v>65311072.23999999</v>
      </c>
      <c r="E11" s="4">
        <v>81549575.60000002</v>
      </c>
      <c r="F11" s="4">
        <v>95930128.80999993</v>
      </c>
      <c r="G11" s="4">
        <v>96472778.61000006</v>
      </c>
      <c r="H11" s="4">
        <v>99378004.12000003</v>
      </c>
      <c r="I11" s="4">
        <v>112903418.1700001</v>
      </c>
      <c r="J11" s="4">
        <v>95397108.70000005</v>
      </c>
      <c r="K11" s="4">
        <v>99668908.58999994</v>
      </c>
      <c r="L11" s="4">
        <v>86372480.17000006</v>
      </c>
      <c r="M11" s="4">
        <v>93052695.78999996</v>
      </c>
      <c r="N11" s="4"/>
      <c r="O11" s="27">
        <f>SUM(C11:N11)</f>
        <v>997606118.9600002</v>
      </c>
      <c r="P11" s="8"/>
    </row>
    <row r="12" spans="1:16" ht="15" customHeight="1">
      <c r="A12" s="2" t="s">
        <v>47</v>
      </c>
      <c r="B12" s="3" t="s">
        <v>78</v>
      </c>
      <c r="C12" s="4">
        <v>2162385.2399999993</v>
      </c>
      <c r="D12" s="4">
        <v>2467776.910000001</v>
      </c>
      <c r="E12" s="4">
        <v>3185688.430000001</v>
      </c>
      <c r="F12" s="4">
        <v>2736971.320000001</v>
      </c>
      <c r="G12" s="4">
        <v>3126456.0700000017</v>
      </c>
      <c r="H12" s="4">
        <v>2867107.19</v>
      </c>
      <c r="I12" s="4">
        <v>3634393.3399999994</v>
      </c>
      <c r="J12" s="4">
        <v>3102260.7299999995</v>
      </c>
      <c r="K12" s="4">
        <v>3118979.160000001</v>
      </c>
      <c r="L12" s="4">
        <v>3162668.4000000004</v>
      </c>
      <c r="M12" s="4">
        <v>4362119.079999999</v>
      </c>
      <c r="N12" s="4"/>
      <c r="O12" s="27">
        <f aca="true" t="shared" si="0" ref="O12:O42">SUM(C12:N12)</f>
        <v>33926805.870000005</v>
      </c>
      <c r="P12" s="8"/>
    </row>
    <row r="13" spans="1:16" ht="15" customHeight="1">
      <c r="A13" s="2" t="s">
        <v>48</v>
      </c>
      <c r="B13" s="3" t="s">
        <v>79</v>
      </c>
      <c r="C13" s="4">
        <v>2903005.329999999</v>
      </c>
      <c r="D13" s="4">
        <v>3653115.199999999</v>
      </c>
      <c r="E13" s="4">
        <v>4257741.069999999</v>
      </c>
      <c r="F13" s="4">
        <v>4539732.389999998</v>
      </c>
      <c r="G13" s="4">
        <v>4061334.18</v>
      </c>
      <c r="H13" s="4">
        <v>4191721.8600000003</v>
      </c>
      <c r="I13" s="4">
        <v>4714997.81</v>
      </c>
      <c r="J13" s="4">
        <v>4695439.79</v>
      </c>
      <c r="K13" s="4">
        <v>5935938.74</v>
      </c>
      <c r="L13" s="4">
        <v>5676570.420000001</v>
      </c>
      <c r="M13" s="4">
        <v>6476125.150000001</v>
      </c>
      <c r="N13" s="4"/>
      <c r="O13" s="27">
        <f t="shared" si="0"/>
        <v>51105721.93999999</v>
      </c>
      <c r="P13" s="8"/>
    </row>
    <row r="14" spans="1:16" ht="15" customHeight="1">
      <c r="A14" s="2" t="s">
        <v>49</v>
      </c>
      <c r="B14" s="3" t="s">
        <v>80</v>
      </c>
      <c r="C14" s="4">
        <v>1659457.699999999</v>
      </c>
      <c r="D14" s="4">
        <v>5619527.930000003</v>
      </c>
      <c r="E14" s="4">
        <v>4128839.84</v>
      </c>
      <c r="F14" s="4">
        <v>4512638.219999998</v>
      </c>
      <c r="G14" s="4">
        <v>3692904.909999999</v>
      </c>
      <c r="H14" s="4">
        <v>5103631.659999998</v>
      </c>
      <c r="I14" s="4">
        <v>2547832.3300000005</v>
      </c>
      <c r="J14" s="4">
        <v>3736761.0299999975</v>
      </c>
      <c r="K14" s="4">
        <v>7569438.349999997</v>
      </c>
      <c r="L14" s="4">
        <v>7719593.52</v>
      </c>
      <c r="M14" s="4">
        <v>4281633.4399999995</v>
      </c>
      <c r="N14" s="4"/>
      <c r="O14" s="27">
        <f t="shared" si="0"/>
        <v>50572258.92999999</v>
      </c>
      <c r="P14" s="8"/>
    </row>
    <row r="15" spans="1:16" ht="15" customHeight="1">
      <c r="A15" s="2" t="s">
        <v>50</v>
      </c>
      <c r="B15" s="3" t="s">
        <v>81</v>
      </c>
      <c r="C15" s="4">
        <v>2258997.7200000007</v>
      </c>
      <c r="D15" s="4">
        <v>2613734.2900000005</v>
      </c>
      <c r="E15" s="4">
        <v>2813402.490000001</v>
      </c>
      <c r="F15" s="4">
        <v>2812568.430000001</v>
      </c>
      <c r="G15" s="4">
        <v>3056244.11</v>
      </c>
      <c r="H15" s="4">
        <v>2512948.219999999</v>
      </c>
      <c r="I15" s="4">
        <v>3326394.56</v>
      </c>
      <c r="J15" s="4">
        <v>4712250.000000002</v>
      </c>
      <c r="K15" s="4">
        <v>1997235.1900000002</v>
      </c>
      <c r="L15" s="4">
        <v>2444318.6200000015</v>
      </c>
      <c r="M15" s="4">
        <v>7612744.279999998</v>
      </c>
      <c r="N15" s="4"/>
      <c r="O15" s="27">
        <f t="shared" si="0"/>
        <v>36160837.910000004</v>
      </c>
      <c r="P15" s="8"/>
    </row>
    <row r="16" spans="1:16" ht="15" customHeight="1">
      <c r="A16" s="2" t="s">
        <v>51</v>
      </c>
      <c r="B16" s="3" t="s">
        <v>82</v>
      </c>
      <c r="C16" s="4">
        <v>12505363.330000006</v>
      </c>
      <c r="D16" s="4">
        <v>15512334.450000001</v>
      </c>
      <c r="E16" s="4">
        <v>14161025.860000007</v>
      </c>
      <c r="F16" s="4">
        <v>15327251.109999994</v>
      </c>
      <c r="G16" s="4">
        <v>18969625.319999997</v>
      </c>
      <c r="H16" s="4">
        <v>16597027.890000006</v>
      </c>
      <c r="I16" s="4">
        <v>18345921.710000005</v>
      </c>
      <c r="J16" s="4">
        <v>19334541.809999995</v>
      </c>
      <c r="K16" s="4">
        <v>17791678.840000004</v>
      </c>
      <c r="L16" s="4">
        <v>17092662.220000006</v>
      </c>
      <c r="M16" s="4">
        <v>24693303.440000005</v>
      </c>
      <c r="N16" s="4"/>
      <c r="O16" s="27">
        <f t="shared" si="0"/>
        <v>190330735.98000002</v>
      </c>
      <c r="P16" s="8"/>
    </row>
    <row r="17" spans="1:16" ht="15" customHeight="1">
      <c r="A17" s="2" t="s">
        <v>52</v>
      </c>
      <c r="B17" s="3" t="s">
        <v>83</v>
      </c>
      <c r="C17" s="4">
        <v>8568700.76</v>
      </c>
      <c r="D17" s="4">
        <v>9000996.41</v>
      </c>
      <c r="E17" s="4">
        <v>12416558.969999997</v>
      </c>
      <c r="F17" s="4">
        <v>10678119.640000004</v>
      </c>
      <c r="G17" s="4">
        <v>11467540.490000004</v>
      </c>
      <c r="H17" s="4">
        <v>12422432.350000001</v>
      </c>
      <c r="I17" s="4">
        <v>12663286.440000001</v>
      </c>
      <c r="J17" s="4">
        <v>15383265.089999996</v>
      </c>
      <c r="K17" s="4">
        <v>7204686.509999998</v>
      </c>
      <c r="L17" s="4">
        <v>11692199.94</v>
      </c>
      <c r="M17" s="4">
        <v>17345365.730000008</v>
      </c>
      <c r="N17" s="4"/>
      <c r="O17" s="27">
        <f t="shared" si="0"/>
        <v>128843152.33</v>
      </c>
      <c r="P17" s="8"/>
    </row>
    <row r="18" spans="1:16" ht="15" customHeight="1">
      <c r="A18" s="2" t="s">
        <v>53</v>
      </c>
      <c r="B18" s="3" t="s">
        <v>84</v>
      </c>
      <c r="C18" s="4">
        <v>8961738.7</v>
      </c>
      <c r="D18" s="4">
        <v>10840861.040000001</v>
      </c>
      <c r="E18" s="4">
        <v>15311622.570000002</v>
      </c>
      <c r="F18" s="4">
        <v>12027807.939999996</v>
      </c>
      <c r="G18" s="4">
        <v>15278017.909999987</v>
      </c>
      <c r="H18" s="4">
        <v>14238066.639999997</v>
      </c>
      <c r="I18" s="4">
        <v>16442002.829999983</v>
      </c>
      <c r="J18" s="4">
        <v>13779857.890000004</v>
      </c>
      <c r="K18" s="4">
        <v>15163242.319999978</v>
      </c>
      <c r="L18" s="4">
        <v>16192114.670000011</v>
      </c>
      <c r="M18" s="4">
        <v>22652803.67999999</v>
      </c>
      <c r="N18" s="4"/>
      <c r="O18" s="27">
        <f t="shared" si="0"/>
        <v>160888136.18999994</v>
      </c>
      <c r="P18" s="8"/>
    </row>
    <row r="19" spans="1:16" ht="15" customHeight="1">
      <c r="A19" s="2" t="s">
        <v>54</v>
      </c>
      <c r="B19" s="3" t="s">
        <v>85</v>
      </c>
      <c r="C19" s="4">
        <v>2374139.81</v>
      </c>
      <c r="D19" s="4">
        <v>2500527.02</v>
      </c>
      <c r="E19" s="4">
        <v>2697141.2199999993</v>
      </c>
      <c r="F19" s="4">
        <v>3946927.9699999997</v>
      </c>
      <c r="G19" s="4">
        <v>4215826.429999999</v>
      </c>
      <c r="H19" s="4">
        <v>2931617.1900000013</v>
      </c>
      <c r="I19" s="4">
        <v>4852702.140000001</v>
      </c>
      <c r="J19" s="4">
        <v>2786433.4800000004</v>
      </c>
      <c r="K19" s="4">
        <v>4062490.4600000004</v>
      </c>
      <c r="L19" s="4">
        <v>4013723.8700000006</v>
      </c>
      <c r="M19" s="4">
        <v>4529737.770000001</v>
      </c>
      <c r="N19" s="4"/>
      <c r="O19" s="27">
        <f t="shared" si="0"/>
        <v>38911267.36000001</v>
      </c>
      <c r="P19" s="8"/>
    </row>
    <row r="20" spans="1:16" ht="15" customHeight="1">
      <c r="A20" s="2" t="s">
        <v>55</v>
      </c>
      <c r="B20" s="3" t="s">
        <v>86</v>
      </c>
      <c r="C20" s="4">
        <v>5755176.260000003</v>
      </c>
      <c r="D20" s="4">
        <v>5185916.3900000015</v>
      </c>
      <c r="E20" s="4">
        <v>6815343.69</v>
      </c>
      <c r="F20" s="4">
        <v>8751560.940000005</v>
      </c>
      <c r="G20" s="4">
        <v>7983440.490000002</v>
      </c>
      <c r="H20" s="4">
        <v>6093644.800000001</v>
      </c>
      <c r="I20" s="4">
        <v>7913629.560000005</v>
      </c>
      <c r="J20" s="4">
        <v>9545133.610000001</v>
      </c>
      <c r="K20" s="4">
        <v>8231090.340000002</v>
      </c>
      <c r="L20" s="4">
        <v>8727062.36</v>
      </c>
      <c r="M20" s="4">
        <v>9721194.439999998</v>
      </c>
      <c r="N20" s="4"/>
      <c r="O20" s="27">
        <f t="shared" si="0"/>
        <v>84723192.88000001</v>
      </c>
      <c r="P20" s="8"/>
    </row>
    <row r="21" spans="1:16" ht="15" customHeight="1">
      <c r="A21" s="2" t="s">
        <v>56</v>
      </c>
      <c r="B21" s="3" t="s">
        <v>87</v>
      </c>
      <c r="C21" s="4">
        <v>9774177.45</v>
      </c>
      <c r="D21" s="4">
        <v>11946841.899999999</v>
      </c>
      <c r="E21" s="4">
        <v>17392017.070000008</v>
      </c>
      <c r="F21" s="4">
        <v>18807918.610000007</v>
      </c>
      <c r="G21" s="4">
        <v>18335367.800000004</v>
      </c>
      <c r="H21" s="4">
        <v>13729857.820000002</v>
      </c>
      <c r="I21" s="4">
        <v>18565186.530000012</v>
      </c>
      <c r="J21" s="4">
        <v>15245175.100000007</v>
      </c>
      <c r="K21" s="4">
        <v>17907823.38</v>
      </c>
      <c r="L21" s="4">
        <v>16255385.860000007</v>
      </c>
      <c r="M21" s="4">
        <v>25725686.960000005</v>
      </c>
      <c r="N21" s="4"/>
      <c r="O21" s="27">
        <f t="shared" si="0"/>
        <v>183685438.48000008</v>
      </c>
      <c r="P21" s="8"/>
    </row>
    <row r="22" spans="1:16" ht="15" customHeight="1">
      <c r="A22" s="2" t="s">
        <v>57</v>
      </c>
      <c r="B22" s="3" t="s">
        <v>88</v>
      </c>
      <c r="C22" s="4">
        <v>7631750.209999998</v>
      </c>
      <c r="D22" s="4">
        <v>7696045.549999998</v>
      </c>
      <c r="E22" s="4">
        <v>9996811.749999998</v>
      </c>
      <c r="F22" s="4">
        <v>10891434.820000004</v>
      </c>
      <c r="G22" s="4">
        <v>11843645.240000004</v>
      </c>
      <c r="H22" s="4">
        <v>12372121.229999999</v>
      </c>
      <c r="I22" s="4">
        <v>16713729.98</v>
      </c>
      <c r="J22" s="4">
        <v>14865496.479999995</v>
      </c>
      <c r="K22" s="4">
        <v>14214090.640000002</v>
      </c>
      <c r="L22" s="4">
        <v>12519326.439999998</v>
      </c>
      <c r="M22" s="4">
        <v>20462999.04000001</v>
      </c>
      <c r="N22" s="4"/>
      <c r="O22" s="27">
        <f t="shared" si="0"/>
        <v>139207451.38</v>
      </c>
      <c r="P22" s="8"/>
    </row>
    <row r="23" spans="1:16" ht="15" customHeight="1">
      <c r="A23" s="2" t="s">
        <v>58</v>
      </c>
      <c r="B23" s="3" t="s">
        <v>89</v>
      </c>
      <c r="C23" s="4">
        <v>13349883.790000001</v>
      </c>
      <c r="D23" s="4">
        <v>13460210.400000006</v>
      </c>
      <c r="E23" s="4">
        <v>16109775.270000005</v>
      </c>
      <c r="F23" s="4">
        <v>18446347.78999999</v>
      </c>
      <c r="G23" s="4">
        <v>20875906.279999983</v>
      </c>
      <c r="H23" s="4">
        <v>20014357.24000001</v>
      </c>
      <c r="I23" s="4">
        <v>24637840.339999996</v>
      </c>
      <c r="J23" s="4">
        <v>17825728.250000004</v>
      </c>
      <c r="K23" s="4">
        <v>19890450.430000003</v>
      </c>
      <c r="L23" s="4">
        <v>19895752.439999994</v>
      </c>
      <c r="M23" s="4">
        <v>24908841.14</v>
      </c>
      <c r="N23" s="4"/>
      <c r="O23" s="27">
        <f t="shared" si="0"/>
        <v>209415093.37</v>
      </c>
      <c r="P23" s="8"/>
    </row>
    <row r="24" spans="1:16" ht="15" customHeight="1">
      <c r="A24" s="2" t="s">
        <v>59</v>
      </c>
      <c r="B24" s="3" t="s">
        <v>90</v>
      </c>
      <c r="C24" s="4">
        <v>10791620.559999991</v>
      </c>
      <c r="D24" s="4">
        <v>12165477.009999996</v>
      </c>
      <c r="E24" s="4">
        <v>15581557.329999998</v>
      </c>
      <c r="F24" s="4">
        <v>20508767.300000004</v>
      </c>
      <c r="G24" s="4">
        <v>18781358.67</v>
      </c>
      <c r="H24" s="4">
        <v>16089216.189999996</v>
      </c>
      <c r="I24" s="4">
        <v>24516825.38</v>
      </c>
      <c r="J24" s="4">
        <v>14925408.680000002</v>
      </c>
      <c r="K24" s="4">
        <v>19426719.919999998</v>
      </c>
      <c r="L24" s="4">
        <v>19172567.91</v>
      </c>
      <c r="M24" s="4">
        <v>20248701.71</v>
      </c>
      <c r="N24" s="4"/>
      <c r="O24" s="27">
        <f t="shared" si="0"/>
        <v>192208220.66</v>
      </c>
      <c r="P24" s="8"/>
    </row>
    <row r="25" spans="1:16" ht="15" customHeight="1">
      <c r="A25" s="2" t="s">
        <v>60</v>
      </c>
      <c r="B25" s="3" t="s">
        <v>91</v>
      </c>
      <c r="C25" s="4">
        <v>6047498.130000002</v>
      </c>
      <c r="D25" s="4">
        <v>6757597.63</v>
      </c>
      <c r="E25" s="4">
        <v>6951264.87</v>
      </c>
      <c r="F25" s="4">
        <v>7668209.930000006</v>
      </c>
      <c r="G25" s="4">
        <v>7999538.24</v>
      </c>
      <c r="H25" s="4">
        <v>9875277.630000005</v>
      </c>
      <c r="I25" s="4">
        <v>8060654.439999997</v>
      </c>
      <c r="J25" s="4">
        <v>8021915.2</v>
      </c>
      <c r="K25" s="4">
        <v>7947159.419999999</v>
      </c>
      <c r="L25" s="4">
        <v>8757604.43</v>
      </c>
      <c r="M25" s="4">
        <v>10914426.78</v>
      </c>
      <c r="N25" s="4"/>
      <c r="O25" s="27">
        <f t="shared" si="0"/>
        <v>89001146.70000002</v>
      </c>
      <c r="P25" s="8"/>
    </row>
    <row r="26" spans="1:16" ht="15" customHeight="1">
      <c r="A26" s="2" t="s">
        <v>61</v>
      </c>
      <c r="B26" s="3" t="s">
        <v>92</v>
      </c>
      <c r="C26" s="4">
        <v>4650767.3599999985</v>
      </c>
      <c r="D26" s="4">
        <v>3748973.33</v>
      </c>
      <c r="E26" s="4">
        <v>6393699.059999998</v>
      </c>
      <c r="F26" s="4">
        <v>5202814.51</v>
      </c>
      <c r="G26" s="4">
        <v>5314021.1400000015</v>
      </c>
      <c r="H26" s="4">
        <v>5540155.760000001</v>
      </c>
      <c r="I26" s="4">
        <v>6143790.54</v>
      </c>
      <c r="J26" s="4">
        <v>5420718.819999998</v>
      </c>
      <c r="K26" s="4">
        <v>6172424.509999998</v>
      </c>
      <c r="L26" s="4">
        <v>5662564.349999996</v>
      </c>
      <c r="M26" s="4">
        <v>7604169.72</v>
      </c>
      <c r="N26" s="4"/>
      <c r="O26" s="27">
        <f t="shared" si="0"/>
        <v>61854099.099999994</v>
      </c>
      <c r="P26" s="8"/>
    </row>
    <row r="27" spans="1:16" ht="15" customHeight="1">
      <c r="A27" s="2" t="s">
        <v>62</v>
      </c>
      <c r="B27" s="3" t="s">
        <v>93</v>
      </c>
      <c r="C27" s="4">
        <v>2642340.99</v>
      </c>
      <c r="D27" s="4">
        <v>2551183.0900000017</v>
      </c>
      <c r="E27" s="4">
        <v>2996074.31</v>
      </c>
      <c r="F27" s="4">
        <v>3240822.9000000004</v>
      </c>
      <c r="G27" s="4">
        <v>3563150.02</v>
      </c>
      <c r="H27" s="4">
        <v>3831895.61</v>
      </c>
      <c r="I27" s="4">
        <v>5495087.3100000005</v>
      </c>
      <c r="J27" s="4">
        <v>3980696.5600000005</v>
      </c>
      <c r="K27" s="4">
        <v>3838541.949999999</v>
      </c>
      <c r="L27" s="4">
        <v>4184922.610000001</v>
      </c>
      <c r="M27" s="4">
        <v>7470837.759999999</v>
      </c>
      <c r="N27" s="4"/>
      <c r="O27" s="27">
        <f t="shared" si="0"/>
        <v>43795553.11000001</v>
      </c>
      <c r="P27" s="8"/>
    </row>
    <row r="28" spans="1:16" ht="15" customHeight="1">
      <c r="A28" s="2" t="s">
        <v>63</v>
      </c>
      <c r="B28" s="3" t="s">
        <v>94</v>
      </c>
      <c r="C28" s="4">
        <v>3900061.09</v>
      </c>
      <c r="D28" s="4">
        <v>4120214.549999999</v>
      </c>
      <c r="E28" s="4">
        <v>4728520.34</v>
      </c>
      <c r="F28" s="4">
        <v>5677623.29</v>
      </c>
      <c r="G28" s="4">
        <v>4786161.6499999985</v>
      </c>
      <c r="H28" s="4">
        <v>4610265.749999999</v>
      </c>
      <c r="I28" s="4">
        <v>4994023.009999999</v>
      </c>
      <c r="J28" s="4">
        <v>4976494.059999999</v>
      </c>
      <c r="K28" s="4">
        <v>5246457.049999999</v>
      </c>
      <c r="L28" s="4">
        <v>4830303.15</v>
      </c>
      <c r="M28" s="4">
        <v>6029502.750000001</v>
      </c>
      <c r="N28" s="4"/>
      <c r="O28" s="27">
        <f t="shared" si="0"/>
        <v>53899626.68999999</v>
      </c>
      <c r="P28" s="8"/>
    </row>
    <row r="29" spans="1:16" ht="15" customHeight="1">
      <c r="A29" s="2" t="s">
        <v>64</v>
      </c>
      <c r="B29" s="3" t="s">
        <v>95</v>
      </c>
      <c r="C29" s="4">
        <v>6423388.429999995</v>
      </c>
      <c r="D29" s="4">
        <v>6924768.590000001</v>
      </c>
      <c r="E29" s="4">
        <v>7534797.649999998</v>
      </c>
      <c r="F29" s="4">
        <v>7728011.429999997</v>
      </c>
      <c r="G29" s="4">
        <v>9188010.460000003</v>
      </c>
      <c r="H29" s="4">
        <v>8979778.330000006</v>
      </c>
      <c r="I29" s="4">
        <v>10509208.929999987</v>
      </c>
      <c r="J29" s="4">
        <v>8847716.649999997</v>
      </c>
      <c r="K29" s="4">
        <v>9474671.489999998</v>
      </c>
      <c r="L29" s="4">
        <v>8238734.109999996</v>
      </c>
      <c r="M29" s="4">
        <v>13779814.46</v>
      </c>
      <c r="N29" s="4"/>
      <c r="O29" s="27">
        <f t="shared" si="0"/>
        <v>97628900.52999997</v>
      </c>
      <c r="P29" s="8"/>
    </row>
    <row r="30" spans="1:16" ht="15" customHeight="1">
      <c r="A30" s="2" t="s">
        <v>65</v>
      </c>
      <c r="B30" s="3" t="s">
        <v>96</v>
      </c>
      <c r="C30" s="4">
        <v>3059993.37</v>
      </c>
      <c r="D30" s="4">
        <v>2713031.0500000007</v>
      </c>
      <c r="E30" s="4">
        <v>4666963.4399999995</v>
      </c>
      <c r="F30" s="4">
        <v>4899963.310000002</v>
      </c>
      <c r="G30" s="4">
        <v>3854632.749999999</v>
      </c>
      <c r="H30" s="4">
        <v>4256537.8</v>
      </c>
      <c r="I30" s="4">
        <v>4698231.37</v>
      </c>
      <c r="J30" s="4">
        <v>3708280.6400000006</v>
      </c>
      <c r="K30" s="4">
        <v>6504172.519999999</v>
      </c>
      <c r="L30" s="4">
        <v>3804376.62</v>
      </c>
      <c r="M30" s="4">
        <v>7085063.050000001</v>
      </c>
      <c r="N30" s="4"/>
      <c r="O30" s="27">
        <f t="shared" si="0"/>
        <v>49251245.92</v>
      </c>
      <c r="P30" s="8"/>
    </row>
    <row r="31" spans="1:16" ht="15" customHeight="1">
      <c r="A31" s="2" t="s">
        <v>66</v>
      </c>
      <c r="B31" s="3" t="s">
        <v>97</v>
      </c>
      <c r="C31" s="4">
        <v>1443263.9400000013</v>
      </c>
      <c r="D31" s="4">
        <v>2242058.2100000004</v>
      </c>
      <c r="E31" s="4">
        <v>2330933.61</v>
      </c>
      <c r="F31" s="4">
        <v>2928430.860000001</v>
      </c>
      <c r="G31" s="4">
        <v>2699335.91</v>
      </c>
      <c r="H31" s="4">
        <v>3394313.8600000017</v>
      </c>
      <c r="I31" s="4">
        <v>2404991.0400000005</v>
      </c>
      <c r="J31" s="4">
        <v>2266657.5500000007</v>
      </c>
      <c r="K31" s="4">
        <v>1806284.0500000003</v>
      </c>
      <c r="L31" s="4">
        <v>2453147.8899999997</v>
      </c>
      <c r="M31" s="4">
        <v>4414439.909999999</v>
      </c>
      <c r="N31" s="4"/>
      <c r="O31" s="27">
        <f t="shared" si="0"/>
        <v>28383856.830000006</v>
      </c>
      <c r="P31" s="8"/>
    </row>
    <row r="32" spans="1:16" ht="15" customHeight="1">
      <c r="A32" s="2" t="s">
        <v>67</v>
      </c>
      <c r="B32" s="3" t="s">
        <v>98</v>
      </c>
      <c r="C32" s="4">
        <v>3393937.9099999997</v>
      </c>
      <c r="D32" s="4">
        <v>3855525.2999999993</v>
      </c>
      <c r="E32" s="4">
        <v>5345619.859999997</v>
      </c>
      <c r="F32" s="4">
        <v>5825092.059999995</v>
      </c>
      <c r="G32" s="4">
        <v>4626277.599999999</v>
      </c>
      <c r="H32" s="4">
        <v>5373964.489999997</v>
      </c>
      <c r="I32" s="4">
        <v>5594480.869999997</v>
      </c>
      <c r="J32" s="4">
        <v>7913681.5600000005</v>
      </c>
      <c r="K32" s="4">
        <v>5200966.62</v>
      </c>
      <c r="L32" s="4">
        <v>6475414.0000000065</v>
      </c>
      <c r="M32" s="4">
        <v>8815748.39</v>
      </c>
      <c r="N32" s="4"/>
      <c r="O32" s="27">
        <f t="shared" si="0"/>
        <v>62420708.66</v>
      </c>
      <c r="P32" s="8"/>
    </row>
    <row r="33" spans="1:16" ht="15" customHeight="1">
      <c r="A33" s="2" t="s">
        <v>68</v>
      </c>
      <c r="B33" s="3" t="s">
        <v>99</v>
      </c>
      <c r="C33" s="4">
        <v>2648172.83</v>
      </c>
      <c r="D33" s="4">
        <v>4219600.889999999</v>
      </c>
      <c r="E33" s="4">
        <v>5439527.139999996</v>
      </c>
      <c r="F33" s="4">
        <v>5383239.620000002</v>
      </c>
      <c r="G33" s="4">
        <v>7632755.379999999</v>
      </c>
      <c r="H33" s="4">
        <v>2445371.750000002</v>
      </c>
      <c r="I33" s="4">
        <v>5081372.920000001</v>
      </c>
      <c r="J33" s="4">
        <v>4419268.999999999</v>
      </c>
      <c r="K33" s="4">
        <v>5095967.969999999</v>
      </c>
      <c r="L33" s="4">
        <v>6525867.909999998</v>
      </c>
      <c r="M33" s="4">
        <v>6894122.559999999</v>
      </c>
      <c r="N33" s="4"/>
      <c r="O33" s="27">
        <f t="shared" si="0"/>
        <v>55785267.97</v>
      </c>
      <c r="P33" s="8"/>
    </row>
    <row r="34" spans="1:16" ht="15" customHeight="1">
      <c r="A34" s="2" t="s">
        <v>69</v>
      </c>
      <c r="B34" s="3" t="s">
        <v>100</v>
      </c>
      <c r="C34" s="4">
        <v>2077823.02</v>
      </c>
      <c r="D34" s="4">
        <v>8171108.210000001</v>
      </c>
      <c r="E34" s="4">
        <v>18849749.299999997</v>
      </c>
      <c r="F34" s="4">
        <v>12140065.42</v>
      </c>
      <c r="G34" s="4">
        <v>42770836.06</v>
      </c>
      <c r="H34" s="4">
        <v>46025846.09999997</v>
      </c>
      <c r="I34" s="4">
        <v>27167345.119999964</v>
      </c>
      <c r="J34" s="4">
        <v>21312295.720000003</v>
      </c>
      <c r="K34" s="4">
        <v>412855940.11999995</v>
      </c>
      <c r="L34" s="4">
        <v>126593914.19</v>
      </c>
      <c r="M34" s="4">
        <v>69097089.57000001</v>
      </c>
      <c r="N34" s="4"/>
      <c r="O34" s="27">
        <f t="shared" si="0"/>
        <v>787062012.83</v>
      </c>
      <c r="P34" s="8"/>
    </row>
    <row r="35" spans="1:16" ht="15" customHeight="1">
      <c r="A35" s="2" t="s">
        <v>70</v>
      </c>
      <c r="B35" s="3" t="s">
        <v>101</v>
      </c>
      <c r="C35" s="4">
        <v>2216421.36</v>
      </c>
      <c r="D35" s="4">
        <v>10231213.59</v>
      </c>
      <c r="E35" s="4">
        <v>11420696.859999998</v>
      </c>
      <c r="F35" s="4">
        <v>6881810.899999999</v>
      </c>
      <c r="G35" s="4">
        <v>17052164.37</v>
      </c>
      <c r="H35" s="4">
        <v>22456049.999999996</v>
      </c>
      <c r="I35" s="4">
        <v>16317987.31</v>
      </c>
      <c r="J35" s="4">
        <v>8103258.470000002</v>
      </c>
      <c r="K35" s="4">
        <v>14951091.139999999</v>
      </c>
      <c r="L35" s="4">
        <v>8045904.18</v>
      </c>
      <c r="M35" s="4">
        <v>11552130.8</v>
      </c>
      <c r="N35" s="4"/>
      <c r="O35" s="27">
        <f t="shared" si="0"/>
        <v>129228728.98</v>
      </c>
      <c r="P35" s="8"/>
    </row>
    <row r="36" spans="1:16" ht="15" customHeight="1">
      <c r="A36" s="2" t="s">
        <v>71</v>
      </c>
      <c r="B36" s="3" t="s">
        <v>102</v>
      </c>
      <c r="C36" s="4">
        <v>5937710.290000003</v>
      </c>
      <c r="D36" s="4">
        <v>11146121.309999999</v>
      </c>
      <c r="E36" s="4">
        <v>13521741.690000003</v>
      </c>
      <c r="F36" s="4">
        <v>12014030.410000002</v>
      </c>
      <c r="G36" s="4">
        <v>17597119.050000004</v>
      </c>
      <c r="H36" s="4">
        <v>18620689.120000012</v>
      </c>
      <c r="I36" s="4">
        <v>16889809.890000004</v>
      </c>
      <c r="J36" s="4">
        <v>17825466.4</v>
      </c>
      <c r="K36" s="4">
        <v>19194038.51</v>
      </c>
      <c r="L36" s="4">
        <v>24087876.13000002</v>
      </c>
      <c r="M36" s="4">
        <v>22963893.22000001</v>
      </c>
      <c r="N36" s="4"/>
      <c r="O36" s="27">
        <f t="shared" si="0"/>
        <v>179798496.02000004</v>
      </c>
      <c r="P36" s="8"/>
    </row>
    <row r="37" spans="1:16" ht="15" customHeight="1">
      <c r="A37" s="2" t="s">
        <v>72</v>
      </c>
      <c r="B37" s="3" t="s">
        <v>103</v>
      </c>
      <c r="C37" s="4">
        <v>1214048.8100000003</v>
      </c>
      <c r="D37" s="4">
        <v>1159911.89</v>
      </c>
      <c r="E37" s="4">
        <v>1793882.66</v>
      </c>
      <c r="F37" s="4">
        <v>2067106.2299999997</v>
      </c>
      <c r="G37" s="4">
        <v>2019789.4999999998</v>
      </c>
      <c r="H37" s="4">
        <v>2026475.7999999993</v>
      </c>
      <c r="I37" s="4">
        <v>4741957.710000002</v>
      </c>
      <c r="J37" s="4">
        <v>1001258.0000000001</v>
      </c>
      <c r="K37" s="4">
        <v>2033668.58</v>
      </c>
      <c r="L37" s="4">
        <v>1911556.9899999988</v>
      </c>
      <c r="M37" s="4">
        <v>4588326.950000002</v>
      </c>
      <c r="N37" s="4"/>
      <c r="O37" s="27">
        <f t="shared" si="0"/>
        <v>24557983.12</v>
      </c>
      <c r="P37" s="8"/>
    </row>
    <row r="38" spans="1:16" ht="15" customHeight="1">
      <c r="A38" s="2" t="s">
        <v>73</v>
      </c>
      <c r="B38" s="3" t="s">
        <v>104</v>
      </c>
      <c r="C38" s="4">
        <v>2003756.2100000004</v>
      </c>
      <c r="D38" s="4">
        <v>3812821.3499999996</v>
      </c>
      <c r="E38" s="4">
        <v>7204702.3</v>
      </c>
      <c r="F38" s="4">
        <v>6311815.389999998</v>
      </c>
      <c r="G38" s="4">
        <v>7967697.0600000005</v>
      </c>
      <c r="H38" s="4">
        <v>7584769.120000002</v>
      </c>
      <c r="I38" s="4">
        <v>8136756.510000003</v>
      </c>
      <c r="J38" s="4">
        <v>9929673.13</v>
      </c>
      <c r="K38" s="4">
        <v>7699518.809999996</v>
      </c>
      <c r="L38" s="4">
        <v>10950631.479999997</v>
      </c>
      <c r="M38" s="4">
        <v>9969488.850000003</v>
      </c>
      <c r="N38" s="4"/>
      <c r="O38" s="27">
        <f t="shared" si="0"/>
        <v>81571630.21000001</v>
      </c>
      <c r="P38" s="8"/>
    </row>
    <row r="39" spans="1:16" ht="15" customHeight="1">
      <c r="A39" s="2" t="s">
        <v>74</v>
      </c>
      <c r="B39" s="3" t="s">
        <v>105</v>
      </c>
      <c r="C39" s="4">
        <v>13474281.290000005</v>
      </c>
      <c r="D39" s="4">
        <v>13891898.01</v>
      </c>
      <c r="E39" s="4">
        <v>14586202.49</v>
      </c>
      <c r="F39" s="4">
        <v>14888422.990000011</v>
      </c>
      <c r="G39" s="4">
        <v>13110658.770000001</v>
      </c>
      <c r="H39" s="4">
        <v>15388421.990000002</v>
      </c>
      <c r="I39" s="4">
        <v>16249610.379999993</v>
      </c>
      <c r="J39" s="4">
        <v>15518485.569999995</v>
      </c>
      <c r="K39" s="4">
        <v>16037565.850000005</v>
      </c>
      <c r="L39" s="4">
        <v>15115525.350000003</v>
      </c>
      <c r="M39" s="4">
        <v>22050723.87</v>
      </c>
      <c r="N39" s="4"/>
      <c r="O39" s="27">
        <f t="shared" si="0"/>
        <v>170311796.56000003</v>
      </c>
      <c r="P39" s="8"/>
    </row>
    <row r="40" spans="1:16" ht="15" customHeight="1">
      <c r="A40" s="2" t="s">
        <v>75</v>
      </c>
      <c r="B40" s="3" t="s">
        <v>106</v>
      </c>
      <c r="C40" s="4">
        <v>15970170.910000002</v>
      </c>
      <c r="D40" s="4">
        <v>18610805.66000001</v>
      </c>
      <c r="E40" s="4">
        <v>15577551.269999998</v>
      </c>
      <c r="F40" s="4">
        <v>18095218.940000013</v>
      </c>
      <c r="G40" s="4">
        <v>16372398.430000003</v>
      </c>
      <c r="H40" s="4">
        <v>17148009.26000001</v>
      </c>
      <c r="I40" s="4">
        <v>22302220.780000016</v>
      </c>
      <c r="J40" s="4">
        <v>17000684.93000001</v>
      </c>
      <c r="K40" s="4">
        <v>20265730.42000001</v>
      </c>
      <c r="L40" s="4">
        <v>18603293.770000022</v>
      </c>
      <c r="M40" s="4">
        <v>25497165.159999967</v>
      </c>
      <c r="N40" s="4"/>
      <c r="O40" s="27">
        <f t="shared" si="0"/>
        <v>205443249.53000006</v>
      </c>
      <c r="P40" s="8"/>
    </row>
    <row r="41" spans="1:16" ht="15" customHeight="1">
      <c r="A41" s="2" t="s">
        <v>76</v>
      </c>
      <c r="B41" s="3" t="s">
        <v>107</v>
      </c>
      <c r="C41" s="4">
        <v>18048208.71</v>
      </c>
      <c r="D41" s="4">
        <v>17605394.770000014</v>
      </c>
      <c r="E41" s="4">
        <v>19222026.010000028</v>
      </c>
      <c r="F41" s="4">
        <v>18872193.78000001</v>
      </c>
      <c r="G41" s="4">
        <v>18868923.65000001</v>
      </c>
      <c r="H41" s="4">
        <v>21303576.64000001</v>
      </c>
      <c r="I41" s="4">
        <v>19821455.959999993</v>
      </c>
      <c r="J41" s="4">
        <v>20997134.72</v>
      </c>
      <c r="K41" s="4">
        <v>20010939.180000015</v>
      </c>
      <c r="L41" s="4">
        <v>21109805.900000017</v>
      </c>
      <c r="M41" s="4">
        <v>23183723.18000001</v>
      </c>
      <c r="N41" s="4"/>
      <c r="O41" s="27">
        <f t="shared" si="0"/>
        <v>219043382.5000001</v>
      </c>
      <c r="P41" s="8"/>
    </row>
    <row r="42" spans="1:16" ht="15" customHeight="1">
      <c r="A42" s="2" t="s">
        <v>77</v>
      </c>
      <c r="B42" s="3" t="s">
        <v>108</v>
      </c>
      <c r="C42" s="4">
        <v>7838595.5600000005</v>
      </c>
      <c r="D42" s="4">
        <v>8717334.190000001</v>
      </c>
      <c r="E42" s="4">
        <v>9702939.500000002</v>
      </c>
      <c r="F42" s="4">
        <v>8393635.149999995</v>
      </c>
      <c r="G42" s="4">
        <v>10697337.419999998</v>
      </c>
      <c r="H42" s="4">
        <v>12717415.830000006</v>
      </c>
      <c r="I42" s="4">
        <v>10697029.959999997</v>
      </c>
      <c r="J42" s="4">
        <v>8944979.719999999</v>
      </c>
      <c r="K42" s="4">
        <v>9308032.15</v>
      </c>
      <c r="L42" s="4">
        <v>11164239.030000001</v>
      </c>
      <c r="M42" s="4">
        <v>14985413.510000005</v>
      </c>
      <c r="N42" s="4"/>
      <c r="O42" s="27">
        <f t="shared" si="0"/>
        <v>113166952.02000001</v>
      </c>
      <c r="P42" s="8"/>
    </row>
    <row r="43" spans="1:16" ht="18" customHeight="1">
      <c r="A43" s="40" t="s">
        <v>10</v>
      </c>
      <c r="B43" s="41"/>
      <c r="C43" s="6">
        <f>SUM(C11:C42)</f>
        <v>263256785.2300001</v>
      </c>
      <c r="D43" s="6">
        <f>SUM(D11:N42)</f>
        <v>4686532284.290001</v>
      </c>
      <c r="E43" s="6">
        <f aca="true" t="shared" si="1" ref="E43:O43">SUM(E11:E42)</f>
        <v>364683993.5200001</v>
      </c>
      <c r="F43" s="6">
        <f t="shared" si="1"/>
        <v>378136682.41</v>
      </c>
      <c r="G43" s="6">
        <f t="shared" si="1"/>
        <v>434281253.9700002</v>
      </c>
      <c r="H43" s="6">
        <f t="shared" si="1"/>
        <v>440120569.24</v>
      </c>
      <c r="I43" s="6">
        <f t="shared" si="1"/>
        <v>467084175.1700001</v>
      </c>
      <c r="J43" s="6">
        <f t="shared" si="1"/>
        <v>405523527.34000015</v>
      </c>
      <c r="K43" s="6">
        <f t="shared" si="1"/>
        <v>815825943.2099999</v>
      </c>
      <c r="L43" s="6">
        <f t="shared" si="1"/>
        <v>519452108.9300003</v>
      </c>
      <c r="M43" s="6">
        <f t="shared" si="1"/>
        <v>562970032.14</v>
      </c>
      <c r="N43" s="6">
        <f t="shared" si="1"/>
        <v>0</v>
      </c>
      <c r="O43" s="6">
        <f t="shared" si="1"/>
        <v>4949789069.5199995</v>
      </c>
      <c r="P43" s="20"/>
    </row>
    <row r="44" spans="1:3" ht="12.75">
      <c r="A44" s="36" t="s">
        <v>123</v>
      </c>
      <c r="C44" s="19">
        <v>1000000</v>
      </c>
    </row>
    <row r="45" ht="12.75">
      <c r="A45" s="14"/>
    </row>
    <row r="46" spans="1:7" ht="12.75">
      <c r="A46" s="5"/>
      <c r="B46" s="24"/>
      <c r="C46" s="5"/>
      <c r="D46" s="5"/>
      <c r="E46" s="5"/>
      <c r="F46" s="5"/>
      <c r="G46" s="5"/>
    </row>
    <row r="47" spans="1:16" ht="12.75">
      <c r="A47" s="5"/>
      <c r="B47" s="37"/>
      <c r="C47" s="5"/>
      <c r="D47" s="5"/>
      <c r="E47" s="5"/>
      <c r="F47" s="5"/>
      <c r="G47" s="5"/>
      <c r="I47" s="25"/>
      <c r="J47" s="25"/>
      <c r="K47" s="25"/>
      <c r="L47" s="25"/>
      <c r="M47" s="25"/>
      <c r="N47" s="25"/>
      <c r="O47" s="25"/>
      <c r="P47" s="25"/>
    </row>
    <row r="48" spans="1:16" ht="12.75">
      <c r="A48" s="5"/>
      <c r="B48" s="37"/>
      <c r="C48" s="5"/>
      <c r="D48" s="5"/>
      <c r="E48" s="5"/>
      <c r="F48" s="5"/>
      <c r="G48" s="5"/>
      <c r="I48" s="25"/>
      <c r="J48" s="25"/>
      <c r="K48" s="25"/>
      <c r="L48" s="25"/>
      <c r="M48" s="25"/>
      <c r="N48" s="25"/>
      <c r="O48" s="25"/>
      <c r="P48" s="25"/>
    </row>
    <row r="49" spans="1:16" ht="12.75">
      <c r="A49" s="5"/>
      <c r="B49" s="37"/>
      <c r="C49" s="5"/>
      <c r="D49" s="5"/>
      <c r="E49" s="5"/>
      <c r="F49" s="5"/>
      <c r="G49" s="5"/>
      <c r="I49" s="25"/>
      <c r="J49" s="25"/>
      <c r="K49" s="25"/>
      <c r="L49" s="25"/>
      <c r="M49" s="25"/>
      <c r="N49" s="25"/>
      <c r="O49" s="25"/>
      <c r="P49" s="25"/>
    </row>
    <row r="50" spans="1:16" ht="12.75">
      <c r="A50" s="5"/>
      <c r="B50" s="37"/>
      <c r="C50" s="5"/>
      <c r="D50" s="5"/>
      <c r="E50" s="5"/>
      <c r="F50" s="5"/>
      <c r="G50" s="5"/>
      <c r="I50" s="25"/>
      <c r="J50" s="25"/>
      <c r="K50" s="25"/>
      <c r="L50" s="25"/>
      <c r="M50" s="25"/>
      <c r="N50" s="25"/>
      <c r="O50" s="25"/>
      <c r="P50" s="25"/>
    </row>
    <row r="51" spans="1:16" ht="12.75">
      <c r="A51" s="15"/>
      <c r="B51" s="37"/>
      <c r="C51" s="5"/>
      <c r="D51" s="5"/>
      <c r="E51" s="5"/>
      <c r="F51" s="5"/>
      <c r="G51" s="5"/>
      <c r="I51" s="25"/>
      <c r="J51" s="25"/>
      <c r="K51" s="25"/>
      <c r="L51" s="25"/>
      <c r="M51" s="25"/>
      <c r="N51" s="25"/>
      <c r="O51" s="25"/>
      <c r="P51" s="25"/>
    </row>
    <row r="52" spans="2:16" ht="12.75">
      <c r="B52" s="37"/>
      <c r="C52" s="5"/>
      <c r="D52" s="5"/>
      <c r="E52" s="5"/>
      <c r="F52" s="5"/>
      <c r="G52" s="5"/>
      <c r="I52" s="25"/>
      <c r="J52" s="25"/>
      <c r="K52" s="25"/>
      <c r="L52" s="25"/>
      <c r="M52" s="25"/>
      <c r="N52" s="25"/>
      <c r="O52" s="25"/>
      <c r="P52" s="25"/>
    </row>
    <row r="53" spans="2:16" ht="12.75">
      <c r="B53" s="37"/>
      <c r="C53" s="5"/>
      <c r="D53" s="5"/>
      <c r="E53" s="5"/>
      <c r="F53" s="5"/>
      <c r="G53" s="5"/>
      <c r="I53" s="25"/>
      <c r="J53" s="25"/>
      <c r="K53" s="25"/>
      <c r="L53" s="25"/>
      <c r="M53" s="25"/>
      <c r="N53" s="25"/>
      <c r="O53" s="25"/>
      <c r="P53" s="25"/>
    </row>
    <row r="54" spans="2:16" ht="12.75">
      <c r="B54" s="37"/>
      <c r="C54" s="5"/>
      <c r="D54" s="5"/>
      <c r="E54" s="5"/>
      <c r="F54" s="5"/>
      <c r="G54" s="5"/>
      <c r="I54" s="25"/>
      <c r="J54" s="25"/>
      <c r="K54" s="25"/>
      <c r="L54" s="25"/>
      <c r="M54" s="25"/>
      <c r="N54" s="25"/>
      <c r="O54" s="25"/>
      <c r="P54" s="25"/>
    </row>
    <row r="55" spans="3:7" ht="12.75">
      <c r="C55" s="5"/>
      <c r="D55" s="5"/>
      <c r="E55" s="5"/>
      <c r="F55" s="5"/>
      <c r="G55" s="5"/>
    </row>
    <row r="56" spans="3:7" ht="12.75">
      <c r="C56" s="5"/>
      <c r="D56" s="5"/>
      <c r="E56" s="5"/>
      <c r="F56" s="5"/>
      <c r="G56" s="5"/>
    </row>
    <row r="57" spans="3:7" ht="12.75">
      <c r="C57" s="5"/>
      <c r="D57" s="5"/>
      <c r="E57" s="5"/>
      <c r="F57" s="5"/>
      <c r="G57" s="5"/>
    </row>
    <row r="58" spans="3:7" ht="12.75">
      <c r="C58" s="5"/>
      <c r="D58" s="5"/>
      <c r="E58" s="5"/>
      <c r="F58" s="5"/>
      <c r="G58" s="5"/>
    </row>
  </sheetData>
  <sheetProtection/>
  <mergeCells count="6">
    <mergeCell ref="B47:B54"/>
    <mergeCell ref="O9:O10"/>
    <mergeCell ref="A43:B43"/>
    <mergeCell ref="A9:A10"/>
    <mergeCell ref="B9:B10"/>
    <mergeCell ref="C9:N9"/>
  </mergeCells>
  <conditionalFormatting sqref="O46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6" width="11.421875" style="5" customWidth="1"/>
    <col min="7" max="7" width="11.421875" style="5" hidden="1" customWidth="1"/>
    <col min="8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124</v>
      </c>
    </row>
    <row r="6" ht="15.75">
      <c r="A6" s="11" t="s">
        <v>12</v>
      </c>
    </row>
    <row r="7" ht="12.75">
      <c r="A7" s="12" t="s">
        <v>1</v>
      </c>
    </row>
    <row r="8" spans="1:8" ht="12.75">
      <c r="A8" s="12"/>
      <c r="H8" s="22" t="s">
        <v>45</v>
      </c>
    </row>
    <row r="9" spans="1:19" s="10" customFormat="1" ht="12.75">
      <c r="A9" s="42" t="s">
        <v>3</v>
      </c>
      <c r="B9" s="44" t="s">
        <v>44</v>
      </c>
      <c r="C9" s="40" t="s">
        <v>13</v>
      </c>
      <c r="D9" s="49"/>
      <c r="E9" s="49"/>
      <c r="F9" s="49"/>
      <c r="G9" s="41"/>
      <c r="H9" s="42" t="s">
        <v>33</v>
      </c>
      <c r="P9" s="26"/>
      <c r="Q9" s="26"/>
      <c r="R9" s="26"/>
      <c r="S9" s="26"/>
    </row>
    <row r="10" spans="1:19" s="10" customFormat="1" ht="12.75">
      <c r="A10" s="43"/>
      <c r="B10" s="45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45"/>
      <c r="P10" s="26"/>
      <c r="Q10" s="26"/>
      <c r="R10" s="26"/>
      <c r="S10" s="26"/>
    </row>
    <row r="11" spans="1:8" ht="15" customHeight="1">
      <c r="A11" s="2" t="s">
        <v>8</v>
      </c>
      <c r="B11" s="3" t="s">
        <v>9</v>
      </c>
      <c r="C11" s="17">
        <v>940354440.4600003</v>
      </c>
      <c r="D11" s="17">
        <v>39890109.54000001</v>
      </c>
      <c r="E11" s="17">
        <v>14812000.56</v>
      </c>
      <c r="F11" s="17">
        <v>2549568.3999999994</v>
      </c>
      <c r="G11" s="17"/>
      <c r="H11" s="27">
        <f>SUM(C11:G11)</f>
        <v>997606118.9600002</v>
      </c>
    </row>
    <row r="12" spans="1:8" ht="15" customHeight="1">
      <c r="A12" s="2" t="s">
        <v>47</v>
      </c>
      <c r="B12" s="3" t="s">
        <v>78</v>
      </c>
      <c r="C12" s="17">
        <v>29743918.780000016</v>
      </c>
      <c r="D12" s="17">
        <v>1580404.81</v>
      </c>
      <c r="E12" s="17">
        <v>0</v>
      </c>
      <c r="F12" s="17">
        <v>2602482.2800000003</v>
      </c>
      <c r="G12" s="17"/>
      <c r="H12" s="27">
        <f aca="true" t="shared" si="0" ref="H12:H42">SUM(C12:G12)</f>
        <v>33926805.87000001</v>
      </c>
    </row>
    <row r="13" spans="1:8" ht="15" customHeight="1">
      <c r="A13" s="2" t="s">
        <v>48</v>
      </c>
      <c r="B13" s="3" t="s">
        <v>79</v>
      </c>
      <c r="C13" s="17">
        <v>39464594.01999999</v>
      </c>
      <c r="D13" s="17">
        <v>3343976.94</v>
      </c>
      <c r="E13" s="17">
        <v>0</v>
      </c>
      <c r="F13" s="17">
        <v>8297150.98</v>
      </c>
      <c r="G13" s="17"/>
      <c r="H13" s="27">
        <f t="shared" si="0"/>
        <v>51105721.93999998</v>
      </c>
    </row>
    <row r="14" spans="1:8" ht="15" customHeight="1">
      <c r="A14" s="2" t="s">
        <v>49</v>
      </c>
      <c r="B14" s="3" t="s">
        <v>80</v>
      </c>
      <c r="C14" s="17">
        <v>27228669.81999999</v>
      </c>
      <c r="D14" s="17">
        <v>10371612.780000003</v>
      </c>
      <c r="E14" s="17">
        <v>0</v>
      </c>
      <c r="F14" s="17">
        <v>12971976.329999998</v>
      </c>
      <c r="G14" s="17"/>
      <c r="H14" s="27">
        <f t="shared" si="0"/>
        <v>50572258.92999999</v>
      </c>
    </row>
    <row r="15" spans="1:8" ht="15" customHeight="1">
      <c r="A15" s="2" t="s">
        <v>50</v>
      </c>
      <c r="B15" s="3" t="s">
        <v>81</v>
      </c>
      <c r="C15" s="17">
        <v>31735793.09</v>
      </c>
      <c r="D15" s="17">
        <v>1884617.6600000001</v>
      </c>
      <c r="E15" s="17">
        <v>0</v>
      </c>
      <c r="F15" s="17">
        <v>2540427.1600000006</v>
      </c>
      <c r="G15" s="17"/>
      <c r="H15" s="27">
        <f t="shared" si="0"/>
        <v>36160837.910000004</v>
      </c>
    </row>
    <row r="16" spans="1:8" ht="15" customHeight="1">
      <c r="A16" s="2" t="s">
        <v>51</v>
      </c>
      <c r="B16" s="3" t="s">
        <v>82</v>
      </c>
      <c r="C16" s="17">
        <v>151935204.01999992</v>
      </c>
      <c r="D16" s="17">
        <v>10816452.620000001</v>
      </c>
      <c r="E16" s="17">
        <v>0</v>
      </c>
      <c r="F16" s="17">
        <v>27579079.340000007</v>
      </c>
      <c r="G16" s="17"/>
      <c r="H16" s="27">
        <f t="shared" si="0"/>
        <v>190330735.97999993</v>
      </c>
    </row>
    <row r="17" spans="1:8" ht="15" customHeight="1">
      <c r="A17" s="2" t="s">
        <v>52</v>
      </c>
      <c r="B17" s="3" t="s">
        <v>83</v>
      </c>
      <c r="C17" s="17">
        <v>100148160.62000006</v>
      </c>
      <c r="D17" s="17">
        <v>6325739.2299999995</v>
      </c>
      <c r="E17" s="17">
        <v>0</v>
      </c>
      <c r="F17" s="17">
        <v>22369252.480000008</v>
      </c>
      <c r="G17" s="17"/>
      <c r="H17" s="27">
        <f t="shared" si="0"/>
        <v>128843152.33000007</v>
      </c>
    </row>
    <row r="18" spans="1:8" ht="15" customHeight="1">
      <c r="A18" s="2" t="s">
        <v>53</v>
      </c>
      <c r="B18" s="3" t="s">
        <v>84</v>
      </c>
      <c r="C18" s="17">
        <v>122614831.18</v>
      </c>
      <c r="D18" s="17">
        <v>8683718.76</v>
      </c>
      <c r="E18" s="17">
        <v>0</v>
      </c>
      <c r="F18" s="17">
        <v>29589586.249999996</v>
      </c>
      <c r="G18" s="17"/>
      <c r="H18" s="27">
        <f t="shared" si="0"/>
        <v>160888136.19</v>
      </c>
    </row>
    <row r="19" spans="1:8" ht="15" customHeight="1">
      <c r="A19" s="2" t="s">
        <v>54</v>
      </c>
      <c r="B19" s="3" t="s">
        <v>85</v>
      </c>
      <c r="C19" s="17">
        <v>31124957.32</v>
      </c>
      <c r="D19" s="17">
        <v>3111977.459999999</v>
      </c>
      <c r="E19" s="17">
        <v>0</v>
      </c>
      <c r="F19" s="17">
        <v>4674332.58</v>
      </c>
      <c r="G19" s="17"/>
      <c r="H19" s="27">
        <f t="shared" si="0"/>
        <v>38911267.36</v>
      </c>
    </row>
    <row r="20" spans="1:8" ht="15" customHeight="1">
      <c r="A20" s="2" t="s">
        <v>55</v>
      </c>
      <c r="B20" s="3" t="s">
        <v>86</v>
      </c>
      <c r="C20" s="17">
        <v>69994994.21000005</v>
      </c>
      <c r="D20" s="17">
        <v>3621966.7199999993</v>
      </c>
      <c r="E20" s="17">
        <v>0</v>
      </c>
      <c r="F20" s="17">
        <v>11106231.950000001</v>
      </c>
      <c r="G20" s="17"/>
      <c r="H20" s="27">
        <f t="shared" si="0"/>
        <v>84723192.88000005</v>
      </c>
    </row>
    <row r="21" spans="1:8" ht="15" customHeight="1">
      <c r="A21" s="2" t="s">
        <v>56</v>
      </c>
      <c r="B21" s="3" t="s">
        <v>87</v>
      </c>
      <c r="C21" s="17">
        <v>131592703.13999991</v>
      </c>
      <c r="D21" s="17">
        <v>11920062.98</v>
      </c>
      <c r="E21" s="17">
        <v>0</v>
      </c>
      <c r="F21" s="17">
        <v>40172672.36</v>
      </c>
      <c r="G21" s="17"/>
      <c r="H21" s="27">
        <f t="shared" si="0"/>
        <v>183685438.4799999</v>
      </c>
    </row>
    <row r="22" spans="1:8" ht="15" customHeight="1">
      <c r="A22" s="2" t="s">
        <v>57</v>
      </c>
      <c r="B22" s="3" t="s">
        <v>88</v>
      </c>
      <c r="C22" s="17">
        <v>107187215.43999998</v>
      </c>
      <c r="D22" s="17">
        <v>5505102.970000001</v>
      </c>
      <c r="E22" s="17">
        <v>0</v>
      </c>
      <c r="F22" s="17">
        <v>26515132.970000003</v>
      </c>
      <c r="G22" s="17"/>
      <c r="H22" s="27">
        <f t="shared" si="0"/>
        <v>139207451.38</v>
      </c>
    </row>
    <row r="23" spans="1:8" ht="15" customHeight="1">
      <c r="A23" s="2" t="s">
        <v>58</v>
      </c>
      <c r="B23" s="3" t="s">
        <v>89</v>
      </c>
      <c r="C23" s="17">
        <v>168881204.98000014</v>
      </c>
      <c r="D23" s="17">
        <v>7980271.040000001</v>
      </c>
      <c r="E23" s="17">
        <v>0</v>
      </c>
      <c r="F23" s="17">
        <v>32553617.35</v>
      </c>
      <c r="G23" s="17"/>
      <c r="H23" s="27">
        <f t="shared" si="0"/>
        <v>209415093.37000012</v>
      </c>
    </row>
    <row r="24" spans="1:8" ht="15" customHeight="1">
      <c r="A24" s="2" t="s">
        <v>59</v>
      </c>
      <c r="B24" s="3" t="s">
        <v>90</v>
      </c>
      <c r="C24" s="17">
        <v>144605521.16999996</v>
      </c>
      <c r="D24" s="17">
        <v>7971035.230000001</v>
      </c>
      <c r="E24" s="17">
        <v>1236870</v>
      </c>
      <c r="F24" s="17">
        <v>38394794.26</v>
      </c>
      <c r="G24" s="17"/>
      <c r="H24" s="27">
        <f t="shared" si="0"/>
        <v>192208220.65999994</v>
      </c>
    </row>
    <row r="25" spans="1:8" ht="15" customHeight="1">
      <c r="A25" s="2" t="s">
        <v>60</v>
      </c>
      <c r="B25" s="3" t="s">
        <v>91</v>
      </c>
      <c r="C25" s="17">
        <v>71567334.51999997</v>
      </c>
      <c r="D25" s="17">
        <v>6650871.900000001</v>
      </c>
      <c r="E25" s="17">
        <v>0</v>
      </c>
      <c r="F25" s="17">
        <v>10782940.280000001</v>
      </c>
      <c r="G25" s="17"/>
      <c r="H25" s="27">
        <f t="shared" si="0"/>
        <v>89001146.69999997</v>
      </c>
    </row>
    <row r="26" spans="1:8" ht="15" customHeight="1">
      <c r="A26" s="2" t="s">
        <v>61</v>
      </c>
      <c r="B26" s="3" t="s">
        <v>92</v>
      </c>
      <c r="C26" s="17">
        <v>50220050.59999996</v>
      </c>
      <c r="D26" s="17">
        <v>4640574.659999999</v>
      </c>
      <c r="E26" s="17">
        <v>209997</v>
      </c>
      <c r="F26" s="17">
        <v>6783476.84</v>
      </c>
      <c r="G26" s="17"/>
      <c r="H26" s="27">
        <f t="shared" si="0"/>
        <v>61854099.09999995</v>
      </c>
    </row>
    <row r="27" spans="1:8" ht="15" customHeight="1">
      <c r="A27" s="2" t="s">
        <v>62</v>
      </c>
      <c r="B27" s="3" t="s">
        <v>93</v>
      </c>
      <c r="C27" s="17">
        <v>37046089.769999966</v>
      </c>
      <c r="D27" s="17">
        <v>1776362.0900000003</v>
      </c>
      <c r="E27" s="17">
        <v>0</v>
      </c>
      <c r="F27" s="17">
        <v>4973101.25</v>
      </c>
      <c r="G27" s="17"/>
      <c r="H27" s="27">
        <f t="shared" si="0"/>
        <v>43795553.10999997</v>
      </c>
    </row>
    <row r="28" spans="1:8" ht="15" customHeight="1">
      <c r="A28" s="2" t="s">
        <v>63</v>
      </c>
      <c r="B28" s="3" t="s">
        <v>94</v>
      </c>
      <c r="C28" s="17">
        <v>48082873.36999998</v>
      </c>
      <c r="D28" s="17">
        <v>1854072.31</v>
      </c>
      <c r="E28" s="17">
        <v>0</v>
      </c>
      <c r="F28" s="17">
        <v>3962681.01</v>
      </c>
      <c r="G28" s="17"/>
      <c r="H28" s="27">
        <f t="shared" si="0"/>
        <v>53899626.68999998</v>
      </c>
    </row>
    <row r="29" spans="1:8" ht="15" customHeight="1">
      <c r="A29" s="2" t="s">
        <v>64</v>
      </c>
      <c r="B29" s="3" t="s">
        <v>95</v>
      </c>
      <c r="C29" s="17">
        <v>79819980.98000005</v>
      </c>
      <c r="D29" s="17">
        <v>4633192.649999999</v>
      </c>
      <c r="E29" s="17">
        <v>33150</v>
      </c>
      <c r="F29" s="17">
        <v>13142576.9</v>
      </c>
      <c r="G29" s="17"/>
      <c r="H29" s="27">
        <f t="shared" si="0"/>
        <v>97628900.53000006</v>
      </c>
    </row>
    <row r="30" spans="1:8" ht="15" customHeight="1">
      <c r="A30" s="2" t="s">
        <v>65</v>
      </c>
      <c r="B30" s="3" t="s">
        <v>96</v>
      </c>
      <c r="C30" s="17">
        <v>38798194.50999998</v>
      </c>
      <c r="D30" s="17">
        <v>2552878.62</v>
      </c>
      <c r="E30" s="17">
        <v>0</v>
      </c>
      <c r="F30" s="17">
        <v>7900172.789999999</v>
      </c>
      <c r="G30" s="17"/>
      <c r="H30" s="27">
        <f t="shared" si="0"/>
        <v>49251245.91999998</v>
      </c>
    </row>
    <row r="31" spans="1:8" ht="15" customHeight="1">
      <c r="A31" s="2" t="s">
        <v>66</v>
      </c>
      <c r="B31" s="3" t="s">
        <v>97</v>
      </c>
      <c r="C31" s="17">
        <v>22231181.80000001</v>
      </c>
      <c r="D31" s="17">
        <v>3279397.030000001</v>
      </c>
      <c r="E31" s="17">
        <v>0</v>
      </c>
      <c r="F31" s="17">
        <v>2873277.9999999995</v>
      </c>
      <c r="G31" s="17"/>
      <c r="H31" s="27">
        <f t="shared" si="0"/>
        <v>28383856.83000001</v>
      </c>
    </row>
    <row r="32" spans="1:8" ht="15" customHeight="1">
      <c r="A32" s="2" t="s">
        <v>67</v>
      </c>
      <c r="B32" s="3" t="s">
        <v>98</v>
      </c>
      <c r="C32" s="17">
        <v>48747971.510000035</v>
      </c>
      <c r="D32" s="17">
        <v>3144198.7699999996</v>
      </c>
      <c r="E32" s="17">
        <v>0</v>
      </c>
      <c r="F32" s="17">
        <v>10528538.379999999</v>
      </c>
      <c r="G32" s="17"/>
      <c r="H32" s="27">
        <f t="shared" si="0"/>
        <v>62420708.660000026</v>
      </c>
    </row>
    <row r="33" spans="1:8" ht="15" customHeight="1">
      <c r="A33" s="2" t="s">
        <v>68</v>
      </c>
      <c r="B33" s="3" t="s">
        <v>99</v>
      </c>
      <c r="C33" s="17">
        <v>47896428.809999995</v>
      </c>
      <c r="D33" s="17">
        <v>2458474.0500000007</v>
      </c>
      <c r="E33" s="17">
        <v>0</v>
      </c>
      <c r="F33" s="17">
        <v>5430365.109999999</v>
      </c>
      <c r="G33" s="17"/>
      <c r="H33" s="27">
        <f t="shared" si="0"/>
        <v>55785267.97</v>
      </c>
    </row>
    <row r="34" spans="1:8" ht="15" customHeight="1">
      <c r="A34" s="2" t="s">
        <v>69</v>
      </c>
      <c r="B34" s="3" t="s">
        <v>100</v>
      </c>
      <c r="C34" s="17">
        <v>785635450.7699996</v>
      </c>
      <c r="D34" s="17">
        <v>1426562.06</v>
      </c>
      <c r="E34" s="17">
        <v>0</v>
      </c>
      <c r="F34" s="17">
        <v>0</v>
      </c>
      <c r="G34" s="17"/>
      <c r="H34" s="27">
        <f t="shared" si="0"/>
        <v>787062012.8299996</v>
      </c>
    </row>
    <row r="35" spans="1:8" ht="15" customHeight="1">
      <c r="A35" s="2" t="s">
        <v>70</v>
      </c>
      <c r="B35" s="3" t="s">
        <v>101</v>
      </c>
      <c r="C35" s="17">
        <v>124914567.16999997</v>
      </c>
      <c r="D35" s="17">
        <v>2009235.9700000002</v>
      </c>
      <c r="E35" s="17">
        <v>2304925.84</v>
      </c>
      <c r="F35" s="17">
        <v>0</v>
      </c>
      <c r="G35" s="17"/>
      <c r="H35" s="27">
        <f t="shared" si="0"/>
        <v>129228728.97999997</v>
      </c>
    </row>
    <row r="36" spans="1:8" ht="15" customHeight="1">
      <c r="A36" s="2" t="s">
        <v>71</v>
      </c>
      <c r="B36" s="3" t="s">
        <v>102</v>
      </c>
      <c r="C36" s="17">
        <v>138642680.00999996</v>
      </c>
      <c r="D36" s="17">
        <v>3697170.189999999</v>
      </c>
      <c r="E36" s="17">
        <v>0</v>
      </c>
      <c r="F36" s="17">
        <v>37458645.82</v>
      </c>
      <c r="G36" s="17"/>
      <c r="H36" s="27">
        <f t="shared" si="0"/>
        <v>179798496.01999995</v>
      </c>
    </row>
    <row r="37" spans="1:8" ht="15" customHeight="1">
      <c r="A37" s="2" t="s">
        <v>72</v>
      </c>
      <c r="B37" s="3" t="s">
        <v>103</v>
      </c>
      <c r="C37" s="17">
        <v>21243276.820000008</v>
      </c>
      <c r="D37" s="17">
        <v>714923.31</v>
      </c>
      <c r="E37" s="17">
        <v>0</v>
      </c>
      <c r="F37" s="17">
        <v>2599782.99</v>
      </c>
      <c r="G37" s="17"/>
      <c r="H37" s="27">
        <f t="shared" si="0"/>
        <v>24557983.120000005</v>
      </c>
    </row>
    <row r="38" spans="1:8" ht="15" customHeight="1">
      <c r="A38" s="2" t="s">
        <v>73</v>
      </c>
      <c r="B38" s="3" t="s">
        <v>104</v>
      </c>
      <c r="C38" s="17">
        <v>67502769.69999997</v>
      </c>
      <c r="D38" s="17">
        <v>1310877.94</v>
      </c>
      <c r="E38" s="17">
        <v>0</v>
      </c>
      <c r="F38" s="17">
        <v>12757982.569999998</v>
      </c>
      <c r="G38" s="17"/>
      <c r="H38" s="27">
        <f t="shared" si="0"/>
        <v>81571630.20999996</v>
      </c>
    </row>
    <row r="39" spans="1:8" ht="15" customHeight="1">
      <c r="A39" s="2" t="s">
        <v>74</v>
      </c>
      <c r="B39" s="3" t="s">
        <v>105</v>
      </c>
      <c r="C39" s="17">
        <v>160884950.78999978</v>
      </c>
      <c r="D39" s="17">
        <v>3298137.5599999996</v>
      </c>
      <c r="E39" s="17">
        <v>0</v>
      </c>
      <c r="F39" s="17">
        <v>6128708.209999999</v>
      </c>
      <c r="G39" s="17"/>
      <c r="H39" s="27">
        <f t="shared" si="0"/>
        <v>170311796.5599998</v>
      </c>
    </row>
    <row r="40" spans="1:8" ht="15" customHeight="1">
      <c r="A40" s="2" t="s">
        <v>75</v>
      </c>
      <c r="B40" s="3" t="s">
        <v>106</v>
      </c>
      <c r="C40" s="17">
        <v>195696311.32999995</v>
      </c>
      <c r="D40" s="17">
        <v>3922548.5399999996</v>
      </c>
      <c r="E40" s="17">
        <v>207900</v>
      </c>
      <c r="F40" s="17">
        <v>5616489.659999999</v>
      </c>
      <c r="G40" s="17"/>
      <c r="H40" s="27">
        <f t="shared" si="0"/>
        <v>205443249.52999994</v>
      </c>
    </row>
    <row r="41" spans="1:8" ht="15" customHeight="1">
      <c r="A41" s="2" t="s">
        <v>76</v>
      </c>
      <c r="B41" s="3" t="s">
        <v>107</v>
      </c>
      <c r="C41" s="17">
        <v>213259899.56000003</v>
      </c>
      <c r="D41" s="17">
        <v>2916883.04</v>
      </c>
      <c r="E41" s="17">
        <v>0</v>
      </c>
      <c r="F41" s="17">
        <v>2866599.8999999994</v>
      </c>
      <c r="G41" s="17"/>
      <c r="H41" s="27">
        <f t="shared" si="0"/>
        <v>219043382.50000003</v>
      </c>
    </row>
    <row r="42" spans="1:8" ht="15" customHeight="1">
      <c r="A42" s="2" t="s">
        <v>77</v>
      </c>
      <c r="B42" s="3" t="s">
        <v>108</v>
      </c>
      <c r="C42" s="17">
        <v>104850023.38999997</v>
      </c>
      <c r="D42" s="17">
        <v>2543281.4499999997</v>
      </c>
      <c r="E42" s="17">
        <v>0</v>
      </c>
      <c r="F42" s="17">
        <v>5773647.18</v>
      </c>
      <c r="G42" s="17"/>
      <c r="H42" s="27">
        <f t="shared" si="0"/>
        <v>113166952.01999998</v>
      </c>
    </row>
    <row r="43" spans="1:8" ht="19.5" customHeight="1">
      <c r="A43" s="40" t="s">
        <v>10</v>
      </c>
      <c r="B43" s="41"/>
      <c r="C43" s="6">
        <f aca="true" t="shared" si="1" ref="C43:H43">SUM(C11:C42)</f>
        <v>4353652243.66</v>
      </c>
      <c r="D43" s="6">
        <f t="shared" si="1"/>
        <v>175836690.88000005</v>
      </c>
      <c r="E43" s="6">
        <f t="shared" si="1"/>
        <v>18804843.4</v>
      </c>
      <c r="F43" s="6">
        <f t="shared" si="1"/>
        <v>401495291.58</v>
      </c>
      <c r="G43" s="6">
        <f t="shared" si="1"/>
        <v>0</v>
      </c>
      <c r="H43" s="6">
        <f t="shared" si="1"/>
        <v>4949789069.519999</v>
      </c>
    </row>
    <row r="44" spans="1:8" ht="12.75">
      <c r="A44" s="36" t="s">
        <v>123</v>
      </c>
      <c r="C44" s="8"/>
      <c r="D44" s="8"/>
      <c r="E44" s="8"/>
      <c r="F44" s="8"/>
      <c r="G44" s="8"/>
      <c r="H44" s="8"/>
    </row>
    <row r="45" spans="3:8" ht="12.75">
      <c r="C45" s="8"/>
      <c r="D45" s="8"/>
      <c r="E45" s="8"/>
      <c r="F45" s="8"/>
      <c r="G45" s="8"/>
      <c r="H45" s="8"/>
    </row>
    <row r="46" ht="12.75">
      <c r="A46" s="14" t="s">
        <v>11</v>
      </c>
    </row>
    <row r="47" ht="12.75">
      <c r="A47" s="14" t="s">
        <v>18</v>
      </c>
    </row>
    <row r="48" ht="12.75">
      <c r="A48" s="14" t="s">
        <v>19</v>
      </c>
    </row>
    <row r="49" ht="12.75">
      <c r="A49" s="14" t="s">
        <v>21</v>
      </c>
    </row>
    <row r="50" ht="12.75">
      <c r="A50" s="14" t="s">
        <v>20</v>
      </c>
    </row>
    <row r="51" ht="12.75">
      <c r="A51" s="14" t="s">
        <v>41</v>
      </c>
    </row>
    <row r="52" s="18" customFormat="1" ht="12.75">
      <c r="A52" s="21"/>
    </row>
    <row r="53" s="18" customFormat="1" ht="12.75">
      <c r="A53" s="21"/>
    </row>
    <row r="54" spans="1:6" s="18" customFormat="1" ht="12.75">
      <c r="A54" s="21"/>
      <c r="C54" s="50"/>
      <c r="D54" s="50"/>
      <c r="E54" s="50"/>
      <c r="F54" s="50"/>
    </row>
    <row r="55" spans="1:3" s="18" customFormat="1" ht="12.75">
      <c r="A55" s="21"/>
      <c r="C55" s="18">
        <v>1000000</v>
      </c>
    </row>
    <row r="56" spans="1:5" s="18" customFormat="1" ht="12.75">
      <c r="A56" s="21"/>
      <c r="C56" s="18" t="s">
        <v>113</v>
      </c>
      <c r="D56" s="21" t="s">
        <v>114</v>
      </c>
      <c r="E56" s="21" t="s">
        <v>115</v>
      </c>
    </row>
    <row r="57" spans="1:5" s="18" customFormat="1" ht="12.75">
      <c r="A57" s="21"/>
      <c r="C57" s="18" t="s">
        <v>109</v>
      </c>
      <c r="D57" s="28">
        <f>+C43/$C$55</f>
        <v>4353.65224366</v>
      </c>
      <c r="E57" s="28">
        <f>+C43/H43*100</f>
        <v>87.95631859282827</v>
      </c>
    </row>
    <row r="58" spans="1:5" s="18" customFormat="1" ht="12.75">
      <c r="A58" s="21"/>
      <c r="C58" s="18" t="s">
        <v>110</v>
      </c>
      <c r="D58" s="28">
        <f>+D43/$C$55</f>
        <v>175.83669088000005</v>
      </c>
      <c r="E58" s="28">
        <f>+D43/H43*100</f>
        <v>3.5524077573885724</v>
      </c>
    </row>
    <row r="59" spans="1:5" s="18" customFormat="1" ht="12.75">
      <c r="A59" s="21"/>
      <c r="C59" s="18" t="s">
        <v>111</v>
      </c>
      <c r="D59" s="28">
        <f>+E43/$C$55</f>
        <v>18.8048434</v>
      </c>
      <c r="E59" s="28">
        <f>+E43/H43*100</f>
        <v>0.37991201515630607</v>
      </c>
    </row>
    <row r="60" spans="1:5" s="18" customFormat="1" ht="12.75">
      <c r="A60" s="21"/>
      <c r="C60" s="18" t="s">
        <v>112</v>
      </c>
      <c r="D60" s="28">
        <f>+F43/$C$55</f>
        <v>401.49529157999996</v>
      </c>
      <c r="E60" s="28">
        <f>+F43/H43*100</f>
        <v>8.111361634626881</v>
      </c>
    </row>
    <row r="61" s="18" customFormat="1" ht="12.75">
      <c r="A61" s="21"/>
    </row>
    <row r="62" s="18" customFormat="1" ht="12.75">
      <c r="A62" s="21"/>
    </row>
    <row r="63" s="18" customFormat="1" ht="12.75">
      <c r="A63" s="21"/>
    </row>
    <row r="64" s="18" customFormat="1" ht="12.75">
      <c r="A64" s="21"/>
    </row>
    <row r="65" s="18" customFormat="1" ht="12.75">
      <c r="A65" s="21"/>
    </row>
    <row r="66" s="18" customFormat="1" ht="12.75">
      <c r="A66" s="21"/>
    </row>
    <row r="67" s="18" customFormat="1" ht="12.75">
      <c r="A67" s="21"/>
    </row>
    <row r="68" s="18" customFormat="1" ht="12.75">
      <c r="A68" s="21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</sheetData>
  <sheetProtection/>
  <mergeCells count="6">
    <mergeCell ref="H9:H10"/>
    <mergeCell ref="A43:B43"/>
    <mergeCell ref="A9:A10"/>
    <mergeCell ref="B9:B10"/>
    <mergeCell ref="C9:G9"/>
    <mergeCell ref="C54:F54"/>
  </mergeCells>
  <conditionalFormatting sqref="D45:H45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8" width="11.421875" style="5" customWidth="1"/>
    <col min="9" max="9" width="12.140625" style="5" customWidth="1"/>
    <col min="10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124</v>
      </c>
    </row>
    <row r="6" ht="15.75">
      <c r="A6" s="11" t="s">
        <v>14</v>
      </c>
    </row>
    <row r="7" ht="12.75">
      <c r="A7" s="12" t="s">
        <v>1</v>
      </c>
    </row>
    <row r="8" spans="1:9" ht="12.75">
      <c r="A8" s="12"/>
      <c r="I8" s="22" t="s">
        <v>45</v>
      </c>
    </row>
    <row r="9" spans="1:19" s="10" customFormat="1" ht="12.75">
      <c r="A9" s="42" t="s">
        <v>3</v>
      </c>
      <c r="B9" s="44" t="s">
        <v>44</v>
      </c>
      <c r="C9" s="40" t="s">
        <v>15</v>
      </c>
      <c r="D9" s="49"/>
      <c r="E9" s="49"/>
      <c r="F9" s="49"/>
      <c r="G9" s="49"/>
      <c r="H9" s="49"/>
      <c r="I9" s="42" t="s">
        <v>33</v>
      </c>
      <c r="P9" s="26"/>
      <c r="Q9" s="26"/>
      <c r="R9" s="26"/>
      <c r="S9" s="26"/>
    </row>
    <row r="10" spans="1:19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45"/>
      <c r="P10" s="26"/>
      <c r="Q10" s="26"/>
      <c r="R10" s="26"/>
      <c r="S10" s="26"/>
    </row>
    <row r="11" spans="1:9" ht="15" customHeight="1">
      <c r="A11" s="2" t="s">
        <v>8</v>
      </c>
      <c r="B11" s="3" t="s">
        <v>9</v>
      </c>
      <c r="C11" s="17">
        <v>576634574.92</v>
      </c>
      <c r="D11" s="17">
        <v>25939677.759999998</v>
      </c>
      <c r="E11" s="17">
        <v>207500142.53999993</v>
      </c>
      <c r="F11" s="17">
        <v>25482360</v>
      </c>
      <c r="G11" s="17">
        <v>16735897.19</v>
      </c>
      <c r="H11" s="17">
        <v>88061788.05000003</v>
      </c>
      <c r="I11" s="27">
        <f>SUM(C11:H11)</f>
        <v>940354440.46</v>
      </c>
    </row>
    <row r="12" spans="1:9" ht="15" customHeight="1">
      <c r="A12" s="2" t="s">
        <v>47</v>
      </c>
      <c r="B12" s="3" t="s">
        <v>78</v>
      </c>
      <c r="C12" s="17">
        <v>21196238.630000006</v>
      </c>
      <c r="D12" s="17">
        <v>934196.8699999999</v>
      </c>
      <c r="E12" s="17">
        <v>7526675.439999999</v>
      </c>
      <c r="F12" s="17">
        <v>0</v>
      </c>
      <c r="G12" s="17">
        <v>39789.44</v>
      </c>
      <c r="H12" s="17">
        <v>47018.4</v>
      </c>
      <c r="I12" s="27">
        <f aca="true" t="shared" si="0" ref="I12:I42">SUM(C12:H12)</f>
        <v>29743918.780000005</v>
      </c>
    </row>
    <row r="13" spans="1:9" ht="15" customHeight="1">
      <c r="A13" s="2" t="s">
        <v>48</v>
      </c>
      <c r="B13" s="3" t="s">
        <v>79</v>
      </c>
      <c r="C13" s="17">
        <v>25916672.1</v>
      </c>
      <c r="D13" s="17">
        <v>2541057.56</v>
      </c>
      <c r="E13" s="17">
        <v>10485456.58</v>
      </c>
      <c r="F13" s="17">
        <v>0</v>
      </c>
      <c r="G13" s="17">
        <v>105281.20999999999</v>
      </c>
      <c r="H13" s="17">
        <v>416126.56999999995</v>
      </c>
      <c r="I13" s="27">
        <f t="shared" si="0"/>
        <v>39464594.02</v>
      </c>
    </row>
    <row r="14" spans="1:9" ht="15" customHeight="1">
      <c r="A14" s="2" t="s">
        <v>49</v>
      </c>
      <c r="B14" s="3" t="s">
        <v>80</v>
      </c>
      <c r="C14" s="17">
        <v>12597061.290000005</v>
      </c>
      <c r="D14" s="17">
        <v>599355.9700000001</v>
      </c>
      <c r="E14" s="17">
        <v>12795764.06</v>
      </c>
      <c r="F14" s="17">
        <v>0</v>
      </c>
      <c r="G14" s="17">
        <v>112665.87</v>
      </c>
      <c r="H14" s="17">
        <v>1123822.6300000001</v>
      </c>
      <c r="I14" s="27">
        <f t="shared" si="0"/>
        <v>27228669.820000008</v>
      </c>
    </row>
    <row r="15" spans="1:9" ht="15" customHeight="1">
      <c r="A15" s="2" t="s">
        <v>50</v>
      </c>
      <c r="B15" s="3" t="s">
        <v>81</v>
      </c>
      <c r="C15" s="17">
        <v>17181726.519999992</v>
      </c>
      <c r="D15" s="17">
        <v>1449724.5099999998</v>
      </c>
      <c r="E15" s="17">
        <v>9917166.899999997</v>
      </c>
      <c r="F15" s="17">
        <v>0</v>
      </c>
      <c r="G15" s="17">
        <v>125369.54000000001</v>
      </c>
      <c r="H15" s="17">
        <v>3061805.6200000006</v>
      </c>
      <c r="I15" s="27">
        <f t="shared" si="0"/>
        <v>31735793.089999992</v>
      </c>
    </row>
    <row r="16" spans="1:9" ht="15" customHeight="1">
      <c r="A16" s="2" t="s">
        <v>51</v>
      </c>
      <c r="B16" s="3" t="s">
        <v>82</v>
      </c>
      <c r="C16" s="17">
        <v>100564229.89000005</v>
      </c>
      <c r="D16" s="17">
        <v>12878992.88</v>
      </c>
      <c r="E16" s="17">
        <v>36890420.57</v>
      </c>
      <c r="F16" s="17">
        <v>0</v>
      </c>
      <c r="G16" s="17">
        <v>374975.70999999996</v>
      </c>
      <c r="H16" s="17">
        <v>1226584.97</v>
      </c>
      <c r="I16" s="27">
        <f t="shared" si="0"/>
        <v>151935204.02000004</v>
      </c>
    </row>
    <row r="17" spans="1:9" ht="15" customHeight="1">
      <c r="A17" s="2" t="s">
        <v>52</v>
      </c>
      <c r="B17" s="3" t="s">
        <v>83</v>
      </c>
      <c r="C17" s="17">
        <v>72184188.42000006</v>
      </c>
      <c r="D17" s="17">
        <v>8485315.25</v>
      </c>
      <c r="E17" s="17">
        <v>19240187.67</v>
      </c>
      <c r="F17" s="17">
        <v>0</v>
      </c>
      <c r="G17" s="17">
        <v>190735.28</v>
      </c>
      <c r="H17" s="17">
        <v>47734</v>
      </c>
      <c r="I17" s="27">
        <f t="shared" si="0"/>
        <v>100148160.62000006</v>
      </c>
    </row>
    <row r="18" spans="1:9" ht="15" customHeight="1">
      <c r="A18" s="2" t="s">
        <v>53</v>
      </c>
      <c r="B18" s="3" t="s">
        <v>84</v>
      </c>
      <c r="C18" s="17">
        <v>78112561.30000003</v>
      </c>
      <c r="D18" s="17">
        <v>8634353.03</v>
      </c>
      <c r="E18" s="17">
        <v>35541468.269999996</v>
      </c>
      <c r="F18" s="17">
        <v>0</v>
      </c>
      <c r="G18" s="17">
        <v>246161</v>
      </c>
      <c r="H18" s="17">
        <v>80287.57999999999</v>
      </c>
      <c r="I18" s="27">
        <f t="shared" si="0"/>
        <v>122614831.18000002</v>
      </c>
    </row>
    <row r="19" spans="1:9" ht="15" customHeight="1">
      <c r="A19" s="2" t="s">
        <v>54</v>
      </c>
      <c r="B19" s="3" t="s">
        <v>85</v>
      </c>
      <c r="C19" s="17">
        <v>21003067.939999998</v>
      </c>
      <c r="D19" s="17">
        <v>2394229.47</v>
      </c>
      <c r="E19" s="17">
        <v>7626474.229999999</v>
      </c>
      <c r="F19" s="17">
        <v>0</v>
      </c>
      <c r="G19" s="17">
        <v>61214.68</v>
      </c>
      <c r="H19" s="17">
        <v>39971</v>
      </c>
      <c r="I19" s="27">
        <f t="shared" si="0"/>
        <v>31124957.319999993</v>
      </c>
    </row>
    <row r="20" spans="1:9" ht="15" customHeight="1">
      <c r="A20" s="2" t="s">
        <v>55</v>
      </c>
      <c r="B20" s="3" t="s">
        <v>86</v>
      </c>
      <c r="C20" s="17">
        <v>49472962.80000002</v>
      </c>
      <c r="D20" s="17">
        <v>5058404.680000001</v>
      </c>
      <c r="E20" s="17">
        <v>15264079.730000002</v>
      </c>
      <c r="F20" s="17">
        <v>0</v>
      </c>
      <c r="G20" s="17">
        <v>94627.42</v>
      </c>
      <c r="H20" s="17">
        <v>104919.58</v>
      </c>
      <c r="I20" s="27">
        <f t="shared" si="0"/>
        <v>69994994.21000002</v>
      </c>
    </row>
    <row r="21" spans="1:9" ht="15" customHeight="1">
      <c r="A21" s="2" t="s">
        <v>56</v>
      </c>
      <c r="B21" s="3" t="s">
        <v>87</v>
      </c>
      <c r="C21" s="17">
        <v>77983984.02</v>
      </c>
      <c r="D21" s="17">
        <v>8580889.83</v>
      </c>
      <c r="E21" s="17">
        <v>43912030.33000003</v>
      </c>
      <c r="F21" s="17">
        <v>0</v>
      </c>
      <c r="G21" s="17">
        <v>0</v>
      </c>
      <c r="H21" s="17">
        <v>1115798.96</v>
      </c>
      <c r="I21" s="27">
        <f t="shared" si="0"/>
        <v>131592703.14000002</v>
      </c>
    </row>
    <row r="22" spans="1:9" ht="15" customHeight="1">
      <c r="A22" s="2" t="s">
        <v>57</v>
      </c>
      <c r="B22" s="3" t="s">
        <v>88</v>
      </c>
      <c r="C22" s="17">
        <v>74246359.41000001</v>
      </c>
      <c r="D22" s="17">
        <v>3997896.3100000005</v>
      </c>
      <c r="E22" s="17">
        <v>28020057.729999997</v>
      </c>
      <c r="F22" s="17">
        <v>0</v>
      </c>
      <c r="G22" s="17">
        <v>302008.99</v>
      </c>
      <c r="H22" s="17">
        <v>620893</v>
      </c>
      <c r="I22" s="27">
        <f t="shared" si="0"/>
        <v>107187215.44000001</v>
      </c>
    </row>
    <row r="23" spans="1:9" ht="15" customHeight="1">
      <c r="A23" s="2" t="s">
        <v>58</v>
      </c>
      <c r="B23" s="3" t="s">
        <v>89</v>
      </c>
      <c r="C23" s="17">
        <v>112995549.47000003</v>
      </c>
      <c r="D23" s="17">
        <v>15496938.04</v>
      </c>
      <c r="E23" s="17">
        <v>39241821.66999999</v>
      </c>
      <c r="F23" s="17">
        <v>0</v>
      </c>
      <c r="G23" s="17">
        <v>481612.61</v>
      </c>
      <c r="H23" s="17">
        <v>665283.1900000001</v>
      </c>
      <c r="I23" s="27">
        <f t="shared" si="0"/>
        <v>168881204.98000002</v>
      </c>
    </row>
    <row r="24" spans="1:9" ht="15" customHeight="1">
      <c r="A24" s="2" t="s">
        <v>59</v>
      </c>
      <c r="B24" s="3" t="s">
        <v>90</v>
      </c>
      <c r="C24" s="17">
        <v>92744432.58999999</v>
      </c>
      <c r="D24" s="17">
        <v>12917168.450000001</v>
      </c>
      <c r="E24" s="17">
        <v>37543215.40999999</v>
      </c>
      <c r="F24" s="17">
        <v>0</v>
      </c>
      <c r="G24" s="17">
        <v>161810.47</v>
      </c>
      <c r="H24" s="17">
        <v>1238894.25</v>
      </c>
      <c r="I24" s="27">
        <f t="shared" si="0"/>
        <v>144605521.17</v>
      </c>
    </row>
    <row r="25" spans="1:9" ht="15" customHeight="1">
      <c r="A25" s="2" t="s">
        <v>60</v>
      </c>
      <c r="B25" s="3" t="s">
        <v>91</v>
      </c>
      <c r="C25" s="17">
        <v>45228908.10000001</v>
      </c>
      <c r="D25" s="17">
        <v>10479691.379999999</v>
      </c>
      <c r="E25" s="17">
        <v>14879185.230000004</v>
      </c>
      <c r="F25" s="17">
        <v>0</v>
      </c>
      <c r="G25" s="17">
        <v>388014.01</v>
      </c>
      <c r="H25" s="17">
        <v>591535.8</v>
      </c>
      <c r="I25" s="27">
        <f t="shared" si="0"/>
        <v>71567334.52000001</v>
      </c>
    </row>
    <row r="26" spans="1:9" ht="15" customHeight="1">
      <c r="A26" s="2" t="s">
        <v>61</v>
      </c>
      <c r="B26" s="3" t="s">
        <v>92</v>
      </c>
      <c r="C26" s="17">
        <v>34660347.43</v>
      </c>
      <c r="D26" s="17">
        <v>2639138.63</v>
      </c>
      <c r="E26" s="17">
        <v>11869581.58</v>
      </c>
      <c r="F26" s="17">
        <v>0</v>
      </c>
      <c r="G26" s="17">
        <v>35053.03</v>
      </c>
      <c r="H26" s="17">
        <v>1015929.9299999999</v>
      </c>
      <c r="I26" s="27">
        <f t="shared" si="0"/>
        <v>50220050.6</v>
      </c>
    </row>
    <row r="27" spans="1:9" ht="15" customHeight="1">
      <c r="A27" s="2" t="s">
        <v>62</v>
      </c>
      <c r="B27" s="3" t="s">
        <v>93</v>
      </c>
      <c r="C27" s="17">
        <v>23469541.439999998</v>
      </c>
      <c r="D27" s="17">
        <v>120129.40999999997</v>
      </c>
      <c r="E27" s="17">
        <v>13292077.130000003</v>
      </c>
      <c r="F27" s="17">
        <v>0</v>
      </c>
      <c r="G27" s="17">
        <v>89855.31000000001</v>
      </c>
      <c r="H27" s="17">
        <v>74486.48000000001</v>
      </c>
      <c r="I27" s="27">
        <f t="shared" si="0"/>
        <v>37046089.77</v>
      </c>
    </row>
    <row r="28" spans="1:9" ht="15" customHeight="1">
      <c r="A28" s="2" t="s">
        <v>63</v>
      </c>
      <c r="B28" s="3" t="s">
        <v>94</v>
      </c>
      <c r="C28" s="17">
        <v>32632631.860000003</v>
      </c>
      <c r="D28" s="17">
        <v>4183018.8799999994</v>
      </c>
      <c r="E28" s="17">
        <v>10628741.259999996</v>
      </c>
      <c r="F28" s="17">
        <v>0</v>
      </c>
      <c r="G28" s="17">
        <v>547124.93</v>
      </c>
      <c r="H28" s="17">
        <v>91356.44</v>
      </c>
      <c r="I28" s="27">
        <f t="shared" si="0"/>
        <v>48082873.37</v>
      </c>
    </row>
    <row r="29" spans="1:9" ht="15" customHeight="1">
      <c r="A29" s="2" t="s">
        <v>64</v>
      </c>
      <c r="B29" s="3" t="s">
        <v>95</v>
      </c>
      <c r="C29" s="17">
        <v>55453512.150000006</v>
      </c>
      <c r="D29" s="17">
        <v>5999890.779999999</v>
      </c>
      <c r="E29" s="17">
        <v>17939180.229999997</v>
      </c>
      <c r="F29" s="17">
        <v>0</v>
      </c>
      <c r="G29" s="17">
        <v>149882.14</v>
      </c>
      <c r="H29" s="17">
        <v>277515.68</v>
      </c>
      <c r="I29" s="27">
        <f t="shared" si="0"/>
        <v>79819980.98</v>
      </c>
    </row>
    <row r="30" spans="1:9" ht="15" customHeight="1">
      <c r="A30" s="2" t="s">
        <v>65</v>
      </c>
      <c r="B30" s="3" t="s">
        <v>96</v>
      </c>
      <c r="C30" s="17">
        <v>23480344.71</v>
      </c>
      <c r="D30" s="17">
        <v>871399.0599999999</v>
      </c>
      <c r="E30" s="17">
        <v>14380313.810000004</v>
      </c>
      <c r="F30" s="17">
        <v>0</v>
      </c>
      <c r="G30" s="17">
        <v>1350.68</v>
      </c>
      <c r="H30" s="17">
        <v>64786.24999999999</v>
      </c>
      <c r="I30" s="27">
        <f t="shared" si="0"/>
        <v>38798194.510000005</v>
      </c>
    </row>
    <row r="31" spans="1:9" ht="15" customHeight="1">
      <c r="A31" s="2" t="s">
        <v>66</v>
      </c>
      <c r="B31" s="3" t="s">
        <v>97</v>
      </c>
      <c r="C31" s="17">
        <v>14623458.879999995</v>
      </c>
      <c r="D31" s="17">
        <v>5000</v>
      </c>
      <c r="E31" s="17">
        <v>7570723.109999999</v>
      </c>
      <c r="F31" s="17">
        <v>0</v>
      </c>
      <c r="G31" s="17">
        <v>0</v>
      </c>
      <c r="H31" s="17">
        <v>31999.81</v>
      </c>
      <c r="I31" s="27">
        <f t="shared" si="0"/>
        <v>22231181.799999993</v>
      </c>
    </row>
    <row r="32" spans="1:9" ht="15" customHeight="1">
      <c r="A32" s="2" t="s">
        <v>67</v>
      </c>
      <c r="B32" s="3" t="s">
        <v>98</v>
      </c>
      <c r="C32" s="17">
        <v>28962471.21</v>
      </c>
      <c r="D32" s="17">
        <v>129328.80999999997</v>
      </c>
      <c r="E32" s="17">
        <v>19025633.26999999</v>
      </c>
      <c r="F32" s="17">
        <v>0</v>
      </c>
      <c r="G32" s="17">
        <v>0</v>
      </c>
      <c r="H32" s="17">
        <v>630538.22</v>
      </c>
      <c r="I32" s="27">
        <f t="shared" si="0"/>
        <v>48747971.50999999</v>
      </c>
    </row>
    <row r="33" spans="1:9" ht="15" customHeight="1">
      <c r="A33" s="2" t="s">
        <v>68</v>
      </c>
      <c r="B33" s="3" t="s">
        <v>99</v>
      </c>
      <c r="C33" s="17">
        <v>27450666.47</v>
      </c>
      <c r="D33" s="17">
        <v>0</v>
      </c>
      <c r="E33" s="17">
        <v>20388716.37999999</v>
      </c>
      <c r="F33" s="17">
        <v>0</v>
      </c>
      <c r="G33" s="17">
        <v>830</v>
      </c>
      <c r="H33" s="17">
        <v>56215.96</v>
      </c>
      <c r="I33" s="27">
        <f t="shared" si="0"/>
        <v>47896428.809999995</v>
      </c>
    </row>
    <row r="34" spans="1:9" ht="15" customHeight="1">
      <c r="A34" s="2" t="s">
        <v>69</v>
      </c>
      <c r="B34" s="3" t="s">
        <v>100</v>
      </c>
      <c r="C34" s="17">
        <v>0</v>
      </c>
      <c r="D34" s="17">
        <v>0</v>
      </c>
      <c r="E34" s="17">
        <v>207958453.35999984</v>
      </c>
      <c r="F34" s="17">
        <v>519001066.27000034</v>
      </c>
      <c r="G34" s="17">
        <v>57370669.77</v>
      </c>
      <c r="H34" s="17">
        <v>1305261.3699999996</v>
      </c>
      <c r="I34" s="27">
        <f t="shared" si="0"/>
        <v>785635450.7700001</v>
      </c>
    </row>
    <row r="35" spans="1:9" ht="15" customHeight="1">
      <c r="A35" s="2" t="s">
        <v>70</v>
      </c>
      <c r="B35" s="3" t="s">
        <v>101</v>
      </c>
      <c r="C35" s="17">
        <v>0</v>
      </c>
      <c r="D35" s="17">
        <v>0</v>
      </c>
      <c r="E35" s="17">
        <v>18410319.590000004</v>
      </c>
      <c r="F35" s="17">
        <v>0</v>
      </c>
      <c r="G35" s="17">
        <v>30221.420000000002</v>
      </c>
      <c r="H35" s="17">
        <v>106474026.16</v>
      </c>
      <c r="I35" s="27">
        <f t="shared" si="0"/>
        <v>124914567.17</v>
      </c>
    </row>
    <row r="36" spans="1:9" ht="15" customHeight="1">
      <c r="A36" s="2" t="s">
        <v>71</v>
      </c>
      <c r="B36" s="3" t="s">
        <v>102</v>
      </c>
      <c r="C36" s="17">
        <v>9127971.850000001</v>
      </c>
      <c r="D36" s="17">
        <v>0</v>
      </c>
      <c r="E36" s="17">
        <v>128653202.45000002</v>
      </c>
      <c r="F36" s="17">
        <v>0</v>
      </c>
      <c r="G36" s="17">
        <v>72178.52</v>
      </c>
      <c r="H36" s="17">
        <v>789327.19</v>
      </c>
      <c r="I36" s="27">
        <f t="shared" si="0"/>
        <v>138642680.01000002</v>
      </c>
    </row>
    <row r="37" spans="1:9" ht="15" customHeight="1">
      <c r="A37" s="2" t="s">
        <v>72</v>
      </c>
      <c r="B37" s="3" t="s">
        <v>103</v>
      </c>
      <c r="C37" s="17">
        <v>10219724.8</v>
      </c>
      <c r="D37" s="17">
        <v>10461.51</v>
      </c>
      <c r="E37" s="17">
        <v>10966907.13</v>
      </c>
      <c r="F37" s="17">
        <v>0</v>
      </c>
      <c r="G37" s="17">
        <v>6685.71</v>
      </c>
      <c r="H37" s="17">
        <v>39497.67</v>
      </c>
      <c r="I37" s="27">
        <f t="shared" si="0"/>
        <v>21243276.820000004</v>
      </c>
    </row>
    <row r="38" spans="1:9" ht="15" customHeight="1">
      <c r="A38" s="2" t="s">
        <v>73</v>
      </c>
      <c r="B38" s="3" t="s">
        <v>104</v>
      </c>
      <c r="C38" s="17">
        <v>0</v>
      </c>
      <c r="D38" s="17">
        <v>0</v>
      </c>
      <c r="E38" s="17">
        <v>67272943.03999996</v>
      </c>
      <c r="F38" s="17">
        <v>0</v>
      </c>
      <c r="G38" s="17">
        <v>0</v>
      </c>
      <c r="H38" s="17">
        <v>229826.66</v>
      </c>
      <c r="I38" s="27">
        <f t="shared" si="0"/>
        <v>67502769.69999996</v>
      </c>
    </row>
    <row r="39" spans="1:9" ht="15" customHeight="1">
      <c r="A39" s="2" t="s">
        <v>74</v>
      </c>
      <c r="B39" s="3" t="s">
        <v>105</v>
      </c>
      <c r="C39" s="17">
        <v>120702482.41999993</v>
      </c>
      <c r="D39" s="17">
        <v>6246063.79</v>
      </c>
      <c r="E39" s="17">
        <v>33320505.569999997</v>
      </c>
      <c r="F39" s="17">
        <v>0</v>
      </c>
      <c r="G39" s="17">
        <v>212740.43</v>
      </c>
      <c r="H39" s="17">
        <v>403158.58</v>
      </c>
      <c r="I39" s="27">
        <f t="shared" si="0"/>
        <v>160884950.78999996</v>
      </c>
    </row>
    <row r="40" spans="1:9" ht="15" customHeight="1">
      <c r="A40" s="2" t="s">
        <v>75</v>
      </c>
      <c r="B40" s="3" t="s">
        <v>106</v>
      </c>
      <c r="C40" s="17">
        <v>125552647.06000003</v>
      </c>
      <c r="D40" s="17">
        <v>2421044.88</v>
      </c>
      <c r="E40" s="17">
        <v>65869197.66999998</v>
      </c>
      <c r="F40" s="17">
        <v>0</v>
      </c>
      <c r="G40" s="17">
        <v>151836.2</v>
      </c>
      <c r="H40" s="17">
        <v>1701585.52</v>
      </c>
      <c r="I40" s="27">
        <f t="shared" si="0"/>
        <v>195696311.33</v>
      </c>
    </row>
    <row r="41" spans="1:9" ht="15" customHeight="1">
      <c r="A41" s="2" t="s">
        <v>76</v>
      </c>
      <c r="B41" s="3" t="s">
        <v>107</v>
      </c>
      <c r="C41" s="17">
        <v>151200485.92999992</v>
      </c>
      <c r="D41" s="17">
        <v>9010430.280000001</v>
      </c>
      <c r="E41" s="17">
        <v>49499510.920000024</v>
      </c>
      <c r="F41" s="17">
        <v>0</v>
      </c>
      <c r="G41" s="17">
        <v>1082698.08</v>
      </c>
      <c r="H41" s="17">
        <v>2466774.3499999996</v>
      </c>
      <c r="I41" s="27">
        <f t="shared" si="0"/>
        <v>213259899.55999994</v>
      </c>
    </row>
    <row r="42" spans="1:9" ht="15" customHeight="1">
      <c r="A42" s="2" t="s">
        <v>77</v>
      </c>
      <c r="B42" s="3" t="s">
        <v>108</v>
      </c>
      <c r="C42" s="17">
        <v>74116738.37999998</v>
      </c>
      <c r="D42" s="17">
        <v>2140988.18</v>
      </c>
      <c r="E42" s="17">
        <v>27493365.409999993</v>
      </c>
      <c r="F42" s="17">
        <v>0</v>
      </c>
      <c r="G42" s="17">
        <v>257871.75</v>
      </c>
      <c r="H42" s="17">
        <v>841059.6699999999</v>
      </c>
      <c r="I42" s="27">
        <f t="shared" si="0"/>
        <v>104850023.38999999</v>
      </c>
    </row>
    <row r="43" spans="1:9" ht="15" customHeight="1">
      <c r="A43" s="40" t="s">
        <v>10</v>
      </c>
      <c r="B43" s="41"/>
      <c r="C43" s="6">
        <f aca="true" t="shared" si="1" ref="C43:I43">SUM(C11:C42)</f>
        <v>2109715541.9899993</v>
      </c>
      <c r="D43" s="6">
        <f t="shared" si="1"/>
        <v>154164786.19999996</v>
      </c>
      <c r="E43" s="6">
        <f t="shared" si="1"/>
        <v>1250923518.2700002</v>
      </c>
      <c r="F43" s="6">
        <f t="shared" si="1"/>
        <v>544483426.2700003</v>
      </c>
      <c r="G43" s="6">
        <f t="shared" si="1"/>
        <v>79429161.39</v>
      </c>
      <c r="H43" s="6">
        <f t="shared" si="1"/>
        <v>214935809.54000002</v>
      </c>
      <c r="I43" s="6">
        <f t="shared" si="1"/>
        <v>4353652243.660001</v>
      </c>
    </row>
    <row r="44" ht="12.75">
      <c r="A44" s="36" t="s">
        <v>123</v>
      </c>
    </row>
    <row r="45" ht="6" customHeight="1"/>
    <row r="46" ht="12.75">
      <c r="A46" s="14" t="s">
        <v>11</v>
      </c>
    </row>
    <row r="47" ht="12.75">
      <c r="A47" s="15" t="s">
        <v>34</v>
      </c>
    </row>
    <row r="48" ht="12.75">
      <c r="A48" s="15" t="s">
        <v>35</v>
      </c>
    </row>
    <row r="49" ht="12.75">
      <c r="A49" s="15" t="s">
        <v>36</v>
      </c>
    </row>
    <row r="50" ht="12.75">
      <c r="A50" s="14" t="s">
        <v>40</v>
      </c>
    </row>
    <row r="51" ht="12.75">
      <c r="A51" s="15" t="s">
        <v>37</v>
      </c>
    </row>
    <row r="52" ht="12.75">
      <c r="A52" s="15" t="s">
        <v>38</v>
      </c>
    </row>
    <row r="53" spans="1:23" s="18" customFormat="1" ht="12.75">
      <c r="A53" s="21"/>
      <c r="O53" s="5"/>
      <c r="T53" s="5"/>
      <c r="U53" s="5"/>
      <c r="V53" s="5"/>
      <c r="W53" s="5"/>
    </row>
    <row r="54" s="18" customFormat="1" ht="12.75">
      <c r="A54" s="21"/>
    </row>
    <row r="55" spans="1:3" s="18" customFormat="1" ht="12.75">
      <c r="A55" s="21"/>
      <c r="C55" s="18">
        <v>1000000</v>
      </c>
    </row>
    <row r="56" spans="1:5" s="18" customFormat="1" ht="12.75">
      <c r="A56" s="21"/>
      <c r="C56" s="29" t="s">
        <v>116</v>
      </c>
      <c r="D56" s="29" t="s">
        <v>114</v>
      </c>
      <c r="E56" s="29" t="s">
        <v>115</v>
      </c>
    </row>
    <row r="57" spans="1:5" s="18" customFormat="1" ht="12.75">
      <c r="A57" s="21"/>
      <c r="C57" s="30" t="s">
        <v>117</v>
      </c>
      <c r="D57" s="28">
        <f>+C43/$C$55</f>
        <v>2109.715541989999</v>
      </c>
      <c r="E57" s="28">
        <f>+C43/I43*100</f>
        <v>48.458522268568174</v>
      </c>
    </row>
    <row r="58" spans="1:5" s="18" customFormat="1" ht="12.75">
      <c r="A58" s="21"/>
      <c r="C58" s="30" t="s">
        <v>118</v>
      </c>
      <c r="D58" s="28">
        <f>+D43/$C$55</f>
        <v>154.16478619999995</v>
      </c>
      <c r="E58" s="28">
        <f>+D43/I43*100</f>
        <v>3.5410450254611447</v>
      </c>
    </row>
    <row r="59" spans="1:5" s="18" customFormat="1" ht="12.75">
      <c r="A59" s="21"/>
      <c r="C59" s="30" t="s">
        <v>119</v>
      </c>
      <c r="D59" s="28">
        <f>+E43/$C$55</f>
        <v>1250.9235182700002</v>
      </c>
      <c r="E59" s="28">
        <f>+E43/I43*100</f>
        <v>28.732738589575124</v>
      </c>
    </row>
    <row r="60" spans="1:5" s="18" customFormat="1" ht="12.75">
      <c r="A60" s="21"/>
      <c r="C60" s="30" t="s">
        <v>120</v>
      </c>
      <c r="D60" s="28">
        <f>+F43/$C$55</f>
        <v>544.4834262700003</v>
      </c>
      <c r="E60" s="28">
        <f>+F43/I43*100</f>
        <v>12.506360081076837</v>
      </c>
    </row>
    <row r="61" spans="1:5" s="18" customFormat="1" ht="12.75">
      <c r="A61" s="21"/>
      <c r="C61" s="30" t="s">
        <v>121</v>
      </c>
      <c r="D61" s="28">
        <f>+G43/$C$55</f>
        <v>79.42916139</v>
      </c>
      <c r="E61" s="28">
        <f>+G43/I43*100</f>
        <v>1.8244259519273407</v>
      </c>
    </row>
    <row r="62" spans="1:5" s="18" customFormat="1" ht="12.75">
      <c r="A62" s="21"/>
      <c r="C62" s="30" t="s">
        <v>122</v>
      </c>
      <c r="D62" s="28">
        <f>+H43/$C$55</f>
        <v>214.93580954</v>
      </c>
      <c r="E62" s="28">
        <f>+H43/I43*100</f>
        <v>4.936908083391363</v>
      </c>
    </row>
    <row r="63" s="18" customFormat="1" ht="12.75">
      <c r="A63" s="21"/>
    </row>
    <row r="64" s="18" customFormat="1" ht="12.75">
      <c r="A64" s="21"/>
    </row>
    <row r="65" s="18" customFormat="1" ht="12.75">
      <c r="A65" s="21"/>
    </row>
    <row r="66" s="18" customFormat="1" ht="12.75">
      <c r="A66" s="21"/>
    </row>
    <row r="67" s="18" customFormat="1" ht="12.75">
      <c r="A67" s="21"/>
    </row>
    <row r="68" s="18" customFormat="1" ht="12.75">
      <c r="A68" s="21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  <row r="76" s="18" customFormat="1" ht="12.75">
      <c r="A76" s="21"/>
    </row>
    <row r="77" s="18" customFormat="1" ht="12.75">
      <c r="A77" s="21"/>
    </row>
    <row r="78" s="18" customFormat="1" ht="12.75">
      <c r="A78" s="21"/>
    </row>
    <row r="79" s="18" customFormat="1" ht="12.75">
      <c r="A79" s="21"/>
    </row>
    <row r="80" s="18" customFormat="1" ht="12.75">
      <c r="A80" s="21"/>
    </row>
    <row r="81" s="18" customFormat="1" ht="12.75">
      <c r="A81" s="21"/>
    </row>
    <row r="82" s="18" customFormat="1" ht="12.75">
      <c r="A82" s="21"/>
    </row>
    <row r="83" s="18" customFormat="1" ht="12.75">
      <c r="A83" s="21"/>
    </row>
    <row r="84" s="18" customFormat="1" ht="12.75">
      <c r="A84" s="21"/>
    </row>
    <row r="85" s="18" customFormat="1" ht="12.75">
      <c r="A85" s="21"/>
    </row>
  </sheetData>
  <sheetProtection/>
  <mergeCells count="5">
    <mergeCell ref="I9:I10"/>
    <mergeCell ref="A43:B43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124</v>
      </c>
    </row>
    <row r="6" ht="15.75">
      <c r="A6" s="11" t="s">
        <v>16</v>
      </c>
    </row>
    <row r="7" ht="12.75">
      <c r="A7" s="12" t="s">
        <v>1</v>
      </c>
    </row>
    <row r="8" spans="1:9" ht="12.75">
      <c r="A8" s="12"/>
      <c r="I8" s="22" t="s">
        <v>45</v>
      </c>
    </row>
    <row r="9" spans="1:19" s="10" customFormat="1" ht="12.75">
      <c r="A9" s="42" t="s">
        <v>3</v>
      </c>
      <c r="B9" s="44" t="s">
        <v>44</v>
      </c>
      <c r="C9" s="40" t="s">
        <v>15</v>
      </c>
      <c r="D9" s="49"/>
      <c r="E9" s="49"/>
      <c r="F9" s="49"/>
      <c r="G9" s="49"/>
      <c r="H9" s="49"/>
      <c r="I9" s="42" t="s">
        <v>33</v>
      </c>
      <c r="P9" s="26"/>
      <c r="Q9" s="26"/>
      <c r="R9" s="26"/>
      <c r="S9" s="26"/>
    </row>
    <row r="10" spans="1:19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45"/>
      <c r="K10" s="16"/>
      <c r="L10" s="16"/>
      <c r="M10" s="16"/>
      <c r="N10" s="16"/>
      <c r="O10" s="16"/>
      <c r="P10" s="26"/>
      <c r="Q10" s="26"/>
      <c r="R10" s="26"/>
      <c r="S10" s="26"/>
    </row>
    <row r="11" spans="1:14" ht="15" customHeight="1">
      <c r="A11" s="2" t="s">
        <v>8</v>
      </c>
      <c r="B11" s="3" t="s">
        <v>9</v>
      </c>
      <c r="C11" s="17">
        <v>91560</v>
      </c>
      <c r="D11" s="17">
        <v>429632.64</v>
      </c>
      <c r="E11" s="17">
        <v>36240674.88000002</v>
      </c>
      <c r="F11" s="17">
        <v>0</v>
      </c>
      <c r="G11" s="17">
        <v>69026.6</v>
      </c>
      <c r="H11" s="17">
        <v>3059215.42</v>
      </c>
      <c r="I11" s="27">
        <f>SUM(C11:H11)</f>
        <v>39890109.54000002</v>
      </c>
      <c r="K11" s="8"/>
      <c r="L11" s="8"/>
      <c r="M11" s="8"/>
      <c r="N11" s="8"/>
    </row>
    <row r="12" spans="1:14" ht="15" customHeight="1">
      <c r="A12" s="2" t="s">
        <v>47</v>
      </c>
      <c r="B12" s="3" t="s">
        <v>78</v>
      </c>
      <c r="C12" s="17">
        <v>0</v>
      </c>
      <c r="D12" s="17">
        <v>0</v>
      </c>
      <c r="E12" s="17">
        <v>1433808.9500000002</v>
      </c>
      <c r="F12" s="17">
        <v>0</v>
      </c>
      <c r="G12" s="17">
        <v>96165.34</v>
      </c>
      <c r="H12" s="17">
        <v>50430.52</v>
      </c>
      <c r="I12" s="27">
        <f aca="true" t="shared" si="0" ref="I12:I42">SUM(C12:H12)</f>
        <v>1580404.8100000003</v>
      </c>
      <c r="K12" s="8"/>
      <c r="L12" s="8"/>
      <c r="M12" s="8"/>
      <c r="N12" s="8"/>
    </row>
    <row r="13" spans="1:14" ht="15" customHeight="1">
      <c r="A13" s="2" t="s">
        <v>48</v>
      </c>
      <c r="B13" s="3" t="s">
        <v>79</v>
      </c>
      <c r="C13" s="17">
        <v>0</v>
      </c>
      <c r="D13" s="17">
        <v>0</v>
      </c>
      <c r="E13" s="17">
        <v>3236145.809999998</v>
      </c>
      <c r="F13" s="17">
        <v>0</v>
      </c>
      <c r="G13" s="17">
        <v>0</v>
      </c>
      <c r="H13" s="17">
        <v>107831.13</v>
      </c>
      <c r="I13" s="27">
        <f t="shared" si="0"/>
        <v>3343976.939999998</v>
      </c>
      <c r="K13" s="8"/>
      <c r="L13" s="8"/>
      <c r="M13" s="8"/>
      <c r="N13" s="8"/>
    </row>
    <row r="14" spans="1:14" ht="15" customHeight="1">
      <c r="A14" s="2" t="s">
        <v>49</v>
      </c>
      <c r="B14" s="3" t="s">
        <v>80</v>
      </c>
      <c r="C14" s="17">
        <v>0</v>
      </c>
      <c r="D14" s="17">
        <v>0</v>
      </c>
      <c r="E14" s="17">
        <v>10100831.43</v>
      </c>
      <c r="F14" s="17">
        <v>0</v>
      </c>
      <c r="G14" s="17">
        <v>0</v>
      </c>
      <c r="H14" s="17">
        <v>270781.35</v>
      </c>
      <c r="I14" s="27">
        <f t="shared" si="0"/>
        <v>10371612.78</v>
      </c>
      <c r="K14" s="8"/>
      <c r="L14" s="8"/>
      <c r="M14" s="8"/>
      <c r="N14" s="8"/>
    </row>
    <row r="15" spans="1:14" ht="15" customHeight="1">
      <c r="A15" s="2" t="s">
        <v>50</v>
      </c>
      <c r="B15" s="3" t="s">
        <v>81</v>
      </c>
      <c r="C15" s="17">
        <v>0</v>
      </c>
      <c r="D15" s="17">
        <v>0</v>
      </c>
      <c r="E15" s="17">
        <v>1880887.68</v>
      </c>
      <c r="F15" s="17">
        <v>0</v>
      </c>
      <c r="G15" s="17">
        <v>2490</v>
      </c>
      <c r="H15" s="17">
        <v>1239.98</v>
      </c>
      <c r="I15" s="27">
        <f t="shared" si="0"/>
        <v>1884617.66</v>
      </c>
      <c r="K15" s="8"/>
      <c r="L15" s="8"/>
      <c r="M15" s="8"/>
      <c r="N15" s="8"/>
    </row>
    <row r="16" spans="1:14" ht="15" customHeight="1">
      <c r="A16" s="2" t="s">
        <v>51</v>
      </c>
      <c r="B16" s="3" t="s">
        <v>82</v>
      </c>
      <c r="C16" s="17">
        <v>94800</v>
      </c>
      <c r="D16" s="17">
        <v>0</v>
      </c>
      <c r="E16" s="17">
        <v>10222318.989999998</v>
      </c>
      <c r="F16" s="17">
        <v>0</v>
      </c>
      <c r="G16" s="17">
        <v>246919.74</v>
      </c>
      <c r="H16" s="17">
        <v>252413.88999999998</v>
      </c>
      <c r="I16" s="27">
        <f t="shared" si="0"/>
        <v>10816452.62</v>
      </c>
      <c r="K16" s="8"/>
      <c r="L16" s="8"/>
      <c r="M16" s="8"/>
      <c r="N16" s="8"/>
    </row>
    <row r="17" spans="1:14" ht="15" customHeight="1">
      <c r="A17" s="2" t="s">
        <v>52</v>
      </c>
      <c r="B17" s="3" t="s">
        <v>83</v>
      </c>
      <c r="C17" s="17">
        <v>104744</v>
      </c>
      <c r="D17" s="17">
        <v>0</v>
      </c>
      <c r="E17" s="17">
        <v>5901644.470000002</v>
      </c>
      <c r="F17" s="17">
        <v>0</v>
      </c>
      <c r="G17" s="17">
        <v>4905</v>
      </c>
      <c r="H17" s="17">
        <v>314445.76</v>
      </c>
      <c r="I17" s="27">
        <f t="shared" si="0"/>
        <v>6325739.230000001</v>
      </c>
      <c r="K17" s="8"/>
      <c r="L17" s="8"/>
      <c r="M17" s="8"/>
      <c r="N17" s="8"/>
    </row>
    <row r="18" spans="1:14" ht="15" customHeight="1">
      <c r="A18" s="2" t="s">
        <v>53</v>
      </c>
      <c r="B18" s="3" t="s">
        <v>84</v>
      </c>
      <c r="C18" s="17">
        <v>0</v>
      </c>
      <c r="D18" s="17">
        <v>0</v>
      </c>
      <c r="E18" s="17">
        <v>8370014.090000002</v>
      </c>
      <c r="F18" s="17">
        <v>0</v>
      </c>
      <c r="G18" s="17">
        <v>0</v>
      </c>
      <c r="H18" s="17">
        <v>313704.67</v>
      </c>
      <c r="I18" s="27">
        <f t="shared" si="0"/>
        <v>8683718.760000002</v>
      </c>
      <c r="K18" s="8"/>
      <c r="L18" s="8"/>
      <c r="M18" s="8"/>
      <c r="N18" s="8"/>
    </row>
    <row r="19" spans="1:14" ht="15" customHeight="1">
      <c r="A19" s="2" t="s">
        <v>54</v>
      </c>
      <c r="B19" s="3" t="s">
        <v>85</v>
      </c>
      <c r="C19" s="17">
        <v>0</v>
      </c>
      <c r="D19" s="17">
        <v>0</v>
      </c>
      <c r="E19" s="17">
        <v>3067673.46</v>
      </c>
      <c r="F19" s="17">
        <v>0</v>
      </c>
      <c r="G19" s="17">
        <v>42614</v>
      </c>
      <c r="H19" s="17">
        <v>1690</v>
      </c>
      <c r="I19" s="27">
        <f t="shared" si="0"/>
        <v>3111977.46</v>
      </c>
      <c r="K19" s="8"/>
      <c r="L19" s="8"/>
      <c r="M19" s="8"/>
      <c r="N19" s="8"/>
    </row>
    <row r="20" spans="1:14" ht="15" customHeight="1">
      <c r="A20" s="2" t="s">
        <v>55</v>
      </c>
      <c r="B20" s="3" t="s">
        <v>86</v>
      </c>
      <c r="C20" s="17">
        <v>0</v>
      </c>
      <c r="D20" s="17">
        <v>0</v>
      </c>
      <c r="E20" s="17">
        <v>3542956.719999999</v>
      </c>
      <c r="F20" s="17">
        <v>0</v>
      </c>
      <c r="G20" s="17">
        <v>0</v>
      </c>
      <c r="H20" s="17">
        <v>79010</v>
      </c>
      <c r="I20" s="27">
        <f t="shared" si="0"/>
        <v>3621966.719999999</v>
      </c>
      <c r="K20" s="8"/>
      <c r="L20" s="8"/>
      <c r="M20" s="8"/>
      <c r="N20" s="8"/>
    </row>
    <row r="21" spans="1:14" ht="15" customHeight="1">
      <c r="A21" s="2" t="s">
        <v>56</v>
      </c>
      <c r="B21" s="3" t="s">
        <v>87</v>
      </c>
      <c r="C21" s="17">
        <v>0</v>
      </c>
      <c r="D21" s="17">
        <v>0</v>
      </c>
      <c r="E21" s="17">
        <v>11690337.22</v>
      </c>
      <c r="F21" s="17">
        <v>0</v>
      </c>
      <c r="G21" s="17">
        <v>102137.59</v>
      </c>
      <c r="H21" s="17">
        <v>127588.17</v>
      </c>
      <c r="I21" s="27">
        <f t="shared" si="0"/>
        <v>11920062.98</v>
      </c>
      <c r="K21" s="8"/>
      <c r="L21" s="8"/>
      <c r="M21" s="8"/>
      <c r="N21" s="8"/>
    </row>
    <row r="22" spans="1:14" ht="15" customHeight="1">
      <c r="A22" s="2" t="s">
        <v>57</v>
      </c>
      <c r="B22" s="3" t="s">
        <v>88</v>
      </c>
      <c r="C22" s="17">
        <v>0</v>
      </c>
      <c r="D22" s="17">
        <v>0</v>
      </c>
      <c r="E22" s="17">
        <v>4891789.0200000005</v>
      </c>
      <c r="F22" s="17">
        <v>0</v>
      </c>
      <c r="G22" s="17">
        <v>567431.95</v>
      </c>
      <c r="H22" s="17">
        <v>45882</v>
      </c>
      <c r="I22" s="27">
        <f t="shared" si="0"/>
        <v>5505102.970000001</v>
      </c>
      <c r="K22" s="8"/>
      <c r="L22" s="8"/>
      <c r="M22" s="8"/>
      <c r="N22" s="8"/>
    </row>
    <row r="23" spans="1:14" ht="15" customHeight="1">
      <c r="A23" s="2" t="s">
        <v>58</v>
      </c>
      <c r="B23" s="3" t="s">
        <v>89</v>
      </c>
      <c r="C23" s="17">
        <v>0</v>
      </c>
      <c r="D23" s="17">
        <v>0</v>
      </c>
      <c r="E23" s="17">
        <v>7373294.260000002</v>
      </c>
      <c r="F23" s="17">
        <v>0</v>
      </c>
      <c r="G23" s="17">
        <v>0</v>
      </c>
      <c r="H23" s="17">
        <v>606976.78</v>
      </c>
      <c r="I23" s="27">
        <f t="shared" si="0"/>
        <v>7980271.040000002</v>
      </c>
      <c r="K23" s="8"/>
      <c r="L23" s="8"/>
      <c r="M23" s="8"/>
      <c r="N23" s="8"/>
    </row>
    <row r="24" spans="1:14" ht="15" customHeight="1">
      <c r="A24" s="2" t="s">
        <v>59</v>
      </c>
      <c r="B24" s="3" t="s">
        <v>90</v>
      </c>
      <c r="C24" s="17">
        <v>0</v>
      </c>
      <c r="D24" s="17">
        <v>0</v>
      </c>
      <c r="E24" s="17">
        <v>7168106.059999999</v>
      </c>
      <c r="F24" s="17">
        <v>0</v>
      </c>
      <c r="G24" s="17">
        <v>161846.97999999998</v>
      </c>
      <c r="H24" s="17">
        <v>641082.1900000001</v>
      </c>
      <c r="I24" s="27">
        <f t="shared" si="0"/>
        <v>7971035.2299999995</v>
      </c>
      <c r="K24" s="8"/>
      <c r="L24" s="8"/>
      <c r="M24" s="8"/>
      <c r="N24" s="8"/>
    </row>
    <row r="25" spans="1:14" ht="15" customHeight="1">
      <c r="A25" s="2" t="s">
        <v>60</v>
      </c>
      <c r="B25" s="3" t="s">
        <v>91</v>
      </c>
      <c r="C25" s="17">
        <v>0</v>
      </c>
      <c r="D25" s="17">
        <v>0</v>
      </c>
      <c r="E25" s="17">
        <v>6354771.610000001</v>
      </c>
      <c r="F25" s="17">
        <v>0</v>
      </c>
      <c r="G25" s="17">
        <v>33937.89</v>
      </c>
      <c r="H25" s="17">
        <v>262162.4</v>
      </c>
      <c r="I25" s="27">
        <f t="shared" si="0"/>
        <v>6650871.900000001</v>
      </c>
      <c r="K25" s="8"/>
      <c r="L25" s="8"/>
      <c r="M25" s="8"/>
      <c r="N25" s="8"/>
    </row>
    <row r="26" spans="1:14" ht="15" customHeight="1">
      <c r="A26" s="2" t="s">
        <v>61</v>
      </c>
      <c r="B26" s="3" t="s">
        <v>92</v>
      </c>
      <c r="C26" s="17">
        <v>0</v>
      </c>
      <c r="D26" s="17">
        <v>0</v>
      </c>
      <c r="E26" s="17">
        <v>4534316.800000001</v>
      </c>
      <c r="F26" s="17">
        <v>0</v>
      </c>
      <c r="G26" s="17">
        <v>0</v>
      </c>
      <c r="H26" s="17">
        <v>106257.86</v>
      </c>
      <c r="I26" s="27">
        <f t="shared" si="0"/>
        <v>4640574.660000001</v>
      </c>
      <c r="K26" s="8"/>
      <c r="L26" s="8"/>
      <c r="M26" s="8"/>
      <c r="N26" s="8"/>
    </row>
    <row r="27" spans="1:14" ht="15" customHeight="1">
      <c r="A27" s="2" t="s">
        <v>62</v>
      </c>
      <c r="B27" s="3" t="s">
        <v>93</v>
      </c>
      <c r="C27" s="17">
        <v>517146</v>
      </c>
      <c r="D27" s="17">
        <v>0</v>
      </c>
      <c r="E27" s="17">
        <v>579431.78</v>
      </c>
      <c r="F27" s="17">
        <v>0</v>
      </c>
      <c r="G27" s="17">
        <v>0</v>
      </c>
      <c r="H27" s="17">
        <v>679784.3099999999</v>
      </c>
      <c r="I27" s="27">
        <f t="shared" si="0"/>
        <v>1776362.0899999999</v>
      </c>
      <c r="K27" s="8"/>
      <c r="L27" s="8"/>
      <c r="M27" s="8"/>
      <c r="N27" s="8"/>
    </row>
    <row r="28" spans="1:14" ht="15" customHeight="1">
      <c r="A28" s="2" t="s">
        <v>63</v>
      </c>
      <c r="B28" s="3" t="s">
        <v>94</v>
      </c>
      <c r="C28" s="17">
        <v>0</v>
      </c>
      <c r="D28" s="17">
        <v>0</v>
      </c>
      <c r="E28" s="17">
        <v>1833583.21</v>
      </c>
      <c r="F28" s="17">
        <v>0</v>
      </c>
      <c r="G28" s="17">
        <v>5281.84</v>
      </c>
      <c r="H28" s="17">
        <v>15207.26</v>
      </c>
      <c r="I28" s="27">
        <f t="shared" si="0"/>
        <v>1854072.31</v>
      </c>
      <c r="K28" s="8"/>
      <c r="L28" s="8"/>
      <c r="M28" s="8"/>
      <c r="N28" s="8"/>
    </row>
    <row r="29" spans="1:14" ht="15" customHeight="1">
      <c r="A29" s="2" t="s">
        <v>64</v>
      </c>
      <c r="B29" s="3" t="s">
        <v>95</v>
      </c>
      <c r="C29" s="17">
        <v>0</v>
      </c>
      <c r="D29" s="17">
        <v>0</v>
      </c>
      <c r="E29" s="17">
        <v>4217670.96</v>
      </c>
      <c r="F29" s="17">
        <v>0</v>
      </c>
      <c r="G29" s="17">
        <v>228194.22</v>
      </c>
      <c r="H29" s="17">
        <v>187327.47</v>
      </c>
      <c r="I29" s="27">
        <f t="shared" si="0"/>
        <v>4633192.649999999</v>
      </c>
      <c r="K29" s="8"/>
      <c r="L29" s="8"/>
      <c r="M29" s="8"/>
      <c r="N29" s="8"/>
    </row>
    <row r="30" spans="1:14" ht="15" customHeight="1">
      <c r="A30" s="2" t="s">
        <v>65</v>
      </c>
      <c r="B30" s="3" t="s">
        <v>96</v>
      </c>
      <c r="C30" s="17">
        <v>0</v>
      </c>
      <c r="D30" s="17">
        <v>0</v>
      </c>
      <c r="E30" s="17">
        <v>2359385.7199999997</v>
      </c>
      <c r="F30" s="17">
        <v>0</v>
      </c>
      <c r="G30" s="17">
        <v>2000</v>
      </c>
      <c r="H30" s="17">
        <v>191492.9</v>
      </c>
      <c r="I30" s="27">
        <f t="shared" si="0"/>
        <v>2552878.6199999996</v>
      </c>
      <c r="K30" s="8"/>
      <c r="L30" s="8"/>
      <c r="M30" s="8"/>
      <c r="N30" s="8"/>
    </row>
    <row r="31" spans="1:14" ht="15" customHeight="1">
      <c r="A31" s="2" t="s">
        <v>66</v>
      </c>
      <c r="B31" s="3" t="s">
        <v>97</v>
      </c>
      <c r="C31" s="17">
        <v>0</v>
      </c>
      <c r="D31" s="17">
        <v>0</v>
      </c>
      <c r="E31" s="17">
        <v>3267593.23</v>
      </c>
      <c r="F31" s="17">
        <v>0</v>
      </c>
      <c r="G31" s="17">
        <v>0</v>
      </c>
      <c r="H31" s="17">
        <v>11803.8</v>
      </c>
      <c r="I31" s="27">
        <f t="shared" si="0"/>
        <v>3279397.03</v>
      </c>
      <c r="K31" s="8"/>
      <c r="L31" s="8"/>
      <c r="M31" s="8"/>
      <c r="N31" s="8"/>
    </row>
    <row r="32" spans="1:14" ht="15" customHeight="1">
      <c r="A32" s="2" t="s">
        <v>67</v>
      </c>
      <c r="B32" s="3" t="s">
        <v>98</v>
      </c>
      <c r="C32" s="17">
        <v>0</v>
      </c>
      <c r="D32" s="17">
        <v>0</v>
      </c>
      <c r="E32" s="17">
        <v>2859736.0199999996</v>
      </c>
      <c r="F32" s="17">
        <v>0</v>
      </c>
      <c r="G32" s="17">
        <v>91680.97</v>
      </c>
      <c r="H32" s="17">
        <v>192781.78</v>
      </c>
      <c r="I32" s="27">
        <f t="shared" si="0"/>
        <v>3144198.7699999996</v>
      </c>
      <c r="K32" s="8"/>
      <c r="L32" s="8"/>
      <c r="M32" s="8"/>
      <c r="N32" s="8"/>
    </row>
    <row r="33" spans="1:14" ht="15" customHeight="1">
      <c r="A33" s="2" t="s">
        <v>68</v>
      </c>
      <c r="B33" s="3" t="s">
        <v>99</v>
      </c>
      <c r="C33" s="17">
        <v>0</v>
      </c>
      <c r="D33" s="17">
        <v>0</v>
      </c>
      <c r="E33" s="17">
        <v>2412589.06</v>
      </c>
      <c r="F33" s="17">
        <v>0</v>
      </c>
      <c r="G33" s="17">
        <v>0</v>
      </c>
      <c r="H33" s="17">
        <v>45884.99</v>
      </c>
      <c r="I33" s="27">
        <f t="shared" si="0"/>
        <v>2458474.0500000003</v>
      </c>
      <c r="K33" s="8"/>
      <c r="L33" s="8"/>
      <c r="M33" s="8"/>
      <c r="N33" s="8"/>
    </row>
    <row r="34" spans="1:14" ht="15" customHeight="1">
      <c r="A34" s="2" t="s">
        <v>69</v>
      </c>
      <c r="B34" s="3" t="s">
        <v>100</v>
      </c>
      <c r="C34" s="17">
        <v>0</v>
      </c>
      <c r="D34" s="17">
        <v>0</v>
      </c>
      <c r="E34" s="17">
        <v>1426562.06</v>
      </c>
      <c r="F34" s="17">
        <v>0</v>
      </c>
      <c r="G34" s="17">
        <v>0</v>
      </c>
      <c r="H34" s="17">
        <v>0</v>
      </c>
      <c r="I34" s="27">
        <f t="shared" si="0"/>
        <v>1426562.06</v>
      </c>
      <c r="K34" s="8"/>
      <c r="L34" s="8"/>
      <c r="M34" s="8"/>
      <c r="N34" s="8"/>
    </row>
    <row r="35" spans="1:14" ht="15" customHeight="1">
      <c r="A35" s="2" t="s">
        <v>70</v>
      </c>
      <c r="B35" s="3" t="s">
        <v>101</v>
      </c>
      <c r="C35" s="17">
        <v>0</v>
      </c>
      <c r="D35" s="17">
        <v>0</v>
      </c>
      <c r="E35" s="17">
        <v>2009235.9700000002</v>
      </c>
      <c r="F35" s="17">
        <v>0</v>
      </c>
      <c r="G35" s="17">
        <v>0</v>
      </c>
      <c r="H35" s="17">
        <v>0</v>
      </c>
      <c r="I35" s="27">
        <f t="shared" si="0"/>
        <v>2009235.9700000002</v>
      </c>
      <c r="K35" s="8"/>
      <c r="L35" s="8"/>
      <c r="M35" s="8"/>
      <c r="N35" s="8"/>
    </row>
    <row r="36" spans="1:14" ht="15" customHeight="1">
      <c r="A36" s="2" t="s">
        <v>71</v>
      </c>
      <c r="B36" s="3" t="s">
        <v>102</v>
      </c>
      <c r="C36" s="17">
        <v>0</v>
      </c>
      <c r="D36" s="17">
        <v>0</v>
      </c>
      <c r="E36" s="17">
        <v>3515185.77</v>
      </c>
      <c r="F36" s="17">
        <v>0</v>
      </c>
      <c r="G36" s="17">
        <v>0</v>
      </c>
      <c r="H36" s="17">
        <v>181984.41999999998</v>
      </c>
      <c r="I36" s="27">
        <f t="shared" si="0"/>
        <v>3697170.19</v>
      </c>
      <c r="K36" s="8"/>
      <c r="L36" s="8"/>
      <c r="M36" s="8"/>
      <c r="N36" s="8"/>
    </row>
    <row r="37" spans="1:14" ht="15" customHeight="1">
      <c r="A37" s="2" t="s">
        <v>72</v>
      </c>
      <c r="B37" s="3" t="s">
        <v>103</v>
      </c>
      <c r="C37" s="17">
        <v>0</v>
      </c>
      <c r="D37" s="17">
        <v>0</v>
      </c>
      <c r="E37" s="17">
        <v>668116.13</v>
      </c>
      <c r="F37" s="17">
        <v>0</v>
      </c>
      <c r="G37" s="17">
        <v>0</v>
      </c>
      <c r="H37" s="17">
        <v>46807.17999999999</v>
      </c>
      <c r="I37" s="27">
        <f t="shared" si="0"/>
        <v>714923.31</v>
      </c>
      <c r="K37" s="8"/>
      <c r="L37" s="8"/>
      <c r="M37" s="8"/>
      <c r="N37" s="8"/>
    </row>
    <row r="38" spans="1:14" ht="15" customHeight="1">
      <c r="A38" s="2" t="s">
        <v>73</v>
      </c>
      <c r="B38" s="3" t="s">
        <v>104</v>
      </c>
      <c r="C38" s="17">
        <v>0</v>
      </c>
      <c r="D38" s="17">
        <v>0</v>
      </c>
      <c r="E38" s="17">
        <v>820174.35</v>
      </c>
      <c r="F38" s="17">
        <v>0</v>
      </c>
      <c r="G38" s="17">
        <v>0</v>
      </c>
      <c r="H38" s="17">
        <v>490703.58999999997</v>
      </c>
      <c r="I38" s="27">
        <f t="shared" si="0"/>
        <v>1310877.94</v>
      </c>
      <c r="K38" s="8"/>
      <c r="L38" s="8"/>
      <c r="M38" s="8"/>
      <c r="N38" s="8"/>
    </row>
    <row r="39" spans="1:14" ht="15" customHeight="1">
      <c r="A39" s="2" t="s">
        <v>74</v>
      </c>
      <c r="B39" s="3" t="s">
        <v>105</v>
      </c>
      <c r="C39" s="17">
        <v>0</v>
      </c>
      <c r="D39" s="17">
        <v>0</v>
      </c>
      <c r="E39" s="17">
        <v>3298137.56</v>
      </c>
      <c r="F39" s="17">
        <v>0</v>
      </c>
      <c r="G39" s="17">
        <v>0</v>
      </c>
      <c r="H39" s="17">
        <v>0</v>
      </c>
      <c r="I39" s="27">
        <f t="shared" si="0"/>
        <v>3298137.56</v>
      </c>
      <c r="K39" s="8"/>
      <c r="L39" s="8"/>
      <c r="M39" s="8"/>
      <c r="N39" s="8"/>
    </row>
    <row r="40" spans="1:14" ht="15" customHeight="1">
      <c r="A40" s="2" t="s">
        <v>75</v>
      </c>
      <c r="B40" s="3" t="s">
        <v>106</v>
      </c>
      <c r="C40" s="17">
        <v>0</v>
      </c>
      <c r="D40" s="17">
        <v>0</v>
      </c>
      <c r="E40" s="17">
        <v>3916763.7</v>
      </c>
      <c r="F40" s="17">
        <v>0</v>
      </c>
      <c r="G40" s="17">
        <v>5784.84</v>
      </c>
      <c r="H40" s="17">
        <v>0</v>
      </c>
      <c r="I40" s="27">
        <f t="shared" si="0"/>
        <v>3922548.54</v>
      </c>
      <c r="K40" s="8"/>
      <c r="L40" s="8"/>
      <c r="M40" s="8"/>
      <c r="N40" s="8"/>
    </row>
    <row r="41" spans="1:14" ht="15" customHeight="1">
      <c r="A41" s="2" t="s">
        <v>76</v>
      </c>
      <c r="B41" s="3" t="s">
        <v>107</v>
      </c>
      <c r="C41" s="17">
        <v>0</v>
      </c>
      <c r="D41" s="17">
        <v>0</v>
      </c>
      <c r="E41" s="17">
        <v>2685559.18</v>
      </c>
      <c r="F41" s="17">
        <v>0</v>
      </c>
      <c r="G41" s="17">
        <v>42596.4</v>
      </c>
      <c r="H41" s="17">
        <v>188727.46</v>
      </c>
      <c r="I41" s="27">
        <f t="shared" si="0"/>
        <v>2916883.04</v>
      </c>
      <c r="K41" s="8"/>
      <c r="L41" s="8"/>
      <c r="M41" s="8"/>
      <c r="N41" s="8"/>
    </row>
    <row r="42" spans="1:14" ht="15" customHeight="1">
      <c r="A42" s="2" t="s">
        <v>77</v>
      </c>
      <c r="B42" s="3" t="s">
        <v>108</v>
      </c>
      <c r="C42" s="17">
        <v>0</v>
      </c>
      <c r="D42" s="17">
        <v>0</v>
      </c>
      <c r="E42" s="17">
        <v>2400911.83</v>
      </c>
      <c r="F42" s="17">
        <v>0</v>
      </c>
      <c r="G42" s="17">
        <v>30117.359999999997</v>
      </c>
      <c r="H42" s="17">
        <v>112252.26000000001</v>
      </c>
      <c r="I42" s="27">
        <f t="shared" si="0"/>
        <v>2543281.45</v>
      </c>
      <c r="K42" s="8"/>
      <c r="L42" s="8"/>
      <c r="M42" s="8"/>
      <c r="N42" s="8"/>
    </row>
    <row r="43" spans="1:9" ht="15" customHeight="1">
      <c r="A43" s="40" t="s">
        <v>10</v>
      </c>
      <c r="B43" s="41"/>
      <c r="C43" s="6">
        <f aca="true" t="shared" si="1" ref="C43:I43">SUM(C11:C42)</f>
        <v>808250</v>
      </c>
      <c r="D43" s="6">
        <f t="shared" si="1"/>
        <v>429632.64</v>
      </c>
      <c r="E43" s="6">
        <f t="shared" si="1"/>
        <v>164280207.98000002</v>
      </c>
      <c r="F43" s="6">
        <f t="shared" si="1"/>
        <v>0</v>
      </c>
      <c r="G43" s="6">
        <f t="shared" si="1"/>
        <v>1733130.72</v>
      </c>
      <c r="H43" s="6">
        <f t="shared" si="1"/>
        <v>8585469.540000001</v>
      </c>
      <c r="I43" s="6">
        <f t="shared" si="1"/>
        <v>175836690.88000005</v>
      </c>
    </row>
    <row r="44" ht="12.75">
      <c r="A44" s="36" t="s">
        <v>123</v>
      </c>
    </row>
    <row r="45" ht="7.5" customHeight="1"/>
    <row r="46" ht="12.75">
      <c r="A46" s="14" t="s">
        <v>11</v>
      </c>
    </row>
    <row r="47" ht="12.75">
      <c r="A47" s="15" t="s">
        <v>34</v>
      </c>
    </row>
    <row r="48" ht="12.75">
      <c r="A48" s="15" t="s">
        <v>35</v>
      </c>
    </row>
    <row r="49" ht="12.75">
      <c r="A49" s="15" t="s">
        <v>36</v>
      </c>
    </row>
    <row r="50" ht="12.75">
      <c r="A50" s="15" t="s">
        <v>37</v>
      </c>
    </row>
    <row r="51" ht="12.75">
      <c r="A51" s="15" t="s">
        <v>38</v>
      </c>
    </row>
    <row r="52" spans="1:19" ht="12.75">
      <c r="A52" s="15"/>
      <c r="P52" s="5"/>
      <c r="Q52" s="5"/>
      <c r="R52" s="5"/>
      <c r="S52" s="5"/>
    </row>
    <row r="53" spans="16:19" ht="12.75">
      <c r="P53" s="5"/>
      <c r="Q53" s="5"/>
      <c r="R53" s="5"/>
      <c r="S53" s="5"/>
    </row>
    <row r="54" spans="1:19" ht="12.75">
      <c r="A54" s="15"/>
      <c r="P54" s="5"/>
      <c r="Q54" s="5"/>
      <c r="R54" s="5"/>
      <c r="S54" s="5"/>
    </row>
    <row r="55" spans="3:19" ht="12.75">
      <c r="C55" s="5">
        <v>1000000</v>
      </c>
      <c r="P55" s="5"/>
      <c r="Q55" s="5"/>
      <c r="R55" s="5"/>
      <c r="S55" s="5"/>
    </row>
    <row r="56" spans="3:19" ht="12.75">
      <c r="C56" s="24" t="s">
        <v>116</v>
      </c>
      <c r="D56" s="24" t="s">
        <v>114</v>
      </c>
      <c r="E56" s="24" t="s">
        <v>115</v>
      </c>
      <c r="P56" s="5"/>
      <c r="Q56" s="5"/>
      <c r="R56" s="5"/>
      <c r="S56" s="5"/>
    </row>
    <row r="57" spans="3:19" ht="12.75">
      <c r="C57" s="31" t="s">
        <v>117</v>
      </c>
      <c r="D57" s="32">
        <f>+C43/$C$55</f>
        <v>0.80825</v>
      </c>
      <c r="E57" s="32">
        <f>+C43/I43*100</f>
        <v>0.45965946922396933</v>
      </c>
      <c r="P57" s="5"/>
      <c r="Q57" s="5"/>
      <c r="R57" s="5"/>
      <c r="S57" s="5"/>
    </row>
    <row r="58" spans="3:19" ht="12.75">
      <c r="C58" s="31" t="s">
        <v>118</v>
      </c>
      <c r="D58" s="32">
        <f>+D43/$C$55</f>
        <v>0.42963264</v>
      </c>
      <c r="E58" s="32">
        <f>+D43/I43*100</f>
        <v>0.24433617230274385</v>
      </c>
      <c r="P58" s="5"/>
      <c r="Q58" s="5"/>
      <c r="R58" s="5"/>
      <c r="S58" s="5"/>
    </row>
    <row r="59" spans="3:19" ht="12.75">
      <c r="C59" s="31" t="s">
        <v>119</v>
      </c>
      <c r="D59" s="32">
        <f>+E43/$C$55</f>
        <v>164.28020798000003</v>
      </c>
      <c r="E59" s="32">
        <f>+E43/I43*100</f>
        <v>93.42771816157142</v>
      </c>
      <c r="F59" s="32"/>
      <c r="P59" s="5"/>
      <c r="Q59" s="5"/>
      <c r="R59" s="5"/>
      <c r="S59" s="5"/>
    </row>
    <row r="60" spans="3:19" ht="12.75">
      <c r="C60" s="31" t="s">
        <v>120</v>
      </c>
      <c r="D60" s="32">
        <f>+F43/$C$55</f>
        <v>0</v>
      </c>
      <c r="E60" s="32">
        <f>+F43/I43*100</f>
        <v>0</v>
      </c>
      <c r="P60" s="5"/>
      <c r="Q60" s="5"/>
      <c r="R60" s="5"/>
      <c r="S60" s="5"/>
    </row>
    <row r="61" spans="3:19" ht="12.75">
      <c r="C61" s="31" t="s">
        <v>121</v>
      </c>
      <c r="D61" s="32">
        <f>+G43/$C$55</f>
        <v>1.73313072</v>
      </c>
      <c r="E61" s="32">
        <f>+G43/I43*100</f>
        <v>0.9856479391907899</v>
      </c>
      <c r="F61" s="33"/>
      <c r="P61" s="5"/>
      <c r="Q61" s="5"/>
      <c r="R61" s="5"/>
      <c r="S61" s="5"/>
    </row>
    <row r="62" spans="3:19" ht="12.75">
      <c r="C62" s="31" t="s">
        <v>122</v>
      </c>
      <c r="D62" s="32">
        <f>+H43/$C$55</f>
        <v>8.585469540000002</v>
      </c>
      <c r="E62" s="32">
        <f>+H43/I43*100</f>
        <v>4.882638257711051</v>
      </c>
      <c r="P62" s="5"/>
      <c r="Q62" s="5"/>
      <c r="R62" s="5"/>
      <c r="S62" s="5"/>
    </row>
    <row r="63" spans="16:19" ht="12.75">
      <c r="P63" s="5"/>
      <c r="Q63" s="5"/>
      <c r="R63" s="5"/>
      <c r="S63" s="5"/>
    </row>
    <row r="64" spans="16:19" ht="12.75">
      <c r="P64" s="5"/>
      <c r="Q64" s="5"/>
      <c r="R64" s="5"/>
      <c r="S64" s="5"/>
    </row>
    <row r="65" s="5" customFormat="1" ht="12.75">
      <c r="A65" s="13"/>
    </row>
    <row r="66" spans="1:12" s="5" customFormat="1" ht="12.75">
      <c r="A66" s="13"/>
      <c r="L66" s="20"/>
    </row>
    <row r="67" spans="1:12" s="5" customFormat="1" ht="12.75">
      <c r="A67" s="13"/>
      <c r="L67" s="34"/>
    </row>
    <row r="68" s="5" customFormat="1" ht="12.75">
      <c r="A68" s="13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7" width="11.421875" style="5" customWidth="1"/>
    <col min="8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124</v>
      </c>
    </row>
    <row r="6" ht="15.75">
      <c r="A6" s="11" t="s">
        <v>17</v>
      </c>
    </row>
    <row r="7" ht="12.75">
      <c r="A7" s="12" t="s">
        <v>1</v>
      </c>
    </row>
    <row r="8" spans="1:8" ht="12.75">
      <c r="A8" s="12"/>
      <c r="H8" s="22" t="s">
        <v>45</v>
      </c>
    </row>
    <row r="9" spans="1:8" s="10" customFormat="1" ht="12.75">
      <c r="A9" s="42" t="s">
        <v>3</v>
      </c>
      <c r="B9" s="44" t="s">
        <v>44</v>
      </c>
      <c r="C9" s="40" t="s">
        <v>15</v>
      </c>
      <c r="D9" s="49"/>
      <c r="E9" s="49"/>
      <c r="F9" s="49"/>
      <c r="G9" s="49"/>
      <c r="H9" s="42" t="s">
        <v>33</v>
      </c>
    </row>
    <row r="10" spans="1:13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45"/>
      <c r="K10" s="16"/>
      <c r="L10" s="16"/>
      <c r="M10" s="16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2549568.3999999994</v>
      </c>
      <c r="F11" s="17">
        <v>0</v>
      </c>
      <c r="G11" s="17">
        <v>0</v>
      </c>
      <c r="H11" s="4">
        <f>SUM(C11:G11)</f>
        <v>2549568.3999999994</v>
      </c>
    </row>
    <row r="12" spans="1:8" ht="15" customHeight="1">
      <c r="A12" s="2" t="s">
        <v>47</v>
      </c>
      <c r="B12" s="3" t="s">
        <v>78</v>
      </c>
      <c r="C12" s="17">
        <v>0</v>
      </c>
      <c r="D12" s="17">
        <v>0</v>
      </c>
      <c r="E12" s="17">
        <v>2458014.44</v>
      </c>
      <c r="F12" s="17">
        <v>0</v>
      </c>
      <c r="G12" s="17">
        <v>144467.84</v>
      </c>
      <c r="H12" s="4">
        <f aca="true" t="shared" si="0" ref="H12:H41">SUM(C12:G12)</f>
        <v>2602482.28</v>
      </c>
    </row>
    <row r="13" spans="1:8" ht="15" customHeight="1">
      <c r="A13" s="2" t="s">
        <v>48</v>
      </c>
      <c r="B13" s="3" t="s">
        <v>79</v>
      </c>
      <c r="C13" s="17">
        <v>18270</v>
      </c>
      <c r="D13" s="17">
        <v>0</v>
      </c>
      <c r="E13" s="17">
        <v>8171630.0200000005</v>
      </c>
      <c r="F13" s="17">
        <v>0</v>
      </c>
      <c r="G13" s="17">
        <v>107250.95999999999</v>
      </c>
      <c r="H13" s="4">
        <f t="shared" si="0"/>
        <v>8297150.98</v>
      </c>
    </row>
    <row r="14" spans="1:8" ht="15" customHeight="1">
      <c r="A14" s="2" t="s">
        <v>49</v>
      </c>
      <c r="B14" s="3" t="s">
        <v>80</v>
      </c>
      <c r="C14" s="17">
        <v>0</v>
      </c>
      <c r="D14" s="17">
        <v>0</v>
      </c>
      <c r="E14" s="17">
        <v>10190454.029999997</v>
      </c>
      <c r="F14" s="17">
        <v>0</v>
      </c>
      <c r="G14" s="17">
        <v>2781522.3</v>
      </c>
      <c r="H14" s="4">
        <f t="shared" si="0"/>
        <v>12971976.329999998</v>
      </c>
    </row>
    <row r="15" spans="1:8" ht="15" customHeight="1">
      <c r="A15" s="2" t="s">
        <v>50</v>
      </c>
      <c r="B15" s="3" t="s">
        <v>81</v>
      </c>
      <c r="C15" s="17">
        <v>0</v>
      </c>
      <c r="D15" s="17">
        <v>0</v>
      </c>
      <c r="E15" s="17">
        <v>2473814.8500000006</v>
      </c>
      <c r="F15" s="17">
        <v>0</v>
      </c>
      <c r="G15" s="17">
        <v>66612.31</v>
      </c>
      <c r="H15" s="4">
        <f t="shared" si="0"/>
        <v>2540427.1600000006</v>
      </c>
    </row>
    <row r="16" spans="1:8" ht="15" customHeight="1">
      <c r="A16" s="2" t="s">
        <v>51</v>
      </c>
      <c r="B16" s="3" t="s">
        <v>82</v>
      </c>
      <c r="C16" s="17">
        <v>0</v>
      </c>
      <c r="D16" s="17">
        <v>0</v>
      </c>
      <c r="E16" s="17">
        <v>27523032.24</v>
      </c>
      <c r="F16" s="17">
        <v>0</v>
      </c>
      <c r="G16" s="17">
        <v>56047.1</v>
      </c>
      <c r="H16" s="4">
        <f t="shared" si="0"/>
        <v>27579079.34</v>
      </c>
    </row>
    <row r="17" spans="1:8" ht="15" customHeight="1">
      <c r="A17" s="2" t="s">
        <v>52</v>
      </c>
      <c r="B17" s="3" t="s">
        <v>83</v>
      </c>
      <c r="C17" s="17">
        <v>0</v>
      </c>
      <c r="D17" s="17">
        <v>0</v>
      </c>
      <c r="E17" s="17">
        <v>22355456.38</v>
      </c>
      <c r="F17" s="17">
        <v>0</v>
      </c>
      <c r="G17" s="17">
        <v>13796.1</v>
      </c>
      <c r="H17" s="4">
        <f t="shared" si="0"/>
        <v>22369252.48</v>
      </c>
    </row>
    <row r="18" spans="1:8" ht="15" customHeight="1">
      <c r="A18" s="2" t="s">
        <v>53</v>
      </c>
      <c r="B18" s="3" t="s">
        <v>84</v>
      </c>
      <c r="C18" s="17">
        <v>0</v>
      </c>
      <c r="D18" s="17">
        <v>0</v>
      </c>
      <c r="E18" s="17">
        <v>29489553.249999993</v>
      </c>
      <c r="F18" s="17">
        <v>0</v>
      </c>
      <c r="G18" s="17">
        <v>100033</v>
      </c>
      <c r="H18" s="4">
        <f t="shared" si="0"/>
        <v>29589586.249999993</v>
      </c>
    </row>
    <row r="19" spans="1:8" ht="15" customHeight="1">
      <c r="A19" s="2" t="s">
        <v>54</v>
      </c>
      <c r="B19" s="3" t="s">
        <v>85</v>
      </c>
      <c r="C19" s="17">
        <v>0</v>
      </c>
      <c r="D19" s="17">
        <v>0</v>
      </c>
      <c r="E19" s="17">
        <v>4663620.580000001</v>
      </c>
      <c r="F19" s="17">
        <v>0</v>
      </c>
      <c r="G19" s="17">
        <v>10712</v>
      </c>
      <c r="H19" s="4">
        <f t="shared" si="0"/>
        <v>4674332.580000001</v>
      </c>
    </row>
    <row r="20" spans="1:8" ht="15" customHeight="1">
      <c r="A20" s="2" t="s">
        <v>55</v>
      </c>
      <c r="B20" s="3" t="s">
        <v>86</v>
      </c>
      <c r="C20" s="17">
        <v>0</v>
      </c>
      <c r="D20" s="17">
        <v>0</v>
      </c>
      <c r="E20" s="17">
        <v>10341481.780000001</v>
      </c>
      <c r="F20" s="17">
        <v>0</v>
      </c>
      <c r="G20" s="17">
        <v>764750.1699999999</v>
      </c>
      <c r="H20" s="4">
        <f t="shared" si="0"/>
        <v>11106231.950000001</v>
      </c>
    </row>
    <row r="21" spans="1:8" ht="15" customHeight="1">
      <c r="A21" s="2" t="s">
        <v>56</v>
      </c>
      <c r="B21" s="3" t="s">
        <v>87</v>
      </c>
      <c r="C21" s="17">
        <v>0</v>
      </c>
      <c r="D21" s="17">
        <v>0</v>
      </c>
      <c r="E21" s="17">
        <v>40172672.36000001</v>
      </c>
      <c r="F21" s="17">
        <v>0</v>
      </c>
      <c r="G21" s="17">
        <v>0</v>
      </c>
      <c r="H21" s="4">
        <f t="shared" si="0"/>
        <v>40172672.36000001</v>
      </c>
    </row>
    <row r="22" spans="1:8" ht="15" customHeight="1">
      <c r="A22" s="2" t="s">
        <v>57</v>
      </c>
      <c r="B22" s="3" t="s">
        <v>88</v>
      </c>
      <c r="C22" s="17">
        <v>0</v>
      </c>
      <c r="D22" s="17">
        <v>0</v>
      </c>
      <c r="E22" s="17">
        <v>26403005.460000005</v>
      </c>
      <c r="F22" s="17">
        <v>0</v>
      </c>
      <c r="G22" s="17">
        <v>112127.51</v>
      </c>
      <c r="H22" s="4">
        <f t="shared" si="0"/>
        <v>26515132.970000006</v>
      </c>
    </row>
    <row r="23" spans="1:8" ht="15" customHeight="1">
      <c r="A23" s="2" t="s">
        <v>58</v>
      </c>
      <c r="B23" s="3" t="s">
        <v>89</v>
      </c>
      <c r="C23" s="17">
        <v>0</v>
      </c>
      <c r="D23" s="17">
        <v>0</v>
      </c>
      <c r="E23" s="17">
        <v>32286902.07</v>
      </c>
      <c r="F23" s="17">
        <v>0</v>
      </c>
      <c r="G23" s="17">
        <v>266715.28</v>
      </c>
      <c r="H23" s="4">
        <f t="shared" si="0"/>
        <v>32553617.35</v>
      </c>
    </row>
    <row r="24" spans="1:8" ht="15" customHeight="1">
      <c r="A24" s="2" t="s">
        <v>59</v>
      </c>
      <c r="B24" s="3" t="s">
        <v>90</v>
      </c>
      <c r="C24" s="17">
        <v>0</v>
      </c>
      <c r="D24" s="17">
        <v>0</v>
      </c>
      <c r="E24" s="17">
        <v>38394794.26</v>
      </c>
      <c r="F24" s="17">
        <v>0</v>
      </c>
      <c r="G24" s="17">
        <v>0</v>
      </c>
      <c r="H24" s="4">
        <f t="shared" si="0"/>
        <v>38394794.26</v>
      </c>
    </row>
    <row r="25" spans="1:8" ht="15" customHeight="1">
      <c r="A25" s="2" t="s">
        <v>60</v>
      </c>
      <c r="B25" s="3" t="s">
        <v>91</v>
      </c>
      <c r="C25" s="17">
        <v>0</v>
      </c>
      <c r="D25" s="17">
        <v>0</v>
      </c>
      <c r="E25" s="17">
        <v>10782940.28</v>
      </c>
      <c r="F25" s="17">
        <v>0</v>
      </c>
      <c r="G25" s="17">
        <v>0</v>
      </c>
      <c r="H25" s="4">
        <f t="shared" si="0"/>
        <v>10782940.28</v>
      </c>
    </row>
    <row r="26" spans="1:8" ht="15" customHeight="1">
      <c r="A26" s="2" t="s">
        <v>61</v>
      </c>
      <c r="B26" s="3" t="s">
        <v>92</v>
      </c>
      <c r="C26" s="17">
        <v>0</v>
      </c>
      <c r="D26" s="17">
        <v>0</v>
      </c>
      <c r="E26" s="17">
        <v>6783476.839999998</v>
      </c>
      <c r="F26" s="17">
        <v>0</v>
      </c>
      <c r="G26" s="17">
        <v>0</v>
      </c>
      <c r="H26" s="4">
        <f t="shared" si="0"/>
        <v>6783476.839999998</v>
      </c>
    </row>
    <row r="27" spans="1:8" ht="15" customHeight="1">
      <c r="A27" s="2" t="s">
        <v>62</v>
      </c>
      <c r="B27" s="3" t="s">
        <v>93</v>
      </c>
      <c r="C27" s="17">
        <v>0</v>
      </c>
      <c r="D27" s="17">
        <v>0</v>
      </c>
      <c r="E27" s="17">
        <v>4973101.25</v>
      </c>
      <c r="F27" s="17">
        <v>0</v>
      </c>
      <c r="G27" s="17">
        <v>0</v>
      </c>
      <c r="H27" s="4">
        <f t="shared" si="0"/>
        <v>4973101.25</v>
      </c>
    </row>
    <row r="28" spans="1:8" ht="15" customHeight="1">
      <c r="A28" s="2" t="s">
        <v>63</v>
      </c>
      <c r="B28" s="3" t="s">
        <v>94</v>
      </c>
      <c r="C28" s="17">
        <v>0</v>
      </c>
      <c r="D28" s="17">
        <v>0</v>
      </c>
      <c r="E28" s="17">
        <v>3682954.0699999994</v>
      </c>
      <c r="F28" s="17">
        <v>0</v>
      </c>
      <c r="G28" s="17">
        <v>279726.94</v>
      </c>
      <c r="H28" s="4">
        <f t="shared" si="0"/>
        <v>3962681.0099999993</v>
      </c>
    </row>
    <row r="29" spans="1:8" ht="15" customHeight="1">
      <c r="A29" s="2" t="s">
        <v>64</v>
      </c>
      <c r="B29" s="3" t="s">
        <v>95</v>
      </c>
      <c r="C29" s="17">
        <v>0</v>
      </c>
      <c r="D29" s="17">
        <v>0</v>
      </c>
      <c r="E29" s="17">
        <v>13098776.900000002</v>
      </c>
      <c r="F29" s="17">
        <v>0</v>
      </c>
      <c r="G29" s="17">
        <v>43800</v>
      </c>
      <c r="H29" s="4">
        <f t="shared" si="0"/>
        <v>13142576.900000002</v>
      </c>
    </row>
    <row r="30" spans="1:8" ht="15" customHeight="1">
      <c r="A30" s="2" t="s">
        <v>65</v>
      </c>
      <c r="B30" s="3" t="s">
        <v>96</v>
      </c>
      <c r="C30" s="17">
        <v>0</v>
      </c>
      <c r="D30" s="17">
        <v>0</v>
      </c>
      <c r="E30" s="17">
        <v>7475063.549999999</v>
      </c>
      <c r="F30" s="17">
        <v>0</v>
      </c>
      <c r="G30" s="17">
        <v>425109.24</v>
      </c>
      <c r="H30" s="4">
        <f t="shared" si="0"/>
        <v>7900172.789999999</v>
      </c>
    </row>
    <row r="31" spans="1:8" ht="15" customHeight="1">
      <c r="A31" s="2" t="s">
        <v>66</v>
      </c>
      <c r="B31" s="3" t="s">
        <v>97</v>
      </c>
      <c r="C31" s="17">
        <v>0</v>
      </c>
      <c r="D31" s="17">
        <v>0</v>
      </c>
      <c r="E31" s="17">
        <v>2747930.709999999</v>
      </c>
      <c r="F31" s="17">
        <v>0</v>
      </c>
      <c r="G31" s="17">
        <v>125347.29</v>
      </c>
      <c r="H31" s="4">
        <f t="shared" si="0"/>
        <v>2873277.999999999</v>
      </c>
    </row>
    <row r="32" spans="1:8" ht="15" customHeight="1">
      <c r="A32" s="2" t="s">
        <v>67</v>
      </c>
      <c r="B32" s="3" t="s">
        <v>98</v>
      </c>
      <c r="C32" s="17">
        <v>0</v>
      </c>
      <c r="D32" s="17">
        <v>0</v>
      </c>
      <c r="E32" s="17">
        <v>9532711.469999999</v>
      </c>
      <c r="F32" s="17">
        <v>0</v>
      </c>
      <c r="G32" s="17">
        <v>995826.91</v>
      </c>
      <c r="H32" s="4">
        <f t="shared" si="0"/>
        <v>10528538.379999999</v>
      </c>
    </row>
    <row r="33" spans="1:8" ht="15" customHeight="1">
      <c r="A33" s="2" t="s">
        <v>68</v>
      </c>
      <c r="B33" s="3" t="s">
        <v>99</v>
      </c>
      <c r="C33" s="17">
        <v>0</v>
      </c>
      <c r="D33" s="17">
        <v>0</v>
      </c>
      <c r="E33" s="17">
        <v>5417010.6899999995</v>
      </c>
      <c r="F33" s="17">
        <v>0</v>
      </c>
      <c r="G33" s="17">
        <v>13354.42</v>
      </c>
      <c r="H33" s="4">
        <f t="shared" si="0"/>
        <v>5430365.109999999</v>
      </c>
    </row>
    <row r="34" spans="1:8" ht="15" customHeight="1">
      <c r="A34" s="2" t="s">
        <v>70</v>
      </c>
      <c r="B34" s="3" t="s">
        <v>101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4">
        <f t="shared" si="0"/>
        <v>0</v>
      </c>
    </row>
    <row r="35" spans="1:8" ht="15" customHeight="1">
      <c r="A35" s="2" t="s">
        <v>71</v>
      </c>
      <c r="B35" s="3" t="s">
        <v>102</v>
      </c>
      <c r="C35" s="17">
        <v>0</v>
      </c>
      <c r="D35" s="17">
        <v>0</v>
      </c>
      <c r="E35" s="17">
        <v>37223645.82000001</v>
      </c>
      <c r="F35" s="17">
        <v>0</v>
      </c>
      <c r="G35" s="17">
        <v>235000</v>
      </c>
      <c r="H35" s="4">
        <f t="shared" si="0"/>
        <v>37458645.82000001</v>
      </c>
    </row>
    <row r="36" spans="1:8" ht="15" customHeight="1">
      <c r="A36" s="2" t="s">
        <v>72</v>
      </c>
      <c r="B36" s="3" t="s">
        <v>103</v>
      </c>
      <c r="C36" s="17">
        <v>0</v>
      </c>
      <c r="D36" s="17">
        <v>0</v>
      </c>
      <c r="E36" s="17">
        <v>2573540.8200000003</v>
      </c>
      <c r="F36" s="17">
        <v>0</v>
      </c>
      <c r="G36" s="17">
        <v>26242.17</v>
      </c>
      <c r="H36" s="4">
        <f t="shared" si="0"/>
        <v>2599782.99</v>
      </c>
    </row>
    <row r="37" spans="1:8" ht="15" customHeight="1">
      <c r="A37" s="2" t="s">
        <v>73</v>
      </c>
      <c r="B37" s="3" t="s">
        <v>104</v>
      </c>
      <c r="C37" s="17">
        <v>0</v>
      </c>
      <c r="D37" s="17">
        <v>0</v>
      </c>
      <c r="E37" s="17">
        <v>12733757.089999998</v>
      </c>
      <c r="F37" s="17">
        <v>0</v>
      </c>
      <c r="G37" s="17">
        <v>24225.48</v>
      </c>
      <c r="H37" s="4">
        <f t="shared" si="0"/>
        <v>12757982.569999998</v>
      </c>
    </row>
    <row r="38" spans="1:8" ht="15" customHeight="1">
      <c r="A38" s="2" t="s">
        <v>74</v>
      </c>
      <c r="B38" s="3" t="s">
        <v>105</v>
      </c>
      <c r="C38" s="17">
        <v>0</v>
      </c>
      <c r="D38" s="17">
        <v>0</v>
      </c>
      <c r="E38" s="17">
        <v>5265763.399999999</v>
      </c>
      <c r="F38" s="17">
        <v>0</v>
      </c>
      <c r="G38" s="17">
        <v>862944.8099999999</v>
      </c>
      <c r="H38" s="4">
        <f t="shared" si="0"/>
        <v>6128708.209999999</v>
      </c>
    </row>
    <row r="39" spans="1:8" ht="15" customHeight="1">
      <c r="A39" s="2" t="s">
        <v>75</v>
      </c>
      <c r="B39" s="3" t="s">
        <v>106</v>
      </c>
      <c r="C39" s="17">
        <v>0</v>
      </c>
      <c r="D39" s="17">
        <v>0</v>
      </c>
      <c r="E39" s="17">
        <v>5440993.28</v>
      </c>
      <c r="F39" s="17">
        <v>0</v>
      </c>
      <c r="G39" s="17">
        <v>175496.38</v>
      </c>
      <c r="H39" s="4">
        <f t="shared" si="0"/>
        <v>5616489.66</v>
      </c>
    </row>
    <row r="40" spans="1:8" ht="15" customHeight="1">
      <c r="A40" s="2" t="s">
        <v>76</v>
      </c>
      <c r="B40" s="3" t="s">
        <v>107</v>
      </c>
      <c r="C40" s="17">
        <v>0</v>
      </c>
      <c r="D40" s="17">
        <v>0</v>
      </c>
      <c r="E40" s="17">
        <v>2768478.1</v>
      </c>
      <c r="F40" s="17">
        <v>79936.8</v>
      </c>
      <c r="G40" s="17">
        <v>18185</v>
      </c>
      <c r="H40" s="4">
        <f t="shared" si="0"/>
        <v>2866599.9</v>
      </c>
    </row>
    <row r="41" spans="1:8" ht="15" customHeight="1">
      <c r="A41" s="2" t="s">
        <v>77</v>
      </c>
      <c r="B41" s="3" t="s">
        <v>108</v>
      </c>
      <c r="C41" s="17">
        <v>0</v>
      </c>
      <c r="D41" s="17">
        <v>0</v>
      </c>
      <c r="E41" s="17">
        <v>5696708.36</v>
      </c>
      <c r="F41" s="17">
        <v>0</v>
      </c>
      <c r="G41" s="17">
        <v>76938.82</v>
      </c>
      <c r="H41" s="4">
        <f t="shared" si="0"/>
        <v>5773647.180000001</v>
      </c>
    </row>
    <row r="42" spans="1:8" ht="15" customHeight="1">
      <c r="A42" s="40" t="s">
        <v>10</v>
      </c>
      <c r="B42" s="41"/>
      <c r="C42" s="6">
        <f aca="true" t="shared" si="1" ref="C42:H42">SUM(C11:C41)</f>
        <v>18270</v>
      </c>
      <c r="D42" s="6">
        <f t="shared" si="1"/>
        <v>0</v>
      </c>
      <c r="E42" s="6">
        <f t="shared" si="1"/>
        <v>393670852.7499999</v>
      </c>
      <c r="F42" s="6">
        <f t="shared" si="1"/>
        <v>79936.8</v>
      </c>
      <c r="G42" s="6">
        <f t="shared" si="1"/>
        <v>7726232.03</v>
      </c>
      <c r="H42" s="6">
        <f t="shared" si="1"/>
        <v>401495291.5799999</v>
      </c>
    </row>
    <row r="43" ht="12.75">
      <c r="A43" s="36" t="s">
        <v>123</v>
      </c>
    </row>
    <row r="44" ht="9.75" customHeight="1">
      <c r="A44" s="36"/>
    </row>
    <row r="45" spans="1:8" ht="12.75">
      <c r="A45" s="14" t="s">
        <v>11</v>
      </c>
      <c r="H45" s="8"/>
    </row>
    <row r="46" ht="12.75">
      <c r="A46" s="15" t="s">
        <v>34</v>
      </c>
    </row>
    <row r="47" ht="12.75">
      <c r="A47" s="15" t="s">
        <v>35</v>
      </c>
    </row>
    <row r="48" ht="12.75">
      <c r="A48" s="15" t="s">
        <v>36</v>
      </c>
    </row>
    <row r="49" ht="12.75">
      <c r="A49" s="15" t="s">
        <v>37</v>
      </c>
    </row>
    <row r="50" ht="12.75">
      <c r="A50" s="15" t="s">
        <v>38</v>
      </c>
    </row>
    <row r="51" ht="12.75">
      <c r="A51" s="15"/>
    </row>
    <row r="52" ht="12.75">
      <c r="B52" s="14"/>
    </row>
    <row r="53" ht="12.75">
      <c r="A53" s="15"/>
    </row>
    <row r="57" ht="12.75">
      <c r="C57" s="5">
        <v>1000000</v>
      </c>
    </row>
    <row r="58" spans="3:5" ht="12.75">
      <c r="C58" s="24" t="s">
        <v>116</v>
      </c>
      <c r="D58" s="24" t="s">
        <v>114</v>
      </c>
      <c r="E58" s="24" t="s">
        <v>115</v>
      </c>
    </row>
    <row r="59" spans="3:5" ht="12.75">
      <c r="C59" s="31" t="s">
        <v>117</v>
      </c>
      <c r="D59" s="32">
        <f>+C42/$C$57</f>
        <v>0.01827</v>
      </c>
      <c r="E59" s="32">
        <f>+C42/H42*100</f>
        <v>0.004550489229425898</v>
      </c>
    </row>
    <row r="60" spans="3:5" ht="12.75">
      <c r="C60" s="31" t="s">
        <v>118</v>
      </c>
      <c r="D60" s="32">
        <f>+D42/$C$57</f>
        <v>0</v>
      </c>
      <c r="E60" s="32">
        <f>+D42/H42*100</f>
        <v>0</v>
      </c>
    </row>
    <row r="61" spans="3:5" ht="12.75">
      <c r="C61" s="31" t="s">
        <v>119</v>
      </c>
      <c r="D61" s="32">
        <f>+E42/$C$57</f>
        <v>393.6708527499999</v>
      </c>
      <c r="E61" s="32">
        <f>+E42/H42*100</f>
        <v>98.05117544487044</v>
      </c>
    </row>
    <row r="62" spans="3:5" ht="12.75">
      <c r="C62" s="31" t="s">
        <v>121</v>
      </c>
      <c r="D62" s="32">
        <f>+F42/$C$57</f>
        <v>0.0799368</v>
      </c>
      <c r="E62" s="32">
        <f>+F42/H42*100</f>
        <v>0.019909772711262843</v>
      </c>
    </row>
    <row r="63" spans="3:5" ht="12.75">
      <c r="C63" s="31" t="s">
        <v>122</v>
      </c>
      <c r="D63" s="32">
        <f>+G42/$C$57</f>
        <v>7.72623203</v>
      </c>
      <c r="E63" s="32">
        <f>+G42/H42*100</f>
        <v>1.9243642931888554</v>
      </c>
    </row>
  </sheetData>
  <sheetProtection/>
  <mergeCells count="5">
    <mergeCell ref="H9:H10"/>
    <mergeCell ref="A42:B42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124</v>
      </c>
    </row>
    <row r="6" ht="15.75">
      <c r="A6" s="11" t="s">
        <v>22</v>
      </c>
    </row>
    <row r="7" ht="12.75">
      <c r="A7" s="12" t="s">
        <v>1</v>
      </c>
    </row>
    <row r="8" spans="1:8" ht="12.75">
      <c r="A8" s="12"/>
      <c r="H8" s="16" t="s">
        <v>2</v>
      </c>
    </row>
    <row r="9" spans="1:8" s="10" customFormat="1" ht="12.75">
      <c r="A9" s="42" t="s">
        <v>3</v>
      </c>
      <c r="B9" s="44" t="s">
        <v>4</v>
      </c>
      <c r="C9" s="40" t="s">
        <v>15</v>
      </c>
      <c r="D9" s="49"/>
      <c r="E9" s="49"/>
      <c r="F9" s="49"/>
      <c r="G9" s="49"/>
      <c r="H9" s="42" t="s">
        <v>33</v>
      </c>
    </row>
    <row r="10" spans="1:8" s="10" customFormat="1" ht="12.75">
      <c r="A10" s="43"/>
      <c r="B10" s="45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45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0</v>
      </c>
      <c r="F11" s="17">
        <v>0</v>
      </c>
      <c r="G11" s="17">
        <v>14812000.559999999</v>
      </c>
      <c r="H11" s="4">
        <f aca="true" t="shared" si="0" ref="H11:H16">SUM(C11:G11)</f>
        <v>14812000.559999999</v>
      </c>
    </row>
    <row r="12" spans="1:8" ht="15" customHeight="1">
      <c r="A12" s="2" t="s">
        <v>59</v>
      </c>
      <c r="B12" s="3" t="s">
        <v>90</v>
      </c>
      <c r="C12" s="17">
        <v>0</v>
      </c>
      <c r="D12" s="17">
        <v>0</v>
      </c>
      <c r="E12" s="17">
        <v>0</v>
      </c>
      <c r="F12" s="17">
        <v>0</v>
      </c>
      <c r="G12" s="17">
        <v>1236870</v>
      </c>
      <c r="H12" s="4">
        <f t="shared" si="0"/>
        <v>1236870</v>
      </c>
    </row>
    <row r="13" spans="1:8" ht="15" customHeight="1">
      <c r="A13" s="2" t="s">
        <v>61</v>
      </c>
      <c r="B13" s="3" t="s">
        <v>92</v>
      </c>
      <c r="C13" s="17">
        <v>0</v>
      </c>
      <c r="D13" s="17">
        <v>0</v>
      </c>
      <c r="E13" s="17">
        <v>0</v>
      </c>
      <c r="F13" s="17">
        <v>0</v>
      </c>
      <c r="G13" s="17">
        <v>209997</v>
      </c>
      <c r="H13" s="4">
        <f t="shared" si="0"/>
        <v>209997</v>
      </c>
    </row>
    <row r="14" spans="1:8" ht="15" customHeight="1">
      <c r="A14" s="35" t="s">
        <v>64</v>
      </c>
      <c r="B14" s="3" t="s">
        <v>95</v>
      </c>
      <c r="C14" s="17">
        <v>0</v>
      </c>
      <c r="D14" s="17">
        <v>0</v>
      </c>
      <c r="E14" s="17">
        <v>0</v>
      </c>
      <c r="F14" s="17">
        <v>0</v>
      </c>
      <c r="G14" s="17">
        <v>33150</v>
      </c>
      <c r="H14" s="4">
        <f t="shared" si="0"/>
        <v>33150</v>
      </c>
    </row>
    <row r="15" spans="1:8" ht="15" customHeight="1">
      <c r="A15" s="35">
        <v>125</v>
      </c>
      <c r="B15" s="3" t="s">
        <v>101</v>
      </c>
      <c r="C15" s="17">
        <v>0</v>
      </c>
      <c r="D15" s="17">
        <v>0</v>
      </c>
      <c r="E15" s="17">
        <v>0</v>
      </c>
      <c r="F15" s="17">
        <v>0</v>
      </c>
      <c r="G15" s="17">
        <v>2304925.84</v>
      </c>
      <c r="H15" s="4">
        <f t="shared" si="0"/>
        <v>2304925.84</v>
      </c>
    </row>
    <row r="16" spans="1:8" ht="15" customHeight="1">
      <c r="A16" s="35">
        <v>144</v>
      </c>
      <c r="B16" s="3" t="s">
        <v>106</v>
      </c>
      <c r="C16" s="17">
        <v>0</v>
      </c>
      <c r="D16" s="17">
        <v>0</v>
      </c>
      <c r="E16" s="17">
        <v>0</v>
      </c>
      <c r="F16" s="17">
        <v>0</v>
      </c>
      <c r="G16" s="17">
        <v>207900</v>
      </c>
      <c r="H16" s="4">
        <f t="shared" si="0"/>
        <v>207900</v>
      </c>
    </row>
    <row r="17" spans="1:8" ht="12.75">
      <c r="A17" s="40" t="s">
        <v>10</v>
      </c>
      <c r="B17" s="41"/>
      <c r="C17" s="6">
        <f aca="true" t="shared" si="1" ref="C17:H17">SUM(C11:C16)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18804843.4</v>
      </c>
      <c r="H17" s="6">
        <f t="shared" si="1"/>
        <v>18804843.4</v>
      </c>
    </row>
    <row r="18" ht="12.75">
      <c r="A18" s="36" t="s">
        <v>123</v>
      </c>
    </row>
    <row r="19" ht="9" customHeight="1"/>
    <row r="20" ht="12.75">
      <c r="A20" s="14" t="s">
        <v>11</v>
      </c>
    </row>
    <row r="21" ht="12.75">
      <c r="A21" s="15" t="s">
        <v>34</v>
      </c>
    </row>
    <row r="22" ht="12.75">
      <c r="A22" s="15" t="s">
        <v>35</v>
      </c>
    </row>
    <row r="23" ht="12.75">
      <c r="A23" s="15" t="s">
        <v>36</v>
      </c>
    </row>
    <row r="24" ht="12.75">
      <c r="A24" s="15" t="s">
        <v>37</v>
      </c>
    </row>
    <row r="25" ht="12.75">
      <c r="A25" s="15" t="s">
        <v>38</v>
      </c>
    </row>
    <row r="26" ht="12.75">
      <c r="A26" s="15"/>
    </row>
    <row r="28" ht="12.75">
      <c r="A28" s="15"/>
    </row>
    <row r="47" ht="12.75">
      <c r="A47" s="36"/>
    </row>
  </sheetData>
  <sheetProtection/>
  <mergeCells count="5">
    <mergeCell ref="H9:H10"/>
    <mergeCell ref="A17:B17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2019-01-02T21:35:17Z</dcterms:modified>
  <cp:category/>
  <cp:version/>
  <cp:contentType/>
  <cp:contentStatus/>
</cp:coreProperties>
</file>