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<sst xmlns="http://schemas.openxmlformats.org/spreadsheetml/2006/main" count="674" uniqueCount="173">
  <si>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</si>
  <si>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</si>
  <si>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</si>
  <si>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</si>
  <si>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</si>
  <si>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</si>
  <si>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</si>
  <si>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</si>
  <si>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</si>
  <si>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</si>
  <si>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</si>
  <si>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</si>
  <si>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</si>
  <si>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</si>
  <si>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</si>
  <si>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</si>
  <si>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</si>
  <si>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</si>
  <si>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</si>
  <si>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</si>
  <si>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</si>
  <si>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</si>
  <si>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</si>
  <si>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</si>
  <si>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</si>
  <si>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</si>
  <si>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</si>
  <si>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</si>
  <si>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</si>
  <si>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</si>
  <si>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</si>
  <si>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</si>
  <si>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</si>
  <si>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</si>
  <si>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</si>
  <si>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</si>
  <si>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</si>
  <si>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</si>
  <si>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</si>
  <si>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</si>
  <si>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</si>
  <si>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</si>
  <si>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</si>
  <si>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</si>
  <si>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</si>
  <si>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</si>
  <si>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</si>
  <si>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</si>
  <si>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</si>
  <si>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</si>
  <si>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</si>
  <si>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</si>
  <si>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</si>
  <si>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</si>
  <si>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</si>
  <si>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</si>
  <si>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</si>
  <si>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</si>
  <si>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</si>
  <si>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</si>
  <si>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</si>
  <si>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</si>
  <si>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</si>
  <si>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</si>
  <si>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</si>
  <si>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</si>
  <si>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</si>
  <si>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</si>
  <si>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</si>
  <si>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</si>
  <si>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</si>
  <si>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</si>
  <si>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</si>
  <si>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</si>
  <si>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</si>
  <si>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</si>
  <si>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</si>
  <si>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</si>
  <si>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</si>
  <si>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</si>
  <si>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</si>
  <si>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</si>
  <si>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</si>
  <si>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</si>
  <si>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</si>
  <si>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</si>
  <si>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</si>
  <si>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</si>
  <si>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</si>
  <si>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</si>
  <si>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</si>
  <si>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</si>
  <si>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</si>
  <si>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</si>
  <si>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</si>
  <si>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</si>
  <si>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</si>
  <si>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</si>
  <si>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</si>
  <si>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</si>
  <si>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</si>
  <si>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</si>
  <si>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</si>
  <si>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</si>
  <si>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</si>
  <si>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</si>
  <si>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</si>
  <si>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</si>
  <si>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</si>
  <si>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</si>
  <si>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</si>
  <si>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</si>
  <si>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</si>
  <si>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</si>
  <si>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</si>
  <si>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</si>
  <si>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</si>
  <si>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</si>
  <si>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</si>
  <si>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</si>
  <si>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</si>
  <si>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</si>
  <si>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</si>
  <si>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</si>
  <si>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</si>
  <si>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</si>
  <si>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</si>
  <si>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</si>
  <si>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</si>
  <si>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</si>
  <si>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</si>
  <si>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</si>
  <si>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</si>
  <si>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</si>
  <si>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</si>
  <si>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</si>
  <si>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</si>
  <si>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</si>
  <si>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</si>
  <si>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</si>
  <si>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</si>
  <si>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</si>
  <si>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</si>
  <si>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</si>
  <si>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</si>
  <si>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</si>
  <si>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</si>
  <si>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</si>
  <si>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</si>
  <si>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</si>
  <si>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</si>
  <si>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</si>
  <si>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</si>
  <si>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</si>
  <si>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</si>
  <si>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</si>
  <si>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</si>
  <si>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</si>
  <si>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</si>
  <si>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</si>
  <si>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</si>
  <si>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</si>
  <si>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</si>
  <si>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</si>
  <si>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</si>
  <si>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 xml:space="preserve">INSTITUTO NACIONAL DE SALUD MENTAL </t>
  </si>
  <si>
    <t xml:space="preserve">INSTITUTO NACIONAL DE CIENCIAS NEUROLOGICAS </t>
  </si>
  <si>
    <t>149</t>
  </si>
  <si>
    <t>PROGRAMA DE CREACIÓN DE REDES INTEGRADAS EN SALUD</t>
  </si>
  <si>
    <t>149 PCRIS</t>
  </si>
  <si>
    <t>6-2.4</t>
  </si>
  <si>
    <t>EJECUCION PRESUPUESTAL A MES DE ENERO 2022</t>
  </si>
  <si>
    <t>Fuente: SIAF, Consulta Amigable y Base de Datos al 31 de Enero del 2022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</si>
</sst>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  <numFmt numFmtId="205" formatCode="#,##0.000"/>
    <numFmt numFmtId="206" formatCode="_-* #,##0_-;\-* #,##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4.8"/>
      <color indexed="63"/>
      <name val="Calibri"/>
      <family val="0"/>
    </font>
    <font>
      <sz val="10"/>
      <color indexed="63"/>
      <name val="Calibri"/>
      <family val="0"/>
    </font>
    <font>
      <sz val="7.5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196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Enero - 2022</a:t>
            </a:r>
          </a:p>
        </c:rich>
      </c:tx>
      <c:layout>
        <c:manualLayout>
          <c:xMode val="factor"/>
          <c:yMode val="factor"/>
          <c:x val="-0.00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02675"/>
          <c:w val="0.9982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66198638"/>
        <c:axId val="58916831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60489432"/>
        <c:axId val="7533977"/>
      </c:lineChart>
      <c:catAx>
        <c:axId val="66198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58916831"/>
        <c:crosses val="autoZero"/>
        <c:auto val="1"/>
        <c:lblOffset val="100"/>
        <c:tickLblSkip val="1"/>
        <c:noMultiLvlLbl val="0"/>
      </c:catAx>
      <c:valAx>
        <c:axId val="589168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198638"/>
        <c:crossesAt val="1"/>
        <c:crossBetween val="between"/>
        <c:dispUnits/>
      </c:valAx>
      <c:catAx>
        <c:axId val="60489432"/>
        <c:scaling>
          <c:orientation val="minMax"/>
        </c:scaling>
        <c:axPos val="b"/>
        <c:delete val="1"/>
        <c:majorTickMark val="out"/>
        <c:minorTickMark val="none"/>
        <c:tickLblPos val="nextTo"/>
        <c:crossAx val="7533977"/>
        <c:crosses val="autoZero"/>
        <c:auto val="1"/>
        <c:lblOffset val="100"/>
        <c:tickLblSkip val="1"/>
        <c:noMultiLvlLbl val="0"/>
      </c:catAx>
      <c:valAx>
        <c:axId val="75339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48943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525"/>
          <c:y val="0.984"/>
          <c:w val="0.06825"/>
          <c:h val="0.0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ENERO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696930"/>
        <c:axId val="6272371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56451340"/>
        <c:axId val="38300013"/>
      </c:lineChart>
      <c:catAx>
        <c:axId val="6969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72371"/>
        <c:crosses val="autoZero"/>
        <c:auto val="1"/>
        <c:lblOffset val="100"/>
        <c:tickLblSkip val="1"/>
        <c:noMultiLvlLbl val="0"/>
      </c:catAx>
      <c:valAx>
        <c:axId val="62723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96930"/>
        <c:crossesAt val="1"/>
        <c:crossBetween val="between"/>
        <c:dispUnits/>
      </c:valAx>
      <c:catAx>
        <c:axId val="56451340"/>
        <c:scaling>
          <c:orientation val="minMax"/>
        </c:scaling>
        <c:axPos val="b"/>
        <c:delete val="1"/>
        <c:majorTickMark val="out"/>
        <c:minorTickMark val="none"/>
        <c:tickLblPos val="nextTo"/>
        <c:crossAx val="38300013"/>
        <c:crosses val="autoZero"/>
        <c:auto val="1"/>
        <c:lblOffset val="100"/>
        <c:tickLblSkip val="1"/>
        <c:noMultiLvlLbl val="0"/>
      </c:catAx>
      <c:valAx>
        <c:axId val="38300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45134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25"/>
          <c:y val="0.95975"/>
          <c:w val="0.1287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ENERO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9155798"/>
        <c:axId val="15293319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3422144"/>
        <c:axId val="30799297"/>
      </c:lineChart>
      <c:catAx>
        <c:axId val="91557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293319"/>
        <c:crosses val="autoZero"/>
        <c:auto val="1"/>
        <c:lblOffset val="100"/>
        <c:tickLblSkip val="1"/>
        <c:noMultiLvlLbl val="0"/>
      </c:catAx>
      <c:valAx>
        <c:axId val="152933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155798"/>
        <c:crossesAt val="1"/>
        <c:crossBetween val="between"/>
        <c:dispUnits/>
      </c:valAx>
      <c:catAx>
        <c:axId val="3422144"/>
        <c:scaling>
          <c:orientation val="minMax"/>
        </c:scaling>
        <c:axPos val="b"/>
        <c:delete val="1"/>
        <c:majorTickMark val="out"/>
        <c:minorTickMark val="none"/>
        <c:tickLblPos val="nextTo"/>
        <c:crossAx val="30799297"/>
        <c:crosses val="autoZero"/>
        <c:auto val="1"/>
        <c:lblOffset val="100"/>
        <c:tickLblSkip val="1"/>
        <c:noMultiLvlLbl val="0"/>
      </c:catAx>
      <c:valAx>
        <c:axId val="30799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2214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225"/>
          <c:y val="0.96575"/>
          <c:w val="0.11275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ENERO - FUENTE RDR</a:t>
            </a:r>
          </a:p>
        </c:rich>
      </c:tx>
      <c:layout>
        <c:manualLayout>
          <c:xMode val="factor"/>
          <c:yMode val="factor"/>
          <c:x val="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5"/>
          <c:w val="0.9932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RDR'!$D$61:$D$66</c:f>
              <c:numCache/>
            </c:numRef>
          </c:val>
        </c:ser>
        <c:overlap val="-27"/>
        <c:gapWidth val="219"/>
        <c:axId val="8758218"/>
        <c:axId val="11715099"/>
      </c:barChart>
      <c:lineChart>
        <c:grouping val="standard"/>
        <c:varyColors val="0"/>
        <c:ser>
          <c:idx val="1"/>
          <c:order val="1"/>
          <c:tx>
            <c:strRef>
              <c:f>'EJECUCION RDR'!$E$60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RDR'!$E$61:$E$66</c:f>
              <c:numCache/>
            </c:numRef>
          </c:val>
          <c:smooth val="0"/>
        </c:ser>
        <c:axId val="38327028"/>
        <c:axId val="9398933"/>
      </c:lineChart>
      <c:catAx>
        <c:axId val="8758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715099"/>
        <c:crosses val="autoZero"/>
        <c:auto val="1"/>
        <c:lblOffset val="100"/>
        <c:tickLblSkip val="1"/>
        <c:noMultiLvlLbl val="0"/>
      </c:catAx>
      <c:valAx>
        <c:axId val="117150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758218"/>
        <c:crossesAt val="1"/>
        <c:crossBetween val="between"/>
        <c:dispUnits/>
      </c:valAx>
      <c:catAx>
        <c:axId val="38327028"/>
        <c:scaling>
          <c:orientation val="minMax"/>
        </c:scaling>
        <c:axPos val="b"/>
        <c:delete val="1"/>
        <c:majorTickMark val="out"/>
        <c:minorTickMark val="none"/>
        <c:tickLblPos val="nextTo"/>
        <c:crossAx val="9398933"/>
        <c:crosses val="autoZero"/>
        <c:auto val="1"/>
        <c:lblOffset val="100"/>
        <c:tickLblSkip val="1"/>
        <c:noMultiLvlLbl val="0"/>
      </c:catAx>
      <c:valAx>
        <c:axId val="9398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32702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9665"/>
          <c:w val="0.1222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ENERO - FUENTE ROCC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225"/>
          <c:w val="0.99325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ROOC'!$D$67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ROOC'!$C$68:$C$74</c:f>
              <c:strCache/>
            </c:strRef>
          </c:cat>
          <c:val>
            <c:numRef>
              <c:f>'EJECUCION ROOC'!$D$68:$D$74</c:f>
              <c:numCache/>
            </c:numRef>
          </c:val>
        </c:ser>
        <c:overlap val="-27"/>
        <c:gapWidth val="219"/>
        <c:axId val="17481534"/>
        <c:axId val="23116079"/>
      </c:barChart>
      <c:lineChart>
        <c:grouping val="standard"/>
        <c:varyColors val="0"/>
        <c:ser>
          <c:idx val="1"/>
          <c:order val="1"/>
          <c:tx>
            <c:strRef>
              <c:f>'EJECUCION ROOC'!$E$67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ROOC'!$C$68:$C$74</c:f>
              <c:strCache/>
            </c:strRef>
          </c:cat>
          <c:val>
            <c:numRef>
              <c:f>'EJECUCION ROOC'!$E$68:$E$74</c:f>
              <c:numCache/>
            </c:numRef>
          </c:val>
          <c:smooth val="0"/>
        </c:ser>
        <c:axId val="6718120"/>
        <c:axId val="60463081"/>
      </c:lineChart>
      <c:catAx>
        <c:axId val="17481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116079"/>
        <c:crosses val="autoZero"/>
        <c:auto val="1"/>
        <c:lblOffset val="100"/>
        <c:tickLblSkip val="1"/>
        <c:noMultiLvlLbl val="0"/>
      </c:catAx>
      <c:valAx>
        <c:axId val="231160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481534"/>
        <c:crossesAt val="1"/>
        <c:crossBetween val="between"/>
        <c:dispUnits/>
      </c:valAx>
      <c:catAx>
        <c:axId val="6718120"/>
        <c:scaling>
          <c:orientation val="minMax"/>
        </c:scaling>
        <c:axPos val="b"/>
        <c:delete val="1"/>
        <c:majorTickMark val="out"/>
        <c:minorTickMark val="none"/>
        <c:tickLblPos val="nextTo"/>
        <c:crossAx val="60463081"/>
        <c:crosses val="autoZero"/>
        <c:auto val="1"/>
        <c:lblOffset val="100"/>
        <c:tickLblSkip val="1"/>
        <c:noMultiLvlLbl val="0"/>
      </c:catAx>
      <c:valAx>
        <c:axId val="60463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71812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375"/>
          <c:y val="0.947"/>
          <c:w val="0.1292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ENERO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525"/>
          <c:w val="0.9927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DYT'!$D$63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DYT'!$C$64:$C$68</c:f>
              <c:strCache/>
            </c:strRef>
          </c:cat>
          <c:val>
            <c:numRef>
              <c:f>'EJECUCION DYT'!$D$64:$D$68</c:f>
              <c:numCache/>
            </c:numRef>
          </c:val>
        </c:ser>
        <c:overlap val="-27"/>
        <c:gapWidth val="219"/>
        <c:axId val="7296818"/>
        <c:axId val="65671363"/>
      </c:barChart>
      <c:lineChart>
        <c:grouping val="standard"/>
        <c:varyColors val="0"/>
        <c:ser>
          <c:idx val="1"/>
          <c:order val="1"/>
          <c:tx>
            <c:strRef>
              <c:f>'EJECUCION DYT'!$E$63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DYT'!$C$64:$C$68</c:f>
              <c:strCache/>
            </c:strRef>
          </c:cat>
          <c:val>
            <c:numRef>
              <c:f>'EJECUCION DYT'!$E$64:$E$68</c:f>
              <c:numCache/>
            </c:numRef>
          </c:val>
          <c:smooth val="0"/>
        </c:ser>
        <c:axId val="54171356"/>
        <c:axId val="17780157"/>
      </c:lineChart>
      <c:catAx>
        <c:axId val="7296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671363"/>
        <c:crosses val="autoZero"/>
        <c:auto val="1"/>
        <c:lblOffset val="100"/>
        <c:tickLblSkip val="1"/>
        <c:noMultiLvlLbl val="0"/>
      </c:catAx>
      <c:valAx>
        <c:axId val="656713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296818"/>
        <c:crossesAt val="1"/>
        <c:crossBetween val="between"/>
        <c:dispUnits/>
      </c:valAx>
      <c:catAx>
        <c:axId val="54171356"/>
        <c:scaling>
          <c:orientation val="minMax"/>
        </c:scaling>
        <c:axPos val="b"/>
        <c:delete val="1"/>
        <c:majorTickMark val="out"/>
        <c:minorTickMark val="none"/>
        <c:tickLblPos val="nextTo"/>
        <c:crossAx val="17780157"/>
        <c:crosses val="autoZero"/>
        <c:auto val="1"/>
        <c:lblOffset val="100"/>
        <c:tickLblSkip val="1"/>
        <c:noMultiLvlLbl val="0"/>
      </c:catAx>
      <c:valAx>
        <c:axId val="17780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17135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35"/>
          <c:y val="0.9665"/>
          <c:w val="0.13025"/>
          <c:h val="0.0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48</xdr:row>
      <xdr:rowOff>133350</xdr:rowOff>
    </xdr:from>
    <xdr:to>
      <xdr:col>35</xdr:col>
      <xdr:colOff>523875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38100" y="8991600"/>
        <a:ext cx="13344525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762000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123825</xdr:rowOff>
    </xdr:from>
    <xdr:to>
      <xdr:col>8</xdr:col>
      <xdr:colOff>695325</xdr:colOff>
      <xdr:row>91</xdr:row>
      <xdr:rowOff>85725</xdr:rowOff>
    </xdr:to>
    <xdr:graphicFrame>
      <xdr:nvGraphicFramePr>
        <xdr:cNvPr id="1" name="Gráfico 1"/>
        <xdr:cNvGraphicFramePr/>
      </xdr:nvGraphicFramePr>
      <xdr:xfrm>
        <a:off x="47625" y="99441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56</xdr:row>
      <xdr:rowOff>104775</xdr:rowOff>
    </xdr:from>
    <xdr:to>
      <xdr:col>9</xdr:col>
      <xdr:colOff>666750</xdr:colOff>
      <xdr:row>84</xdr:row>
      <xdr:rowOff>152400</xdr:rowOff>
    </xdr:to>
    <xdr:graphicFrame>
      <xdr:nvGraphicFramePr>
        <xdr:cNvPr id="5" name="Gráfico 1"/>
        <xdr:cNvGraphicFramePr/>
      </xdr:nvGraphicFramePr>
      <xdr:xfrm>
        <a:off x="9525" y="10106025"/>
        <a:ext cx="11220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133350</xdr:rowOff>
    </xdr:from>
    <xdr:to>
      <xdr:col>7</xdr:col>
      <xdr:colOff>733425</xdr:colOff>
      <xdr:row>91</xdr:row>
      <xdr:rowOff>57150</xdr:rowOff>
    </xdr:to>
    <xdr:graphicFrame>
      <xdr:nvGraphicFramePr>
        <xdr:cNvPr id="1" name="Gráfico 1"/>
        <xdr:cNvGraphicFramePr/>
      </xdr:nvGraphicFramePr>
      <xdr:xfrm>
        <a:off x="0" y="9982200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30" zoomScaleNormal="130" zoomScalePageLayoutView="0" workbookViewId="0" topLeftCell="A1">
      <selection activeCell="B10" sqref="B10:B12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hidden="1" customWidth="1"/>
    <col min="6" max="6" width="5.8515625" style="8" hidden="1" customWidth="1"/>
    <col min="7" max="7" width="11.7109375" style="8" hidden="1" customWidth="1"/>
    <col min="8" max="8" width="5.8515625" style="8" hidden="1" customWidth="1"/>
    <col min="9" max="9" width="11.57421875" style="8" hidden="1" customWidth="1"/>
    <col min="10" max="10" width="5.8515625" style="8" hidden="1" customWidth="1"/>
    <col min="11" max="11" width="11.7109375" style="8" hidden="1" customWidth="1"/>
    <col min="12" max="12" width="5.8515625" style="8" hidden="1" customWidth="1"/>
    <col min="13" max="13" width="11.7109375" style="8" hidden="1" customWidth="1"/>
    <col min="14" max="14" width="5.8515625" style="8" hidden="1" customWidth="1"/>
    <col min="15" max="15" width="11.7109375" style="8" hidden="1" customWidth="1"/>
    <col min="16" max="16" width="5.8515625" style="8" hidden="1" customWidth="1"/>
    <col min="17" max="17" width="11.7109375" style="8" hidden="1" customWidth="1"/>
    <col min="18" max="18" width="5.8515625" style="8" hidden="1" customWidth="1"/>
    <col min="19" max="19" width="11.7109375" style="8" hidden="1" customWidth="1"/>
    <col min="20" max="20" width="5.8515625" style="8" hidden="1" customWidth="1"/>
    <col min="21" max="21" width="11.7109375" style="8" hidden="1" customWidth="1"/>
    <col min="22" max="22" width="5.8515625" style="8" hidden="1" customWidth="1"/>
    <col min="23" max="23" width="11.7109375" style="8" hidden="1" customWidth="1"/>
    <col min="24" max="24" width="5.8515625" style="8" hidden="1" customWidth="1"/>
    <col min="25" max="25" width="11.7109375" style="8" hidden="1" customWidth="1"/>
    <col min="26" max="26" width="5.8515625" style="8" hidden="1" customWidth="1"/>
    <col min="27" max="27" width="11.8515625" style="8" hidden="1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171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2" t="s">
        <v>1</v>
      </c>
      <c r="B10" s="59" t="s">
        <v>33</v>
      </c>
      <c r="C10" s="65" t="s">
        <v>31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53" t="s">
        <v>30</v>
      </c>
    </row>
    <row r="11" spans="1:27" s="10" customFormat="1" ht="12.75" customHeight="1">
      <c r="A11" s="63"/>
      <c r="B11" s="60"/>
      <c r="C11" s="58" t="s">
        <v>2</v>
      </c>
      <c r="D11" s="58"/>
      <c r="E11" s="58" t="s">
        <v>3</v>
      </c>
      <c r="F11" s="58"/>
      <c r="G11" s="58" t="s">
        <v>4</v>
      </c>
      <c r="H11" s="58"/>
      <c r="I11" s="58" t="s">
        <v>20</v>
      </c>
      <c r="J11" s="58"/>
      <c r="K11" s="58" t="s">
        <v>21</v>
      </c>
      <c r="L11" s="58"/>
      <c r="M11" s="58" t="s">
        <v>22</v>
      </c>
      <c r="N11" s="58"/>
      <c r="O11" s="58" t="s">
        <v>24</v>
      </c>
      <c r="P11" s="58"/>
      <c r="Q11" s="58" t="s">
        <v>25</v>
      </c>
      <c r="R11" s="58"/>
      <c r="S11" s="58" t="s">
        <v>26</v>
      </c>
      <c r="T11" s="58"/>
      <c r="U11" s="58" t="s">
        <v>27</v>
      </c>
      <c r="V11" s="58"/>
      <c r="W11" s="58" t="s">
        <v>28</v>
      </c>
      <c r="X11" s="58"/>
      <c r="Y11" s="58" t="s">
        <v>29</v>
      </c>
      <c r="Z11" s="58"/>
      <c r="AA11" s="54"/>
    </row>
    <row r="12" spans="1:27" s="10" customFormat="1" ht="15.75" customHeight="1">
      <c r="A12" s="64"/>
      <c r="B12" s="61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5"/>
    </row>
    <row r="13" spans="1:28" ht="15" customHeight="1">
      <c r="A13" s="2" t="s">
        <v>5</v>
      </c>
      <c r="B13" s="3" t="s">
        <v>6</v>
      </c>
      <c r="C13" s="41">
        <v>115743981.28000012</v>
      </c>
      <c r="D13" s="39">
        <f aca="true" t="shared" si="0" ref="D13:D47">+C13/$C$47*100</f>
        <v>16.517010161147997</v>
      </c>
      <c r="E13" s="41"/>
      <c r="F13" s="39" t="e">
        <f aca="true" t="shared" si="1" ref="F13:F47">+E13/$E$47*100</f>
        <v>#DIV/0!</v>
      </c>
      <c r="G13" s="41"/>
      <c r="H13" s="39" t="e">
        <f aca="true" t="shared" si="2" ref="H13:H47">+G13/$G$47*100</f>
        <v>#DIV/0!</v>
      </c>
      <c r="I13" s="4"/>
      <c r="J13" s="39" t="e">
        <f aca="true" t="shared" si="3" ref="J13:J47">+I13/$I$47*100</f>
        <v>#DIV/0!</v>
      </c>
      <c r="K13" s="4"/>
      <c r="L13" s="39" t="e">
        <f aca="true" t="shared" si="4" ref="L13:L47">+K13/$K$47*100</f>
        <v>#DIV/0!</v>
      </c>
      <c r="M13" s="4"/>
      <c r="N13" s="39" t="e">
        <f aca="true" t="shared" si="5" ref="N13:N47">+M13/$M$47*100</f>
        <v>#DIV/0!</v>
      </c>
      <c r="O13" s="4"/>
      <c r="P13" s="39" t="e">
        <f aca="true" t="shared" si="6" ref="P13:P47">+O13/$O$47*100</f>
        <v>#DIV/0!</v>
      </c>
      <c r="Q13" s="4"/>
      <c r="R13" s="39" t="e">
        <f aca="true" t="shared" si="7" ref="R13:R47">+Q13/$Q$47*100</f>
        <v>#DIV/0!</v>
      </c>
      <c r="S13" s="4"/>
      <c r="T13" s="39" t="e">
        <f aca="true" t="shared" si="8" ref="T13:T47">+S13/$S$47*100</f>
        <v>#DIV/0!</v>
      </c>
      <c r="U13" s="4"/>
      <c r="V13" s="39" t="e">
        <f aca="true" t="shared" si="9" ref="V13:V47">+U13/$U$47*100</f>
        <v>#DIV/0!</v>
      </c>
      <c r="W13" s="4"/>
      <c r="X13" s="39" t="e">
        <f aca="true" t="shared" si="10" ref="X13:X47">+W13/$W$47*100</f>
        <v>#DIV/0!</v>
      </c>
      <c r="Y13" s="4"/>
      <c r="Z13" s="39" t="e">
        <f aca="true" t="shared" si="11" ref="Z13:Z47">+Y13/$Y$47*100</f>
        <v>#DIV/0!</v>
      </c>
      <c r="AA13" s="24">
        <f aca="true" t="shared" si="12" ref="AA13:AA46">+C13+E13+G13+I13+K13+M13+O13+Q13+S13+U13+W13+Y13</f>
        <v>115743981.28000012</v>
      </c>
      <c r="AB13" s="8"/>
    </row>
    <row r="14" spans="1:28" ht="15" customHeight="1">
      <c r="A14" s="2" t="s">
        <v>35</v>
      </c>
      <c r="B14" s="3" t="s">
        <v>66</v>
      </c>
      <c r="C14" s="41">
        <v>2652730.5399999996</v>
      </c>
      <c r="D14" s="39">
        <f t="shared" si="0"/>
        <v>0.3785525329215422</v>
      </c>
      <c r="E14" s="41"/>
      <c r="F14" s="39" t="e">
        <f t="shared" si="1"/>
        <v>#DIV/0!</v>
      </c>
      <c r="G14" s="41"/>
      <c r="H14" s="39" t="e">
        <f t="shared" si="2"/>
        <v>#DIV/0!</v>
      </c>
      <c r="I14" s="4"/>
      <c r="J14" s="39" t="e">
        <f t="shared" si="3"/>
        <v>#DIV/0!</v>
      </c>
      <c r="K14" s="4"/>
      <c r="L14" s="39" t="e">
        <f t="shared" si="4"/>
        <v>#DIV/0!</v>
      </c>
      <c r="M14" s="4"/>
      <c r="N14" s="39" t="e">
        <f t="shared" si="5"/>
        <v>#DIV/0!</v>
      </c>
      <c r="O14" s="4"/>
      <c r="P14" s="39" t="e">
        <f t="shared" si="6"/>
        <v>#DIV/0!</v>
      </c>
      <c r="Q14" s="4"/>
      <c r="R14" s="39" t="e">
        <f t="shared" si="7"/>
        <v>#DIV/0!</v>
      </c>
      <c r="S14" s="4"/>
      <c r="T14" s="39" t="e">
        <f t="shared" si="8"/>
        <v>#DIV/0!</v>
      </c>
      <c r="U14" s="4"/>
      <c r="V14" s="39" t="e">
        <f t="shared" si="9"/>
        <v>#DIV/0!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2652730.5399999996</v>
      </c>
      <c r="AB14" s="8"/>
    </row>
    <row r="15" spans="1:28" ht="15" customHeight="1">
      <c r="A15" s="2" t="s">
        <v>36</v>
      </c>
      <c r="B15" s="3" t="s">
        <v>67</v>
      </c>
      <c r="C15" s="41">
        <v>3603353.6399999983</v>
      </c>
      <c r="D15" s="39">
        <f t="shared" si="0"/>
        <v>0.5142092748832523</v>
      </c>
      <c r="E15" s="41"/>
      <c r="F15" s="39" t="e">
        <f t="shared" si="1"/>
        <v>#DIV/0!</v>
      </c>
      <c r="G15" s="41"/>
      <c r="H15" s="39" t="e">
        <f t="shared" si="2"/>
        <v>#DIV/0!</v>
      </c>
      <c r="I15" s="4"/>
      <c r="J15" s="39" t="e">
        <f t="shared" si="3"/>
        <v>#DIV/0!</v>
      </c>
      <c r="K15" s="4"/>
      <c r="L15" s="39" t="e">
        <f t="shared" si="4"/>
        <v>#DIV/0!</v>
      </c>
      <c r="M15" s="4"/>
      <c r="N15" s="39" t="e">
        <f t="shared" si="5"/>
        <v>#DIV/0!</v>
      </c>
      <c r="O15" s="4"/>
      <c r="P15" s="39" t="e">
        <f t="shared" si="6"/>
        <v>#DIV/0!</v>
      </c>
      <c r="Q15" s="4"/>
      <c r="R15" s="39" t="e">
        <f t="shared" si="7"/>
        <v>#DIV/0!</v>
      </c>
      <c r="S15" s="4"/>
      <c r="T15" s="39" t="e">
        <f t="shared" si="8"/>
        <v>#DIV/0!</v>
      </c>
      <c r="U15" s="4"/>
      <c r="V15" s="39" t="e">
        <f t="shared" si="9"/>
        <v>#DIV/0!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3603353.6399999983</v>
      </c>
      <c r="AB15" s="8"/>
    </row>
    <row r="16" spans="1:28" ht="15" customHeight="1">
      <c r="A16" s="2" t="s">
        <v>37</v>
      </c>
      <c r="B16" s="3" t="s">
        <v>68</v>
      </c>
      <c r="C16" s="41">
        <v>1855061.8799999994</v>
      </c>
      <c r="D16" s="39">
        <f t="shared" si="0"/>
        <v>0.2647228441831102</v>
      </c>
      <c r="E16" s="41"/>
      <c r="F16" s="39" t="e">
        <f t="shared" si="1"/>
        <v>#DIV/0!</v>
      </c>
      <c r="G16" s="41"/>
      <c r="H16" s="39" t="e">
        <f t="shared" si="2"/>
        <v>#DIV/0!</v>
      </c>
      <c r="I16" s="4"/>
      <c r="J16" s="39" t="e">
        <f t="shared" si="3"/>
        <v>#DIV/0!</v>
      </c>
      <c r="K16" s="4"/>
      <c r="L16" s="39" t="e">
        <f t="shared" si="4"/>
        <v>#DIV/0!</v>
      </c>
      <c r="M16" s="4"/>
      <c r="N16" s="39" t="e">
        <f t="shared" si="5"/>
        <v>#DIV/0!</v>
      </c>
      <c r="O16" s="4"/>
      <c r="P16" s="39" t="e">
        <f t="shared" si="6"/>
        <v>#DIV/0!</v>
      </c>
      <c r="Q16" s="4"/>
      <c r="R16" s="39" t="e">
        <f t="shared" si="7"/>
        <v>#DIV/0!</v>
      </c>
      <c r="S16" s="4"/>
      <c r="T16" s="39" t="e">
        <f t="shared" si="8"/>
        <v>#DIV/0!</v>
      </c>
      <c r="U16" s="4"/>
      <c r="V16" s="39" t="e">
        <f t="shared" si="9"/>
        <v>#DIV/0!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1855061.8799999994</v>
      </c>
      <c r="AB16" s="8"/>
    </row>
    <row r="17" spans="1:28" ht="15" customHeight="1">
      <c r="A17" s="2" t="s">
        <v>38</v>
      </c>
      <c r="B17" s="3" t="s">
        <v>69</v>
      </c>
      <c r="C17" s="41">
        <v>2646071.0400000005</v>
      </c>
      <c r="D17" s="39">
        <f t="shared" si="0"/>
        <v>0.37760220247712745</v>
      </c>
      <c r="E17" s="41"/>
      <c r="F17" s="39" t="e">
        <f t="shared" si="1"/>
        <v>#DIV/0!</v>
      </c>
      <c r="G17" s="41"/>
      <c r="H17" s="39" t="e">
        <f t="shared" si="2"/>
        <v>#DIV/0!</v>
      </c>
      <c r="I17" s="4"/>
      <c r="J17" s="39" t="e">
        <f t="shared" si="3"/>
        <v>#DIV/0!</v>
      </c>
      <c r="K17" s="4"/>
      <c r="L17" s="39" t="e">
        <f t="shared" si="4"/>
        <v>#DIV/0!</v>
      </c>
      <c r="M17" s="4"/>
      <c r="N17" s="39" t="e">
        <f t="shared" si="5"/>
        <v>#DIV/0!</v>
      </c>
      <c r="O17" s="4"/>
      <c r="P17" s="39" t="e">
        <f t="shared" si="6"/>
        <v>#DIV/0!</v>
      </c>
      <c r="Q17" s="4"/>
      <c r="R17" s="39" t="e">
        <f t="shared" si="7"/>
        <v>#DIV/0!</v>
      </c>
      <c r="S17" s="4"/>
      <c r="T17" s="39" t="e">
        <f t="shared" si="8"/>
        <v>#DIV/0!</v>
      </c>
      <c r="U17" s="4"/>
      <c r="V17" s="39" t="e">
        <f t="shared" si="9"/>
        <v>#DIV/0!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2646071.0400000005</v>
      </c>
      <c r="AB17" s="8"/>
    </row>
    <row r="18" spans="1:28" ht="15" customHeight="1">
      <c r="A18" s="2" t="s">
        <v>39</v>
      </c>
      <c r="B18" s="3" t="s">
        <v>70</v>
      </c>
      <c r="C18" s="41">
        <v>13803199.019999998</v>
      </c>
      <c r="D18" s="39">
        <f t="shared" si="0"/>
        <v>1.9697575281962671</v>
      </c>
      <c r="E18" s="41"/>
      <c r="F18" s="39" t="e">
        <f t="shared" si="1"/>
        <v>#DIV/0!</v>
      </c>
      <c r="G18" s="41"/>
      <c r="H18" s="39" t="e">
        <f t="shared" si="2"/>
        <v>#DIV/0!</v>
      </c>
      <c r="I18" s="4"/>
      <c r="J18" s="39" t="e">
        <f t="shared" si="3"/>
        <v>#DIV/0!</v>
      </c>
      <c r="K18" s="4"/>
      <c r="L18" s="39" t="e">
        <f t="shared" si="4"/>
        <v>#DIV/0!</v>
      </c>
      <c r="M18" s="4"/>
      <c r="N18" s="39" t="e">
        <f t="shared" si="5"/>
        <v>#DIV/0!</v>
      </c>
      <c r="O18" s="4"/>
      <c r="P18" s="39" t="e">
        <f t="shared" si="6"/>
        <v>#DIV/0!</v>
      </c>
      <c r="Q18" s="4"/>
      <c r="R18" s="39" t="e">
        <f t="shared" si="7"/>
        <v>#DIV/0!</v>
      </c>
      <c r="S18" s="4"/>
      <c r="T18" s="39" t="e">
        <f t="shared" si="8"/>
        <v>#DIV/0!</v>
      </c>
      <c r="U18" s="4"/>
      <c r="V18" s="39" t="e">
        <f t="shared" si="9"/>
        <v>#DIV/0!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13803199.019999998</v>
      </c>
      <c r="AB18" s="8"/>
    </row>
    <row r="19" spans="1:28" ht="15" customHeight="1">
      <c r="A19" s="2" t="s">
        <v>40</v>
      </c>
      <c r="B19" s="3" t="s">
        <v>71</v>
      </c>
      <c r="C19" s="41">
        <v>11676197.629999999</v>
      </c>
      <c r="D19" s="39">
        <f t="shared" si="0"/>
        <v>1.666228107634712</v>
      </c>
      <c r="E19" s="41"/>
      <c r="F19" s="39" t="e">
        <f t="shared" si="1"/>
        <v>#DIV/0!</v>
      </c>
      <c r="G19" s="41"/>
      <c r="H19" s="39" t="e">
        <f t="shared" si="2"/>
        <v>#DIV/0!</v>
      </c>
      <c r="I19" s="4"/>
      <c r="J19" s="39" t="e">
        <f t="shared" si="3"/>
        <v>#DIV/0!</v>
      </c>
      <c r="K19" s="4"/>
      <c r="L19" s="39" t="e">
        <f t="shared" si="4"/>
        <v>#DIV/0!</v>
      </c>
      <c r="M19" s="4"/>
      <c r="N19" s="39" t="e">
        <f t="shared" si="5"/>
        <v>#DIV/0!</v>
      </c>
      <c r="O19" s="4"/>
      <c r="P19" s="39" t="e">
        <f t="shared" si="6"/>
        <v>#DIV/0!</v>
      </c>
      <c r="Q19" s="4"/>
      <c r="R19" s="39" t="e">
        <f t="shared" si="7"/>
        <v>#DIV/0!</v>
      </c>
      <c r="S19" s="4"/>
      <c r="T19" s="39" t="e">
        <f t="shared" si="8"/>
        <v>#DIV/0!</v>
      </c>
      <c r="U19" s="4"/>
      <c r="V19" s="39" t="e">
        <f t="shared" si="9"/>
        <v>#DIV/0!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11676197.629999999</v>
      </c>
      <c r="AB19" s="8"/>
    </row>
    <row r="20" spans="1:28" ht="15" customHeight="1">
      <c r="A20" s="2" t="s">
        <v>41</v>
      </c>
      <c r="B20" s="3" t="s">
        <v>72</v>
      </c>
      <c r="C20" s="41">
        <v>13663205.86</v>
      </c>
      <c r="D20" s="39">
        <f t="shared" si="0"/>
        <v>1.9497800881545468</v>
      </c>
      <c r="E20" s="41"/>
      <c r="F20" s="39" t="e">
        <f t="shared" si="1"/>
        <v>#DIV/0!</v>
      </c>
      <c r="G20" s="41"/>
      <c r="H20" s="39" t="e">
        <f t="shared" si="2"/>
        <v>#DIV/0!</v>
      </c>
      <c r="I20" s="4"/>
      <c r="J20" s="39" t="e">
        <f t="shared" si="3"/>
        <v>#DIV/0!</v>
      </c>
      <c r="K20" s="4"/>
      <c r="L20" s="39" t="e">
        <f t="shared" si="4"/>
        <v>#DIV/0!</v>
      </c>
      <c r="M20" s="4"/>
      <c r="N20" s="39" t="e">
        <f t="shared" si="5"/>
        <v>#DIV/0!</v>
      </c>
      <c r="O20" s="4"/>
      <c r="P20" s="39" t="e">
        <f t="shared" si="6"/>
        <v>#DIV/0!</v>
      </c>
      <c r="Q20" s="4"/>
      <c r="R20" s="39" t="e">
        <f t="shared" si="7"/>
        <v>#DIV/0!</v>
      </c>
      <c r="S20" s="4"/>
      <c r="T20" s="39" t="e">
        <f t="shared" si="8"/>
        <v>#DIV/0!</v>
      </c>
      <c r="U20" s="4"/>
      <c r="V20" s="39" t="e">
        <f t="shared" si="9"/>
        <v>#DIV/0!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13663205.86</v>
      </c>
      <c r="AB20" s="8"/>
    </row>
    <row r="21" spans="1:28" ht="15" customHeight="1">
      <c r="A21" s="2" t="s">
        <v>42</v>
      </c>
      <c r="B21" s="3" t="s">
        <v>73</v>
      </c>
      <c r="C21" s="41">
        <v>2771746.2899999996</v>
      </c>
      <c r="D21" s="39">
        <f t="shared" si="0"/>
        <v>0.3955364342039004</v>
      </c>
      <c r="E21" s="41"/>
      <c r="F21" s="39" t="e">
        <f t="shared" si="1"/>
        <v>#DIV/0!</v>
      </c>
      <c r="G21" s="41"/>
      <c r="H21" s="39" t="e">
        <f t="shared" si="2"/>
        <v>#DIV/0!</v>
      </c>
      <c r="I21" s="4"/>
      <c r="J21" s="39" t="e">
        <f t="shared" si="3"/>
        <v>#DIV/0!</v>
      </c>
      <c r="K21" s="4"/>
      <c r="L21" s="39" t="e">
        <f t="shared" si="4"/>
        <v>#DIV/0!</v>
      </c>
      <c r="M21" s="4"/>
      <c r="N21" s="39" t="e">
        <f t="shared" si="5"/>
        <v>#DIV/0!</v>
      </c>
      <c r="O21" s="4"/>
      <c r="P21" s="39" t="e">
        <f t="shared" si="6"/>
        <v>#DIV/0!</v>
      </c>
      <c r="Q21" s="4"/>
      <c r="R21" s="39" t="e">
        <f t="shared" si="7"/>
        <v>#DIV/0!</v>
      </c>
      <c r="S21" s="4"/>
      <c r="T21" s="39" t="e">
        <f t="shared" si="8"/>
        <v>#DIV/0!</v>
      </c>
      <c r="U21" s="4"/>
      <c r="V21" s="39" t="e">
        <f t="shared" si="9"/>
        <v>#DIV/0!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2771746.2899999996</v>
      </c>
      <c r="AB21" s="8"/>
    </row>
    <row r="22" spans="1:28" ht="15" customHeight="1">
      <c r="A22" s="2" t="s">
        <v>43</v>
      </c>
      <c r="B22" s="3" t="s">
        <v>74</v>
      </c>
      <c r="C22" s="41">
        <v>7955265.52</v>
      </c>
      <c r="D22" s="39">
        <f t="shared" si="0"/>
        <v>1.1352400355972114</v>
      </c>
      <c r="E22" s="41"/>
      <c r="F22" s="39" t="e">
        <f t="shared" si="1"/>
        <v>#DIV/0!</v>
      </c>
      <c r="G22" s="41"/>
      <c r="H22" s="39" t="e">
        <f t="shared" si="2"/>
        <v>#DIV/0!</v>
      </c>
      <c r="I22" s="4"/>
      <c r="J22" s="39" t="e">
        <f t="shared" si="3"/>
        <v>#DIV/0!</v>
      </c>
      <c r="K22" s="4"/>
      <c r="L22" s="39" t="e">
        <f t="shared" si="4"/>
        <v>#DIV/0!</v>
      </c>
      <c r="M22" s="4"/>
      <c r="N22" s="39" t="e">
        <f t="shared" si="5"/>
        <v>#DIV/0!</v>
      </c>
      <c r="O22" s="4"/>
      <c r="P22" s="39" t="e">
        <f t="shared" si="6"/>
        <v>#DIV/0!</v>
      </c>
      <c r="Q22" s="4"/>
      <c r="R22" s="39" t="e">
        <f t="shared" si="7"/>
        <v>#DIV/0!</v>
      </c>
      <c r="S22" s="4"/>
      <c r="T22" s="39" t="e">
        <f t="shared" si="8"/>
        <v>#DIV/0!</v>
      </c>
      <c r="U22" s="4"/>
      <c r="V22" s="39" t="e">
        <f t="shared" si="9"/>
        <v>#DIV/0!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7955265.52</v>
      </c>
      <c r="AB22" s="8"/>
    </row>
    <row r="23" spans="1:28" ht="15" customHeight="1">
      <c r="A23" s="2" t="s">
        <v>44</v>
      </c>
      <c r="B23" s="3" t="s">
        <v>75</v>
      </c>
      <c r="C23" s="41">
        <v>13291142.319999995</v>
      </c>
      <c r="D23" s="39">
        <f t="shared" si="0"/>
        <v>1.896685515090689</v>
      </c>
      <c r="E23" s="41"/>
      <c r="F23" s="39" t="e">
        <f t="shared" si="1"/>
        <v>#DIV/0!</v>
      </c>
      <c r="G23" s="41"/>
      <c r="H23" s="39" t="e">
        <f t="shared" si="2"/>
        <v>#DIV/0!</v>
      </c>
      <c r="I23" s="4"/>
      <c r="J23" s="39" t="e">
        <f t="shared" si="3"/>
        <v>#DIV/0!</v>
      </c>
      <c r="K23" s="4"/>
      <c r="L23" s="39" t="e">
        <f t="shared" si="4"/>
        <v>#DIV/0!</v>
      </c>
      <c r="M23" s="4"/>
      <c r="N23" s="39" t="e">
        <f t="shared" si="5"/>
        <v>#DIV/0!</v>
      </c>
      <c r="O23" s="4"/>
      <c r="P23" s="39" t="e">
        <f t="shared" si="6"/>
        <v>#DIV/0!</v>
      </c>
      <c r="Q23" s="4"/>
      <c r="R23" s="39" t="e">
        <f t="shared" si="7"/>
        <v>#DIV/0!</v>
      </c>
      <c r="S23" s="4"/>
      <c r="T23" s="39" t="e">
        <f t="shared" si="8"/>
        <v>#DIV/0!</v>
      </c>
      <c r="U23" s="4"/>
      <c r="V23" s="39" t="e">
        <f t="shared" si="9"/>
        <v>#DIV/0!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13291142.319999995</v>
      </c>
      <c r="AB23" s="8"/>
    </row>
    <row r="24" spans="1:28" ht="15" customHeight="1">
      <c r="A24" s="2" t="s">
        <v>45</v>
      </c>
      <c r="B24" s="3" t="s">
        <v>76</v>
      </c>
      <c r="C24" s="41">
        <v>12786785.930000002</v>
      </c>
      <c r="D24" s="39">
        <f t="shared" si="0"/>
        <v>1.8247123591101861</v>
      </c>
      <c r="E24" s="41"/>
      <c r="F24" s="39" t="e">
        <f t="shared" si="1"/>
        <v>#DIV/0!</v>
      </c>
      <c r="G24" s="41"/>
      <c r="H24" s="39" t="e">
        <f t="shared" si="2"/>
        <v>#DIV/0!</v>
      </c>
      <c r="I24" s="4"/>
      <c r="J24" s="39" t="e">
        <f t="shared" si="3"/>
        <v>#DIV/0!</v>
      </c>
      <c r="K24" s="4"/>
      <c r="L24" s="39" t="e">
        <f t="shared" si="4"/>
        <v>#DIV/0!</v>
      </c>
      <c r="M24" s="4"/>
      <c r="N24" s="39" t="e">
        <f t="shared" si="5"/>
        <v>#DIV/0!</v>
      </c>
      <c r="O24" s="4"/>
      <c r="P24" s="39" t="e">
        <f t="shared" si="6"/>
        <v>#DIV/0!</v>
      </c>
      <c r="Q24" s="4"/>
      <c r="R24" s="39" t="e">
        <f t="shared" si="7"/>
        <v>#DIV/0!</v>
      </c>
      <c r="S24" s="4"/>
      <c r="T24" s="39" t="e">
        <f t="shared" si="8"/>
        <v>#DIV/0!</v>
      </c>
      <c r="U24" s="4"/>
      <c r="V24" s="39" t="e">
        <f t="shared" si="9"/>
        <v>#DIV/0!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12786785.930000002</v>
      </c>
      <c r="AB24" s="8"/>
    </row>
    <row r="25" spans="1:28" ht="15" customHeight="1">
      <c r="A25" s="2" t="s">
        <v>46</v>
      </c>
      <c r="B25" s="3" t="s">
        <v>77</v>
      </c>
      <c r="C25" s="41">
        <v>20273960.859999996</v>
      </c>
      <c r="D25" s="39">
        <f t="shared" si="0"/>
        <v>2.893154476181816</v>
      </c>
      <c r="E25" s="41"/>
      <c r="F25" s="39" t="e">
        <f t="shared" si="1"/>
        <v>#DIV/0!</v>
      </c>
      <c r="G25" s="41"/>
      <c r="H25" s="39" t="e">
        <f t="shared" si="2"/>
        <v>#DIV/0!</v>
      </c>
      <c r="I25" s="4"/>
      <c r="J25" s="39" t="e">
        <f t="shared" si="3"/>
        <v>#DIV/0!</v>
      </c>
      <c r="K25" s="4"/>
      <c r="L25" s="39" t="e">
        <f t="shared" si="4"/>
        <v>#DIV/0!</v>
      </c>
      <c r="M25" s="4"/>
      <c r="N25" s="39" t="e">
        <f t="shared" si="5"/>
        <v>#DIV/0!</v>
      </c>
      <c r="O25" s="4"/>
      <c r="P25" s="39" t="e">
        <f t="shared" si="6"/>
        <v>#DIV/0!</v>
      </c>
      <c r="Q25" s="4"/>
      <c r="R25" s="39" t="e">
        <f t="shared" si="7"/>
        <v>#DIV/0!</v>
      </c>
      <c r="S25" s="4"/>
      <c r="T25" s="39" t="e">
        <f t="shared" si="8"/>
        <v>#DIV/0!</v>
      </c>
      <c r="U25" s="4"/>
      <c r="V25" s="39" t="e">
        <f t="shared" si="9"/>
        <v>#DIV/0!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20273960.859999996</v>
      </c>
      <c r="AB25" s="8"/>
    </row>
    <row r="26" spans="1:28" ht="15" customHeight="1">
      <c r="A26" s="2" t="s">
        <v>47</v>
      </c>
      <c r="B26" s="3" t="s">
        <v>78</v>
      </c>
      <c r="C26" s="41">
        <v>14502892.539999995</v>
      </c>
      <c r="D26" s="39">
        <f t="shared" si="0"/>
        <v>2.0696058732395555</v>
      </c>
      <c r="E26" s="41"/>
      <c r="F26" s="39" t="e">
        <f t="shared" si="1"/>
        <v>#DIV/0!</v>
      </c>
      <c r="G26" s="41"/>
      <c r="H26" s="39" t="e">
        <f t="shared" si="2"/>
        <v>#DIV/0!</v>
      </c>
      <c r="I26" s="4"/>
      <c r="J26" s="39" t="e">
        <f t="shared" si="3"/>
        <v>#DIV/0!</v>
      </c>
      <c r="K26" s="4"/>
      <c r="L26" s="39" t="e">
        <f t="shared" si="4"/>
        <v>#DIV/0!</v>
      </c>
      <c r="M26" s="4"/>
      <c r="N26" s="39" t="e">
        <f t="shared" si="5"/>
        <v>#DIV/0!</v>
      </c>
      <c r="O26" s="4"/>
      <c r="P26" s="39" t="e">
        <f t="shared" si="6"/>
        <v>#DIV/0!</v>
      </c>
      <c r="Q26" s="4"/>
      <c r="R26" s="39" t="e">
        <f t="shared" si="7"/>
        <v>#DIV/0!</v>
      </c>
      <c r="S26" s="4"/>
      <c r="T26" s="39" t="e">
        <f t="shared" si="8"/>
        <v>#DIV/0!</v>
      </c>
      <c r="U26" s="4"/>
      <c r="V26" s="39" t="e">
        <f t="shared" si="9"/>
        <v>#DIV/0!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14502892.539999995</v>
      </c>
      <c r="AB26" s="8"/>
    </row>
    <row r="27" spans="1:28" ht="15" customHeight="1">
      <c r="A27" s="2" t="s">
        <v>48</v>
      </c>
      <c r="B27" s="3" t="s">
        <v>79</v>
      </c>
      <c r="C27" s="41">
        <v>8378861.619999999</v>
      </c>
      <c r="D27" s="39">
        <f t="shared" si="0"/>
        <v>1.1956884581462601</v>
      </c>
      <c r="E27" s="41"/>
      <c r="F27" s="39" t="e">
        <f t="shared" si="1"/>
        <v>#DIV/0!</v>
      </c>
      <c r="G27" s="41"/>
      <c r="H27" s="39" t="e">
        <f t="shared" si="2"/>
        <v>#DIV/0!</v>
      </c>
      <c r="I27" s="4"/>
      <c r="J27" s="39" t="e">
        <f t="shared" si="3"/>
        <v>#DIV/0!</v>
      </c>
      <c r="K27" s="4"/>
      <c r="L27" s="39" t="e">
        <f t="shared" si="4"/>
        <v>#DIV/0!</v>
      </c>
      <c r="M27" s="4"/>
      <c r="N27" s="39" t="e">
        <f t="shared" si="5"/>
        <v>#DIV/0!</v>
      </c>
      <c r="O27" s="4"/>
      <c r="P27" s="39" t="e">
        <f t="shared" si="6"/>
        <v>#DIV/0!</v>
      </c>
      <c r="Q27" s="4"/>
      <c r="R27" s="39" t="e">
        <f t="shared" si="7"/>
        <v>#DIV/0!</v>
      </c>
      <c r="S27" s="4"/>
      <c r="T27" s="39" t="e">
        <f t="shared" si="8"/>
        <v>#DIV/0!</v>
      </c>
      <c r="U27" s="4"/>
      <c r="V27" s="39" t="e">
        <f t="shared" si="9"/>
        <v>#DIV/0!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8378861.619999999</v>
      </c>
      <c r="AB27" s="8"/>
    </row>
    <row r="28" spans="1:28" ht="15" customHeight="1">
      <c r="A28" s="2" t="s">
        <v>49</v>
      </c>
      <c r="B28" s="3" t="s">
        <v>80</v>
      </c>
      <c r="C28" s="41">
        <v>5387837.190000001</v>
      </c>
      <c r="D28" s="39">
        <f t="shared" si="0"/>
        <v>0.7688603815913339</v>
      </c>
      <c r="E28" s="41"/>
      <c r="F28" s="39" t="e">
        <f t="shared" si="1"/>
        <v>#DIV/0!</v>
      </c>
      <c r="G28" s="41"/>
      <c r="H28" s="39" t="e">
        <f t="shared" si="2"/>
        <v>#DIV/0!</v>
      </c>
      <c r="I28" s="4"/>
      <c r="J28" s="39" t="e">
        <f t="shared" si="3"/>
        <v>#DIV/0!</v>
      </c>
      <c r="K28" s="4"/>
      <c r="L28" s="39" t="e">
        <f t="shared" si="4"/>
        <v>#DIV/0!</v>
      </c>
      <c r="M28" s="4"/>
      <c r="N28" s="39" t="e">
        <f t="shared" si="5"/>
        <v>#DIV/0!</v>
      </c>
      <c r="O28" s="4"/>
      <c r="P28" s="39" t="e">
        <f t="shared" si="6"/>
        <v>#DIV/0!</v>
      </c>
      <c r="Q28" s="4"/>
      <c r="R28" s="39" t="e">
        <f t="shared" si="7"/>
        <v>#DIV/0!</v>
      </c>
      <c r="S28" s="4"/>
      <c r="T28" s="39" t="e">
        <f t="shared" si="8"/>
        <v>#DIV/0!</v>
      </c>
      <c r="U28" s="4"/>
      <c r="V28" s="39" t="e">
        <f t="shared" si="9"/>
        <v>#DIV/0!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5387837.190000001</v>
      </c>
      <c r="AB28" s="8"/>
    </row>
    <row r="29" spans="1:28" ht="15" customHeight="1">
      <c r="A29" s="2" t="s">
        <v>50</v>
      </c>
      <c r="B29" s="3" t="s">
        <v>81</v>
      </c>
      <c r="C29" s="41">
        <v>3039806.33</v>
      </c>
      <c r="D29" s="39">
        <f t="shared" si="0"/>
        <v>0.43378939868217353</v>
      </c>
      <c r="E29" s="41"/>
      <c r="F29" s="39" t="e">
        <f t="shared" si="1"/>
        <v>#DIV/0!</v>
      </c>
      <c r="G29" s="41"/>
      <c r="H29" s="39" t="e">
        <f t="shared" si="2"/>
        <v>#DIV/0!</v>
      </c>
      <c r="I29" s="4"/>
      <c r="J29" s="39" t="e">
        <f t="shared" si="3"/>
        <v>#DIV/0!</v>
      </c>
      <c r="K29" s="4"/>
      <c r="L29" s="39" t="e">
        <f t="shared" si="4"/>
        <v>#DIV/0!</v>
      </c>
      <c r="M29" s="4"/>
      <c r="N29" s="39" t="e">
        <f t="shared" si="5"/>
        <v>#DIV/0!</v>
      </c>
      <c r="O29" s="4"/>
      <c r="P29" s="39" t="e">
        <f t="shared" si="6"/>
        <v>#DIV/0!</v>
      </c>
      <c r="Q29" s="4"/>
      <c r="R29" s="39" t="e">
        <f t="shared" si="7"/>
        <v>#DIV/0!</v>
      </c>
      <c r="S29" s="4"/>
      <c r="T29" s="39" t="e">
        <f t="shared" si="8"/>
        <v>#DIV/0!</v>
      </c>
      <c r="U29" s="4"/>
      <c r="V29" s="39" t="e">
        <f t="shared" si="9"/>
        <v>#DIV/0!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3039806.33</v>
      </c>
      <c r="AB29" s="8"/>
    </row>
    <row r="30" spans="1:28" ht="15" customHeight="1">
      <c r="A30" s="2" t="s">
        <v>51</v>
      </c>
      <c r="B30" s="3" t="s">
        <v>82</v>
      </c>
      <c r="C30" s="41">
        <v>3954574.0999999996</v>
      </c>
      <c r="D30" s="39">
        <f t="shared" si="0"/>
        <v>0.5643294784780244</v>
      </c>
      <c r="E30" s="41"/>
      <c r="F30" s="39" t="e">
        <f t="shared" si="1"/>
        <v>#DIV/0!</v>
      </c>
      <c r="G30" s="41"/>
      <c r="H30" s="39" t="e">
        <f t="shared" si="2"/>
        <v>#DIV/0!</v>
      </c>
      <c r="I30" s="4"/>
      <c r="J30" s="39" t="e">
        <f t="shared" si="3"/>
        <v>#DIV/0!</v>
      </c>
      <c r="K30" s="4"/>
      <c r="L30" s="39" t="e">
        <f t="shared" si="4"/>
        <v>#DIV/0!</v>
      </c>
      <c r="M30" s="4"/>
      <c r="N30" s="39" t="e">
        <f t="shared" si="5"/>
        <v>#DIV/0!</v>
      </c>
      <c r="O30" s="4"/>
      <c r="P30" s="39" t="e">
        <f t="shared" si="6"/>
        <v>#DIV/0!</v>
      </c>
      <c r="Q30" s="4"/>
      <c r="R30" s="39" t="e">
        <f t="shared" si="7"/>
        <v>#DIV/0!</v>
      </c>
      <c r="S30" s="4"/>
      <c r="T30" s="39" t="e">
        <f t="shared" si="8"/>
        <v>#DIV/0!</v>
      </c>
      <c r="U30" s="4"/>
      <c r="V30" s="39" t="e">
        <f t="shared" si="9"/>
        <v>#DIV/0!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3954574.0999999996</v>
      </c>
      <c r="AB30" s="8"/>
    </row>
    <row r="31" spans="1:28" ht="15" customHeight="1">
      <c r="A31" s="2" t="s">
        <v>52</v>
      </c>
      <c r="B31" s="3" t="s">
        <v>83</v>
      </c>
      <c r="C31" s="41">
        <v>7997945.910000003</v>
      </c>
      <c r="D31" s="39">
        <f t="shared" si="0"/>
        <v>1.1413306541115895</v>
      </c>
      <c r="E31" s="41"/>
      <c r="F31" s="39" t="e">
        <f t="shared" si="1"/>
        <v>#DIV/0!</v>
      </c>
      <c r="G31" s="41"/>
      <c r="H31" s="39" t="e">
        <f t="shared" si="2"/>
        <v>#DIV/0!</v>
      </c>
      <c r="I31" s="4"/>
      <c r="J31" s="39" t="e">
        <f t="shared" si="3"/>
        <v>#DIV/0!</v>
      </c>
      <c r="K31" s="4"/>
      <c r="L31" s="39" t="e">
        <f t="shared" si="4"/>
        <v>#DIV/0!</v>
      </c>
      <c r="M31" s="4"/>
      <c r="N31" s="39" t="e">
        <f t="shared" si="5"/>
        <v>#DIV/0!</v>
      </c>
      <c r="O31" s="4"/>
      <c r="P31" s="39" t="e">
        <f t="shared" si="6"/>
        <v>#DIV/0!</v>
      </c>
      <c r="Q31" s="4"/>
      <c r="R31" s="39" t="e">
        <f t="shared" si="7"/>
        <v>#DIV/0!</v>
      </c>
      <c r="S31" s="4"/>
      <c r="T31" s="39" t="e">
        <f t="shared" si="8"/>
        <v>#DIV/0!</v>
      </c>
      <c r="U31" s="4"/>
      <c r="V31" s="39" t="e">
        <f t="shared" si="9"/>
        <v>#DIV/0!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7997945.910000003</v>
      </c>
      <c r="AB31" s="8"/>
    </row>
    <row r="32" spans="1:28" ht="15" customHeight="1">
      <c r="A32" s="2" t="s">
        <v>53</v>
      </c>
      <c r="B32" s="3" t="s">
        <v>84</v>
      </c>
      <c r="C32" s="41">
        <v>4839234.73</v>
      </c>
      <c r="D32" s="39">
        <f t="shared" si="0"/>
        <v>0.6905731799066918</v>
      </c>
      <c r="E32" s="41"/>
      <c r="F32" s="39" t="e">
        <f t="shared" si="1"/>
        <v>#DIV/0!</v>
      </c>
      <c r="G32" s="41"/>
      <c r="H32" s="39" t="e">
        <f t="shared" si="2"/>
        <v>#DIV/0!</v>
      </c>
      <c r="I32" s="4"/>
      <c r="J32" s="39" t="e">
        <f t="shared" si="3"/>
        <v>#DIV/0!</v>
      </c>
      <c r="K32" s="4"/>
      <c r="L32" s="39" t="e">
        <f t="shared" si="4"/>
        <v>#DIV/0!</v>
      </c>
      <c r="M32" s="4"/>
      <c r="N32" s="39" t="e">
        <f t="shared" si="5"/>
        <v>#DIV/0!</v>
      </c>
      <c r="O32" s="4"/>
      <c r="P32" s="39" t="e">
        <f t="shared" si="6"/>
        <v>#DIV/0!</v>
      </c>
      <c r="Q32" s="4"/>
      <c r="R32" s="39" t="e">
        <f t="shared" si="7"/>
        <v>#DIV/0!</v>
      </c>
      <c r="S32" s="4"/>
      <c r="T32" s="39" t="e">
        <f t="shared" si="8"/>
        <v>#DIV/0!</v>
      </c>
      <c r="U32" s="4"/>
      <c r="V32" s="39" t="e">
        <f t="shared" si="9"/>
        <v>#DIV/0!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4839234.73</v>
      </c>
      <c r="AB32" s="8"/>
    </row>
    <row r="33" spans="1:28" ht="15" customHeight="1">
      <c r="A33" s="2" t="s">
        <v>54</v>
      </c>
      <c r="B33" s="3" t="s">
        <v>85</v>
      </c>
      <c r="C33" s="41">
        <v>1732293.8999999992</v>
      </c>
      <c r="D33" s="39">
        <f t="shared" si="0"/>
        <v>0.24720348852678284</v>
      </c>
      <c r="E33" s="41"/>
      <c r="F33" s="39" t="e">
        <f t="shared" si="1"/>
        <v>#DIV/0!</v>
      </c>
      <c r="G33" s="41"/>
      <c r="H33" s="39" t="e">
        <f t="shared" si="2"/>
        <v>#DIV/0!</v>
      </c>
      <c r="I33" s="4"/>
      <c r="J33" s="39" t="e">
        <f t="shared" si="3"/>
        <v>#DIV/0!</v>
      </c>
      <c r="K33" s="4"/>
      <c r="L33" s="39" t="e">
        <f t="shared" si="4"/>
        <v>#DIV/0!</v>
      </c>
      <c r="M33" s="4"/>
      <c r="N33" s="39" t="e">
        <f t="shared" si="5"/>
        <v>#DIV/0!</v>
      </c>
      <c r="O33" s="4"/>
      <c r="P33" s="39" t="e">
        <f t="shared" si="6"/>
        <v>#DIV/0!</v>
      </c>
      <c r="Q33" s="4"/>
      <c r="R33" s="39" t="e">
        <f t="shared" si="7"/>
        <v>#DIV/0!</v>
      </c>
      <c r="S33" s="4"/>
      <c r="T33" s="39" t="e">
        <f t="shared" si="8"/>
        <v>#DIV/0!</v>
      </c>
      <c r="U33" s="4"/>
      <c r="V33" s="39" t="e">
        <f t="shared" si="9"/>
        <v>#DIV/0!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1732293.8999999992</v>
      </c>
      <c r="AB33" s="8"/>
    </row>
    <row r="34" spans="1:28" ht="15" customHeight="1">
      <c r="A34" s="2" t="s">
        <v>55</v>
      </c>
      <c r="B34" s="3" t="s">
        <v>86</v>
      </c>
      <c r="C34" s="41">
        <v>5256867.860000001</v>
      </c>
      <c r="D34" s="39">
        <f t="shared" si="0"/>
        <v>0.7501706689126622</v>
      </c>
      <c r="E34" s="41"/>
      <c r="F34" s="39" t="e">
        <f t="shared" si="1"/>
        <v>#DIV/0!</v>
      </c>
      <c r="G34" s="41"/>
      <c r="H34" s="39" t="e">
        <f t="shared" si="2"/>
        <v>#DIV/0!</v>
      </c>
      <c r="I34" s="4"/>
      <c r="J34" s="39" t="e">
        <f t="shared" si="3"/>
        <v>#DIV/0!</v>
      </c>
      <c r="K34" s="4"/>
      <c r="L34" s="39" t="e">
        <f t="shared" si="4"/>
        <v>#DIV/0!</v>
      </c>
      <c r="M34" s="4"/>
      <c r="N34" s="39" t="e">
        <f t="shared" si="5"/>
        <v>#DIV/0!</v>
      </c>
      <c r="O34" s="4"/>
      <c r="P34" s="39" t="e">
        <f t="shared" si="6"/>
        <v>#DIV/0!</v>
      </c>
      <c r="Q34" s="4"/>
      <c r="R34" s="39" t="e">
        <f t="shared" si="7"/>
        <v>#DIV/0!</v>
      </c>
      <c r="S34" s="4"/>
      <c r="T34" s="39" t="e">
        <f t="shared" si="8"/>
        <v>#DIV/0!</v>
      </c>
      <c r="U34" s="4"/>
      <c r="V34" s="39" t="e">
        <f t="shared" si="9"/>
        <v>#DIV/0!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5256867.860000001</v>
      </c>
      <c r="AB34" s="8"/>
    </row>
    <row r="35" spans="1:28" ht="15" customHeight="1">
      <c r="A35" s="2" t="s">
        <v>56</v>
      </c>
      <c r="B35" s="3" t="s">
        <v>87</v>
      </c>
      <c r="C35" s="41">
        <v>4241822.910000002</v>
      </c>
      <c r="D35" s="39">
        <f t="shared" si="0"/>
        <v>0.6053207374711823</v>
      </c>
      <c r="E35" s="41"/>
      <c r="F35" s="39" t="e">
        <f t="shared" si="1"/>
        <v>#DIV/0!</v>
      </c>
      <c r="G35" s="41"/>
      <c r="H35" s="39" t="e">
        <f t="shared" si="2"/>
        <v>#DIV/0!</v>
      </c>
      <c r="I35" s="4"/>
      <c r="J35" s="39" t="e">
        <f t="shared" si="3"/>
        <v>#DIV/0!</v>
      </c>
      <c r="K35" s="4"/>
      <c r="L35" s="39" t="e">
        <f t="shared" si="4"/>
        <v>#DIV/0!</v>
      </c>
      <c r="M35" s="4"/>
      <c r="N35" s="39" t="e">
        <f t="shared" si="5"/>
        <v>#DIV/0!</v>
      </c>
      <c r="O35" s="4"/>
      <c r="P35" s="39" t="e">
        <f t="shared" si="6"/>
        <v>#DIV/0!</v>
      </c>
      <c r="Q35" s="4"/>
      <c r="R35" s="39" t="e">
        <f t="shared" si="7"/>
        <v>#DIV/0!</v>
      </c>
      <c r="S35" s="4"/>
      <c r="T35" s="39" t="e">
        <f t="shared" si="8"/>
        <v>#DIV/0!</v>
      </c>
      <c r="U35" s="4"/>
      <c r="V35" s="39" t="e">
        <f t="shared" si="9"/>
        <v>#DIV/0!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4241822.910000002</v>
      </c>
      <c r="AB35" s="8"/>
    </row>
    <row r="36" spans="1:28" ht="15" customHeight="1">
      <c r="A36" s="2" t="s">
        <v>57</v>
      </c>
      <c r="B36" s="3" t="s">
        <v>88</v>
      </c>
      <c r="C36" s="41">
        <v>277654891.13</v>
      </c>
      <c r="D36" s="39">
        <f t="shared" si="0"/>
        <v>39.6221782538518</v>
      </c>
      <c r="E36" s="41"/>
      <c r="F36" s="39" t="e">
        <f t="shared" si="1"/>
        <v>#DIV/0!</v>
      </c>
      <c r="G36" s="41"/>
      <c r="H36" s="39" t="e">
        <f t="shared" si="2"/>
        <v>#DIV/0!</v>
      </c>
      <c r="I36" s="4"/>
      <c r="J36" s="39" t="e">
        <f t="shared" si="3"/>
        <v>#DIV/0!</v>
      </c>
      <c r="K36" s="4"/>
      <c r="L36" s="39" t="e">
        <f t="shared" si="4"/>
        <v>#DIV/0!</v>
      </c>
      <c r="M36" s="4"/>
      <c r="N36" s="39" t="e">
        <f t="shared" si="5"/>
        <v>#DIV/0!</v>
      </c>
      <c r="O36" s="4"/>
      <c r="P36" s="39" t="e">
        <f t="shared" si="6"/>
        <v>#DIV/0!</v>
      </c>
      <c r="Q36" s="4"/>
      <c r="R36" s="39" t="e">
        <f t="shared" si="7"/>
        <v>#DIV/0!</v>
      </c>
      <c r="S36" s="4"/>
      <c r="T36" s="39" t="e">
        <f t="shared" si="8"/>
        <v>#DIV/0!</v>
      </c>
      <c r="U36" s="4"/>
      <c r="V36" s="39" t="e">
        <f t="shared" si="9"/>
        <v>#DIV/0!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277654891.13</v>
      </c>
      <c r="AB36" s="8"/>
    </row>
    <row r="37" spans="1:28" ht="15" customHeight="1">
      <c r="A37" s="2" t="s">
        <v>58</v>
      </c>
      <c r="B37" s="3" t="s">
        <v>89</v>
      </c>
      <c r="C37" s="41">
        <v>28458944.240000002</v>
      </c>
      <c r="D37" s="39">
        <f t="shared" si="0"/>
        <v>4.061175933204635</v>
      </c>
      <c r="E37" s="41"/>
      <c r="F37" s="39" t="e">
        <f t="shared" si="1"/>
        <v>#DIV/0!</v>
      </c>
      <c r="G37" s="41"/>
      <c r="H37" s="39" t="e">
        <f t="shared" si="2"/>
        <v>#DIV/0!</v>
      </c>
      <c r="I37" s="4"/>
      <c r="J37" s="39" t="e">
        <f t="shared" si="3"/>
        <v>#DIV/0!</v>
      </c>
      <c r="K37" s="4"/>
      <c r="L37" s="39" t="e">
        <f t="shared" si="4"/>
        <v>#DIV/0!</v>
      </c>
      <c r="M37" s="4"/>
      <c r="N37" s="39" t="e">
        <f t="shared" si="5"/>
        <v>#DIV/0!</v>
      </c>
      <c r="O37" s="4"/>
      <c r="P37" s="39" t="e">
        <f t="shared" si="6"/>
        <v>#DIV/0!</v>
      </c>
      <c r="Q37" s="4"/>
      <c r="R37" s="39" t="e">
        <f t="shared" si="7"/>
        <v>#DIV/0!</v>
      </c>
      <c r="S37" s="4"/>
      <c r="T37" s="39" t="e">
        <f t="shared" si="8"/>
        <v>#DIV/0!</v>
      </c>
      <c r="U37" s="4"/>
      <c r="V37" s="39" t="e">
        <f t="shared" si="9"/>
        <v>#DIV/0!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28458944.240000002</v>
      </c>
      <c r="AB37" s="8"/>
    </row>
    <row r="38" spans="1:28" ht="15" customHeight="1">
      <c r="A38" s="2" t="s">
        <v>59</v>
      </c>
      <c r="B38" s="3" t="s">
        <v>90</v>
      </c>
      <c r="C38" s="41">
        <v>8605655.010000013</v>
      </c>
      <c r="D38" s="39">
        <f t="shared" si="0"/>
        <v>1.228052549010298</v>
      </c>
      <c r="E38" s="41"/>
      <c r="F38" s="39" t="e">
        <f t="shared" si="1"/>
        <v>#DIV/0!</v>
      </c>
      <c r="G38" s="41"/>
      <c r="H38" s="39" t="e">
        <f t="shared" si="2"/>
        <v>#DIV/0!</v>
      </c>
      <c r="I38" s="4"/>
      <c r="J38" s="39" t="e">
        <f t="shared" si="3"/>
        <v>#DIV/0!</v>
      </c>
      <c r="K38" s="4"/>
      <c r="L38" s="39" t="e">
        <f t="shared" si="4"/>
        <v>#DIV/0!</v>
      </c>
      <c r="M38" s="4"/>
      <c r="N38" s="39" t="e">
        <f t="shared" si="5"/>
        <v>#DIV/0!</v>
      </c>
      <c r="O38" s="4"/>
      <c r="P38" s="39" t="e">
        <f t="shared" si="6"/>
        <v>#DIV/0!</v>
      </c>
      <c r="Q38" s="4"/>
      <c r="R38" s="39" t="e">
        <f t="shared" si="7"/>
        <v>#DIV/0!</v>
      </c>
      <c r="S38" s="4"/>
      <c r="T38" s="39" t="e">
        <f t="shared" si="8"/>
        <v>#DIV/0!</v>
      </c>
      <c r="U38" s="4"/>
      <c r="V38" s="39" t="e">
        <f t="shared" si="9"/>
        <v>#DIV/0!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8605655.010000013</v>
      </c>
      <c r="AB38" s="8"/>
    </row>
    <row r="39" spans="1:28" ht="15" customHeight="1">
      <c r="A39" s="2" t="s">
        <v>60</v>
      </c>
      <c r="B39" s="3" t="s">
        <v>91</v>
      </c>
      <c r="C39" s="41">
        <v>2454286.7399999998</v>
      </c>
      <c r="D39" s="39">
        <f t="shared" si="0"/>
        <v>0.35023401281562294</v>
      </c>
      <c r="E39" s="41"/>
      <c r="F39" s="39" t="e">
        <f t="shared" si="1"/>
        <v>#DIV/0!</v>
      </c>
      <c r="G39" s="41"/>
      <c r="H39" s="39" t="e">
        <f t="shared" si="2"/>
        <v>#DIV/0!</v>
      </c>
      <c r="I39" s="4"/>
      <c r="J39" s="39" t="e">
        <f t="shared" si="3"/>
        <v>#DIV/0!</v>
      </c>
      <c r="K39" s="4"/>
      <c r="L39" s="39" t="e">
        <f t="shared" si="4"/>
        <v>#DIV/0!</v>
      </c>
      <c r="M39" s="4"/>
      <c r="N39" s="39" t="e">
        <f t="shared" si="5"/>
        <v>#DIV/0!</v>
      </c>
      <c r="O39" s="4"/>
      <c r="P39" s="39" t="e">
        <f t="shared" si="6"/>
        <v>#DIV/0!</v>
      </c>
      <c r="Q39" s="4"/>
      <c r="R39" s="39" t="e">
        <f t="shared" si="7"/>
        <v>#DIV/0!</v>
      </c>
      <c r="S39" s="4"/>
      <c r="T39" s="39" t="e">
        <f t="shared" si="8"/>
        <v>#DIV/0!</v>
      </c>
      <c r="U39" s="4"/>
      <c r="V39" s="39" t="e">
        <f t="shared" si="9"/>
        <v>#DIV/0!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2454286.7399999998</v>
      </c>
      <c r="AB39" s="8"/>
    </row>
    <row r="40" spans="1:28" ht="15" customHeight="1">
      <c r="A40" s="2" t="s">
        <v>61</v>
      </c>
      <c r="B40" s="3" t="s">
        <v>92</v>
      </c>
      <c r="C40" s="41">
        <v>10718036.149999993</v>
      </c>
      <c r="D40" s="39">
        <f t="shared" si="0"/>
        <v>1.5294956164402402</v>
      </c>
      <c r="E40" s="41"/>
      <c r="F40" s="39" t="e">
        <f t="shared" si="1"/>
        <v>#DIV/0!</v>
      </c>
      <c r="G40" s="41"/>
      <c r="H40" s="39" t="e">
        <f t="shared" si="2"/>
        <v>#DIV/0!</v>
      </c>
      <c r="I40" s="4"/>
      <c r="J40" s="39" t="e">
        <f t="shared" si="3"/>
        <v>#DIV/0!</v>
      </c>
      <c r="K40" s="4"/>
      <c r="L40" s="39" t="e">
        <f t="shared" si="4"/>
        <v>#DIV/0!</v>
      </c>
      <c r="M40" s="4"/>
      <c r="N40" s="39" t="e">
        <f t="shared" si="5"/>
        <v>#DIV/0!</v>
      </c>
      <c r="O40" s="4"/>
      <c r="P40" s="39" t="e">
        <f t="shared" si="6"/>
        <v>#DIV/0!</v>
      </c>
      <c r="Q40" s="4"/>
      <c r="R40" s="39" t="e">
        <f t="shared" si="7"/>
        <v>#DIV/0!</v>
      </c>
      <c r="S40" s="4"/>
      <c r="T40" s="39" t="e">
        <f t="shared" si="8"/>
        <v>#DIV/0!</v>
      </c>
      <c r="U40" s="4"/>
      <c r="V40" s="39" t="e">
        <f t="shared" si="9"/>
        <v>#DIV/0!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10718036.149999993</v>
      </c>
      <c r="AB40" s="8"/>
    </row>
    <row r="41" spans="1:28" ht="15" customHeight="1">
      <c r="A41" s="2" t="s">
        <v>62</v>
      </c>
      <c r="B41" s="3" t="s">
        <v>93</v>
      </c>
      <c r="C41" s="41">
        <v>21974612.76</v>
      </c>
      <c r="D41" s="39">
        <f t="shared" si="0"/>
        <v>3.1358425572572637</v>
      </c>
      <c r="E41" s="41"/>
      <c r="F41" s="39" t="e">
        <f t="shared" si="1"/>
        <v>#DIV/0!</v>
      </c>
      <c r="G41" s="41"/>
      <c r="H41" s="39" t="e">
        <f t="shared" si="2"/>
        <v>#DIV/0!</v>
      </c>
      <c r="I41" s="4"/>
      <c r="J41" s="39" t="e">
        <f t="shared" si="3"/>
        <v>#DIV/0!</v>
      </c>
      <c r="K41" s="4"/>
      <c r="L41" s="39" t="e">
        <f t="shared" si="4"/>
        <v>#DIV/0!</v>
      </c>
      <c r="M41" s="4"/>
      <c r="N41" s="39" t="e">
        <f t="shared" si="5"/>
        <v>#DIV/0!</v>
      </c>
      <c r="O41" s="4"/>
      <c r="P41" s="39" t="e">
        <f t="shared" si="6"/>
        <v>#DIV/0!</v>
      </c>
      <c r="Q41" s="4"/>
      <c r="R41" s="39" t="e">
        <f t="shared" si="7"/>
        <v>#DIV/0!</v>
      </c>
      <c r="S41" s="4"/>
      <c r="T41" s="39" t="e">
        <f t="shared" si="8"/>
        <v>#DIV/0!</v>
      </c>
      <c r="U41" s="4"/>
      <c r="V41" s="39" t="e">
        <f t="shared" si="9"/>
        <v>#DIV/0!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21974612.76</v>
      </c>
      <c r="AB41" s="8"/>
    </row>
    <row r="42" spans="1:28" ht="15" customHeight="1">
      <c r="A42" s="2" t="s">
        <v>63</v>
      </c>
      <c r="B42" s="3" t="s">
        <v>94</v>
      </c>
      <c r="C42" s="41">
        <v>22571645.650000006</v>
      </c>
      <c r="D42" s="39">
        <f t="shared" si="0"/>
        <v>3.2210409252554584</v>
      </c>
      <c r="E42" s="41"/>
      <c r="F42" s="39" t="e">
        <f t="shared" si="1"/>
        <v>#DIV/0!</v>
      </c>
      <c r="G42" s="41"/>
      <c r="H42" s="39" t="e">
        <f t="shared" si="2"/>
        <v>#DIV/0!</v>
      </c>
      <c r="I42" s="4"/>
      <c r="J42" s="39" t="e">
        <f t="shared" si="3"/>
        <v>#DIV/0!</v>
      </c>
      <c r="K42" s="4"/>
      <c r="L42" s="39" t="e">
        <f t="shared" si="4"/>
        <v>#DIV/0!</v>
      </c>
      <c r="M42" s="4"/>
      <c r="N42" s="39" t="e">
        <f t="shared" si="5"/>
        <v>#DIV/0!</v>
      </c>
      <c r="O42" s="4"/>
      <c r="P42" s="39" t="e">
        <f t="shared" si="6"/>
        <v>#DIV/0!</v>
      </c>
      <c r="Q42" s="4"/>
      <c r="R42" s="39" t="e">
        <f t="shared" si="7"/>
        <v>#DIV/0!</v>
      </c>
      <c r="S42" s="4"/>
      <c r="T42" s="39" t="e">
        <f t="shared" si="8"/>
        <v>#DIV/0!</v>
      </c>
      <c r="U42" s="4"/>
      <c r="V42" s="39" t="e">
        <f t="shared" si="9"/>
        <v>#DIV/0!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22571645.650000006</v>
      </c>
      <c r="AB42" s="8"/>
    </row>
    <row r="43" spans="1:28" ht="15" customHeight="1">
      <c r="A43" s="2" t="s">
        <v>64</v>
      </c>
      <c r="B43" s="3" t="s">
        <v>95</v>
      </c>
      <c r="C43" s="41">
        <v>25418247.32</v>
      </c>
      <c r="D43" s="39">
        <f t="shared" si="0"/>
        <v>3.627259444682309</v>
      </c>
      <c r="E43" s="41"/>
      <c r="F43" s="39" t="e">
        <f t="shared" si="1"/>
        <v>#DIV/0!</v>
      </c>
      <c r="G43" s="41"/>
      <c r="H43" s="39" t="e">
        <f t="shared" si="2"/>
        <v>#DIV/0!</v>
      </c>
      <c r="I43" s="4"/>
      <c r="J43" s="39" t="e">
        <f t="shared" si="3"/>
        <v>#DIV/0!</v>
      </c>
      <c r="K43" s="4"/>
      <c r="L43" s="39" t="e">
        <f t="shared" si="4"/>
        <v>#DIV/0!</v>
      </c>
      <c r="M43" s="4"/>
      <c r="N43" s="39" t="e">
        <f t="shared" si="5"/>
        <v>#DIV/0!</v>
      </c>
      <c r="O43" s="4"/>
      <c r="P43" s="39" t="e">
        <f t="shared" si="6"/>
        <v>#DIV/0!</v>
      </c>
      <c r="Q43" s="4"/>
      <c r="R43" s="39" t="e">
        <f t="shared" si="7"/>
        <v>#DIV/0!</v>
      </c>
      <c r="S43" s="4"/>
      <c r="T43" s="39" t="e">
        <f t="shared" si="8"/>
        <v>#DIV/0!</v>
      </c>
      <c r="U43" s="4"/>
      <c r="V43" s="39" t="e">
        <f t="shared" si="9"/>
        <v>#DIV/0!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25418247.32</v>
      </c>
      <c r="AB43" s="8"/>
    </row>
    <row r="44" spans="1:28" ht="15" customHeight="1">
      <c r="A44" s="2" t="s">
        <v>65</v>
      </c>
      <c r="B44" s="3" t="s">
        <v>96</v>
      </c>
      <c r="C44" s="41">
        <v>11556800.639999999</v>
      </c>
      <c r="D44" s="39">
        <f t="shared" si="0"/>
        <v>1.649189802271172</v>
      </c>
      <c r="E44" s="41"/>
      <c r="F44" s="39" t="e">
        <f t="shared" si="1"/>
        <v>#DIV/0!</v>
      </c>
      <c r="G44" s="41"/>
      <c r="H44" s="39" t="e">
        <f t="shared" si="2"/>
        <v>#DIV/0!</v>
      </c>
      <c r="I44" s="4"/>
      <c r="J44" s="39" t="e">
        <f t="shared" si="3"/>
        <v>#DIV/0!</v>
      </c>
      <c r="K44" s="4"/>
      <c r="L44" s="39" t="e">
        <f t="shared" si="4"/>
        <v>#DIV/0!</v>
      </c>
      <c r="M44" s="4"/>
      <c r="N44" s="39" t="e">
        <f t="shared" si="5"/>
        <v>#DIV/0!</v>
      </c>
      <c r="O44" s="4"/>
      <c r="P44" s="39" t="e">
        <f t="shared" si="6"/>
        <v>#DIV/0!</v>
      </c>
      <c r="Q44" s="4"/>
      <c r="R44" s="39" t="e">
        <f t="shared" si="7"/>
        <v>#DIV/0!</v>
      </c>
      <c r="S44" s="4"/>
      <c r="T44" s="39" t="e">
        <f t="shared" si="8"/>
        <v>#DIV/0!</v>
      </c>
      <c r="U44" s="4"/>
      <c r="V44" s="39" t="e">
        <f t="shared" si="9"/>
        <v>#DIV/0!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11556800.639999999</v>
      </c>
      <c r="AB44" s="8"/>
    </row>
    <row r="45" spans="1:28" ht="15" customHeight="1">
      <c r="A45" s="2" t="s">
        <v>164</v>
      </c>
      <c r="B45" s="3" t="s">
        <v>162</v>
      </c>
      <c r="C45" s="41">
        <v>8854749.379999999</v>
      </c>
      <c r="D45" s="39">
        <f t="shared" si="0"/>
        <v>1.2635990560068173</v>
      </c>
      <c r="E45" s="41"/>
      <c r="F45" s="39" t="e">
        <f t="shared" si="1"/>
        <v>#DIV/0!</v>
      </c>
      <c r="G45" s="41"/>
      <c r="H45" s="39" t="e">
        <f t="shared" si="2"/>
        <v>#DIV/0!</v>
      </c>
      <c r="I45" s="4"/>
      <c r="J45" s="39" t="e">
        <f t="shared" si="3"/>
        <v>#DIV/0!</v>
      </c>
      <c r="K45" s="4"/>
      <c r="L45" s="39" t="e">
        <f t="shared" si="4"/>
        <v>#DIV/0!</v>
      </c>
      <c r="M45" s="4"/>
      <c r="N45" s="39" t="e">
        <f t="shared" si="5"/>
        <v>#DIV/0!</v>
      </c>
      <c r="O45" s="4"/>
      <c r="P45" s="39" t="e">
        <f t="shared" si="6"/>
        <v>#DIV/0!</v>
      </c>
      <c r="Q45" s="4"/>
      <c r="R45" s="39" t="e">
        <f t="shared" si="7"/>
        <v>#DIV/0!</v>
      </c>
      <c r="S45" s="4"/>
      <c r="T45" s="39" t="e">
        <f t="shared" si="8"/>
        <v>#DIV/0!</v>
      </c>
      <c r="U45" s="4"/>
      <c r="V45" s="39" t="e">
        <f t="shared" si="9"/>
        <v>#DIV/0!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>+C45+E45+G45+I45+K45+M45+O45+Q45+S45+U45+W45+Y45</f>
        <v>8854749.379999999</v>
      </c>
      <c r="AB45" s="8"/>
    </row>
    <row r="46" spans="1:28" ht="15" customHeight="1">
      <c r="A46" s="2" t="s">
        <v>167</v>
      </c>
      <c r="B46" s="3" t="s">
        <v>168</v>
      </c>
      <c r="C46" s="41">
        <v>433543.67000000004</v>
      </c>
      <c r="D46" s="39">
        <f t="shared" si="0"/>
        <v>0.06186797035578338</v>
      </c>
      <c r="E46" s="41"/>
      <c r="F46" s="39" t="e">
        <f t="shared" si="1"/>
        <v>#DIV/0!</v>
      </c>
      <c r="G46" s="41"/>
      <c r="H46" s="39" t="e">
        <f t="shared" si="2"/>
        <v>#DIV/0!</v>
      </c>
      <c r="I46" s="4"/>
      <c r="J46" s="39" t="e">
        <f t="shared" si="3"/>
        <v>#DIV/0!</v>
      </c>
      <c r="K46" s="4"/>
      <c r="L46" s="39" t="e">
        <f t="shared" si="4"/>
        <v>#DIV/0!</v>
      </c>
      <c r="M46" s="4"/>
      <c r="N46" s="39" t="e">
        <f t="shared" si="5"/>
        <v>#DIV/0!</v>
      </c>
      <c r="O46" s="4"/>
      <c r="P46" s="39" t="e">
        <f t="shared" si="6"/>
        <v>#DIV/0!</v>
      </c>
      <c r="Q46" s="4"/>
      <c r="R46" s="39" t="e">
        <f t="shared" si="7"/>
        <v>#DIV/0!</v>
      </c>
      <c r="S46" s="4"/>
      <c r="T46" s="39" t="e">
        <f t="shared" si="8"/>
        <v>#DIV/0!</v>
      </c>
      <c r="U46" s="4"/>
      <c r="V46" s="39" t="e">
        <f t="shared" si="9"/>
        <v>#DIV/0!</v>
      </c>
      <c r="W46" s="4"/>
      <c r="X46" s="39" t="e">
        <f t="shared" si="10"/>
        <v>#DIV/0!</v>
      </c>
      <c r="Y46" s="4"/>
      <c r="Z46" s="39" t="e">
        <f t="shared" si="11"/>
        <v>#DIV/0!</v>
      </c>
      <c r="AA46" s="24">
        <f t="shared" si="12"/>
        <v>433543.67000000004</v>
      </c>
      <c r="AB46" s="8"/>
    </row>
    <row r="47" spans="1:28" ht="18" customHeight="1">
      <c r="A47" s="56" t="s">
        <v>7</v>
      </c>
      <c r="B47" s="57"/>
      <c r="C47" s="42">
        <f>SUM(C13:C46)</f>
        <v>700756251.59</v>
      </c>
      <c r="D47" s="40">
        <f t="shared" si="0"/>
        <v>100</v>
      </c>
      <c r="E47" s="42">
        <f>SUM(E13:E46)</f>
        <v>0</v>
      </c>
      <c r="F47" s="40" t="e">
        <f t="shared" si="1"/>
        <v>#DIV/0!</v>
      </c>
      <c r="G47" s="6">
        <f aca="true" t="shared" si="13" ref="G47:AA47">SUM(G13:G46)</f>
        <v>0</v>
      </c>
      <c r="H47" s="40" t="e">
        <f t="shared" si="2"/>
        <v>#DIV/0!</v>
      </c>
      <c r="I47" s="6">
        <f t="shared" si="13"/>
        <v>0</v>
      </c>
      <c r="J47" s="40" t="e">
        <f t="shared" si="3"/>
        <v>#DIV/0!</v>
      </c>
      <c r="K47" s="6">
        <f t="shared" si="13"/>
        <v>0</v>
      </c>
      <c r="L47" s="40" t="e">
        <f t="shared" si="4"/>
        <v>#DIV/0!</v>
      </c>
      <c r="M47" s="6">
        <f t="shared" si="13"/>
        <v>0</v>
      </c>
      <c r="N47" s="40" t="e">
        <f t="shared" si="5"/>
        <v>#DIV/0!</v>
      </c>
      <c r="O47" s="6">
        <f t="shared" si="13"/>
        <v>0</v>
      </c>
      <c r="P47" s="40" t="e">
        <f t="shared" si="6"/>
        <v>#DIV/0!</v>
      </c>
      <c r="Q47" s="6">
        <f t="shared" si="13"/>
        <v>0</v>
      </c>
      <c r="R47" s="40" t="e">
        <f t="shared" si="7"/>
        <v>#DIV/0!</v>
      </c>
      <c r="S47" s="6">
        <f t="shared" si="13"/>
        <v>0</v>
      </c>
      <c r="T47" s="40" t="e">
        <f t="shared" si="8"/>
        <v>#DIV/0!</v>
      </c>
      <c r="U47" s="6">
        <f t="shared" si="13"/>
        <v>0</v>
      </c>
      <c r="V47" s="40" t="e">
        <f t="shared" si="9"/>
        <v>#DIV/0!</v>
      </c>
      <c r="W47" s="6">
        <f t="shared" si="13"/>
        <v>0</v>
      </c>
      <c r="X47" s="40" t="e">
        <f t="shared" si="10"/>
        <v>#DIV/0!</v>
      </c>
      <c r="Y47" s="6">
        <f t="shared" si="13"/>
        <v>0</v>
      </c>
      <c r="Z47" s="40" t="e">
        <f t="shared" si="11"/>
        <v>#DIV/0!</v>
      </c>
      <c r="AA47" s="6">
        <f t="shared" si="13"/>
        <v>700756251.59</v>
      </c>
      <c r="AB47" s="18"/>
    </row>
    <row r="48" spans="1:4" ht="12.75">
      <c r="A48" s="33" t="s">
        <v>172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115743981.28000012</v>
      </c>
      <c r="C51" s="51">
        <f>+B51/$B$85*100</f>
        <v>16.517010161147997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2652730.5399999996</v>
      </c>
      <c r="C52" s="51">
        <f aca="true" t="shared" si="15" ref="C52:C84">+B52/$B$85*100</f>
        <v>0.3785525329215422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3603353.6399999983</v>
      </c>
      <c r="C53" s="51">
        <f t="shared" si="15"/>
        <v>0.5142092748832523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1855061.8799999994</v>
      </c>
      <c r="C54" s="51">
        <f t="shared" si="15"/>
        <v>0.2647228441831102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2646071.0400000005</v>
      </c>
      <c r="C55" s="51">
        <f t="shared" si="15"/>
        <v>0.37760220247712745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13803199.019999998</v>
      </c>
      <c r="C56" s="51">
        <f t="shared" si="15"/>
        <v>1.9697575281962671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11676197.629999999</v>
      </c>
      <c r="C57" s="51">
        <f t="shared" si="15"/>
        <v>1.666228107634712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13663205.86</v>
      </c>
      <c r="C58" s="51">
        <f t="shared" si="15"/>
        <v>1.9497800881545468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2771746.2899999996</v>
      </c>
      <c r="C59" s="51">
        <f t="shared" si="15"/>
        <v>0.3955364342039004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7955265.52</v>
      </c>
      <c r="C60" s="51">
        <f t="shared" si="15"/>
        <v>1.1352400355972114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13291142.319999995</v>
      </c>
      <c r="C61" s="51">
        <f t="shared" si="15"/>
        <v>1.896685515090689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12786785.930000002</v>
      </c>
      <c r="C62" s="51">
        <f t="shared" si="15"/>
        <v>1.8247123591101861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20273960.859999996</v>
      </c>
      <c r="C63" s="51">
        <f t="shared" si="15"/>
        <v>2.893154476181816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14502892.539999995</v>
      </c>
      <c r="C64" s="51">
        <f t="shared" si="15"/>
        <v>2.0696058732395555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8378861.619999999</v>
      </c>
      <c r="C65" s="51">
        <f t="shared" si="15"/>
        <v>1.1956884581462601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5387837.190000001</v>
      </c>
      <c r="C66" s="51">
        <f t="shared" si="15"/>
        <v>0.7688603815913339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3039806.33</v>
      </c>
      <c r="C67" s="51">
        <f t="shared" si="15"/>
        <v>0.43378939868217353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3954574.0999999996</v>
      </c>
      <c r="C68" s="51">
        <f t="shared" si="15"/>
        <v>0.5643294784780244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7997945.910000003</v>
      </c>
      <c r="C69" s="51">
        <f t="shared" si="15"/>
        <v>1.1413306541115895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4839234.73</v>
      </c>
      <c r="C70" s="51">
        <f t="shared" si="15"/>
        <v>0.6905731799066918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1732293.8999999992</v>
      </c>
      <c r="C71" s="51">
        <f t="shared" si="15"/>
        <v>0.24720348852678284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5256867.860000001</v>
      </c>
      <c r="C72" s="51">
        <f t="shared" si="15"/>
        <v>0.7501706689126622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4241822.910000002</v>
      </c>
      <c r="C73" s="51">
        <f t="shared" si="15"/>
        <v>0.6053207374711823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277654891.13</v>
      </c>
      <c r="C74" s="51">
        <f t="shared" si="15"/>
        <v>39.6221782538518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28458944.240000002</v>
      </c>
      <c r="C75" s="51">
        <f t="shared" si="15"/>
        <v>4.061175933204635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8605655.010000013</v>
      </c>
      <c r="C76" s="51">
        <f t="shared" si="15"/>
        <v>1.228052549010298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2454286.7399999998</v>
      </c>
      <c r="C77" s="51">
        <f t="shared" si="15"/>
        <v>0.35023401281562294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10718036.149999993</v>
      </c>
      <c r="C78" s="51">
        <f t="shared" si="15"/>
        <v>1.5294956164402402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21974612.76</v>
      </c>
      <c r="C79" s="51">
        <f t="shared" si="15"/>
        <v>3.1358425572572637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22571645.650000006</v>
      </c>
      <c r="C80" s="51">
        <f t="shared" si="15"/>
        <v>3.2210409252554584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25418247.32</v>
      </c>
      <c r="C81" s="51">
        <f t="shared" si="15"/>
        <v>3.627259444682309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11556800.639999999</v>
      </c>
      <c r="C82" s="51">
        <f t="shared" si="15"/>
        <v>1.649189802271172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8854749.379999999</v>
      </c>
      <c r="C83" s="51">
        <f t="shared" si="15"/>
        <v>1.2635990560068173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169</v>
      </c>
      <c r="B84" s="18">
        <f t="shared" si="14"/>
        <v>433543.67000000004</v>
      </c>
      <c r="C84" s="51">
        <f t="shared" si="15"/>
        <v>0.06186797035578338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700756251.59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C10:Z10"/>
    <mergeCell ref="Q11:R11"/>
    <mergeCell ref="O11:P11"/>
    <mergeCell ref="M11:N11"/>
    <mergeCell ref="K11:L11"/>
    <mergeCell ref="I11:J11"/>
    <mergeCell ref="G11:H11"/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171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2" t="s">
        <v>1</v>
      </c>
      <c r="B10" s="59" t="s">
        <v>33</v>
      </c>
      <c r="C10" s="56" t="s">
        <v>10</v>
      </c>
      <c r="D10" s="66"/>
      <c r="E10" s="66"/>
      <c r="F10" s="66"/>
      <c r="G10" s="57"/>
      <c r="H10" s="62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4"/>
      <c r="B11" s="61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1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93725759.90000014</v>
      </c>
      <c r="D12" s="15">
        <v>1371938.9399999997</v>
      </c>
      <c r="E12" s="15">
        <v>20646282.439999998</v>
      </c>
      <c r="F12" s="15">
        <v>0</v>
      </c>
      <c r="G12" s="15">
        <v>0</v>
      </c>
      <c r="H12" s="24">
        <f>SUM(C12:G12)</f>
        <v>115743981.28000014</v>
      </c>
    </row>
    <row r="13" spans="1:8" ht="15" customHeight="1">
      <c r="A13" s="2" t="s">
        <v>35</v>
      </c>
      <c r="B13" s="3" t="s">
        <v>66</v>
      </c>
      <c r="C13" s="15">
        <v>2591148.6399999997</v>
      </c>
      <c r="D13" s="15">
        <v>0</v>
      </c>
      <c r="E13" s="15">
        <v>61581.9</v>
      </c>
      <c r="F13" s="15">
        <v>0</v>
      </c>
      <c r="G13" s="15">
        <v>0</v>
      </c>
      <c r="H13" s="24">
        <f aca="true" t="shared" si="0" ref="H13:H45">SUM(C13:G13)</f>
        <v>2652730.5399999996</v>
      </c>
    </row>
    <row r="14" spans="1:8" ht="15" customHeight="1">
      <c r="A14" s="2" t="s">
        <v>36</v>
      </c>
      <c r="B14" s="3" t="s">
        <v>67</v>
      </c>
      <c r="C14" s="15">
        <v>3130361.869999999</v>
      </c>
      <c r="D14" s="15">
        <v>9446.57</v>
      </c>
      <c r="E14" s="15">
        <v>463545.2</v>
      </c>
      <c r="F14" s="15">
        <v>0</v>
      </c>
      <c r="G14" s="15">
        <v>0</v>
      </c>
      <c r="H14" s="24">
        <f t="shared" si="0"/>
        <v>3603353.639999999</v>
      </c>
    </row>
    <row r="15" spans="1:8" ht="15" customHeight="1">
      <c r="A15" s="2" t="s">
        <v>37</v>
      </c>
      <c r="B15" s="3" t="s">
        <v>68</v>
      </c>
      <c r="C15" s="15">
        <v>1855061.8799999994</v>
      </c>
      <c r="D15" s="15">
        <v>0</v>
      </c>
      <c r="E15" s="15">
        <v>0</v>
      </c>
      <c r="F15" s="15">
        <v>0</v>
      </c>
      <c r="G15" s="15">
        <v>0</v>
      </c>
      <c r="H15" s="24">
        <f t="shared" si="0"/>
        <v>1855061.8799999994</v>
      </c>
    </row>
    <row r="16" spans="1:8" ht="15" customHeight="1">
      <c r="A16" s="2" t="s">
        <v>38</v>
      </c>
      <c r="B16" s="3" t="s">
        <v>69</v>
      </c>
      <c r="C16" s="15">
        <v>2419825.4800000004</v>
      </c>
      <c r="D16" s="15">
        <v>3128</v>
      </c>
      <c r="E16" s="15">
        <v>223117.56</v>
      </c>
      <c r="F16" s="15">
        <v>0</v>
      </c>
      <c r="G16" s="15">
        <v>0</v>
      </c>
      <c r="H16" s="24">
        <f t="shared" si="0"/>
        <v>2646071.0400000005</v>
      </c>
    </row>
    <row r="17" spans="1:8" ht="15" customHeight="1">
      <c r="A17" s="2" t="s">
        <v>39</v>
      </c>
      <c r="B17" s="3" t="s">
        <v>70</v>
      </c>
      <c r="C17" s="15">
        <v>12939041.449999996</v>
      </c>
      <c r="D17" s="15">
        <v>0</v>
      </c>
      <c r="E17" s="15">
        <v>864157.5700000001</v>
      </c>
      <c r="F17" s="15">
        <v>0</v>
      </c>
      <c r="G17" s="15">
        <v>0</v>
      </c>
      <c r="H17" s="24">
        <f t="shared" si="0"/>
        <v>13803199.019999996</v>
      </c>
    </row>
    <row r="18" spans="1:8" ht="15" customHeight="1">
      <c r="A18" s="2" t="s">
        <v>40</v>
      </c>
      <c r="B18" s="3" t="s">
        <v>71</v>
      </c>
      <c r="C18" s="15">
        <v>9072519.359999998</v>
      </c>
      <c r="D18" s="15">
        <v>0</v>
      </c>
      <c r="E18" s="15">
        <v>2603678.27</v>
      </c>
      <c r="F18" s="15">
        <v>0</v>
      </c>
      <c r="G18" s="15">
        <v>0</v>
      </c>
      <c r="H18" s="24">
        <f t="shared" si="0"/>
        <v>11676197.629999997</v>
      </c>
    </row>
    <row r="19" spans="1:8" ht="15" customHeight="1">
      <c r="A19" s="2" t="s">
        <v>41</v>
      </c>
      <c r="B19" s="3" t="s">
        <v>72</v>
      </c>
      <c r="C19" s="15">
        <v>9512064.580000002</v>
      </c>
      <c r="D19" s="15">
        <v>0</v>
      </c>
      <c r="E19" s="15">
        <v>4151141.28</v>
      </c>
      <c r="F19" s="15">
        <v>0</v>
      </c>
      <c r="G19" s="15">
        <v>0</v>
      </c>
      <c r="H19" s="24">
        <f t="shared" si="0"/>
        <v>13663205.860000001</v>
      </c>
    </row>
    <row r="20" spans="1:8" ht="15" customHeight="1">
      <c r="A20" s="2" t="s">
        <v>42</v>
      </c>
      <c r="B20" s="3" t="s">
        <v>73</v>
      </c>
      <c r="C20" s="15">
        <v>2440592.0700000003</v>
      </c>
      <c r="D20" s="15">
        <v>0</v>
      </c>
      <c r="E20" s="15">
        <v>331154.22000000003</v>
      </c>
      <c r="F20" s="15">
        <v>0</v>
      </c>
      <c r="G20" s="15">
        <v>0</v>
      </c>
      <c r="H20" s="24">
        <f t="shared" si="0"/>
        <v>2771746.2900000005</v>
      </c>
    </row>
    <row r="21" spans="1:8" ht="15" customHeight="1">
      <c r="A21" s="2" t="s">
        <v>43</v>
      </c>
      <c r="B21" s="3" t="s">
        <v>74</v>
      </c>
      <c r="C21" s="15">
        <v>6192109.510000002</v>
      </c>
      <c r="D21" s="15">
        <v>18870</v>
      </c>
      <c r="E21" s="15">
        <v>1744286.01</v>
      </c>
      <c r="F21" s="15">
        <v>0</v>
      </c>
      <c r="G21" s="15">
        <v>0</v>
      </c>
      <c r="H21" s="24">
        <f t="shared" si="0"/>
        <v>7955265.520000001</v>
      </c>
    </row>
    <row r="22" spans="1:8" ht="15" customHeight="1">
      <c r="A22" s="2" t="s">
        <v>44</v>
      </c>
      <c r="B22" s="3" t="s">
        <v>75</v>
      </c>
      <c r="C22" s="15">
        <v>10399003.080000008</v>
      </c>
      <c r="D22" s="15">
        <v>0</v>
      </c>
      <c r="E22" s="15">
        <v>2892139.24</v>
      </c>
      <c r="F22" s="15">
        <v>0</v>
      </c>
      <c r="G22" s="15">
        <v>0</v>
      </c>
      <c r="H22" s="24">
        <f t="shared" si="0"/>
        <v>13291142.320000008</v>
      </c>
    </row>
    <row r="23" spans="1:8" ht="15" customHeight="1">
      <c r="A23" s="2" t="s">
        <v>45</v>
      </c>
      <c r="B23" s="3" t="s">
        <v>76</v>
      </c>
      <c r="C23" s="15">
        <v>10743774.02</v>
      </c>
      <c r="D23" s="15">
        <v>20000</v>
      </c>
      <c r="E23" s="15">
        <v>2023011.91</v>
      </c>
      <c r="F23" s="15">
        <v>0</v>
      </c>
      <c r="G23" s="15">
        <v>0</v>
      </c>
      <c r="H23" s="24">
        <f t="shared" si="0"/>
        <v>12786785.93</v>
      </c>
    </row>
    <row r="24" spans="1:8" ht="15" customHeight="1">
      <c r="A24" s="2" t="s">
        <v>46</v>
      </c>
      <c r="B24" s="3" t="s">
        <v>77</v>
      </c>
      <c r="C24" s="15">
        <v>15336790.720000003</v>
      </c>
      <c r="D24" s="15">
        <v>0</v>
      </c>
      <c r="E24" s="15">
        <v>4937170.14</v>
      </c>
      <c r="F24" s="15">
        <v>0</v>
      </c>
      <c r="G24" s="15">
        <v>0</v>
      </c>
      <c r="H24" s="24">
        <f t="shared" si="0"/>
        <v>20273960.860000003</v>
      </c>
    </row>
    <row r="25" spans="1:8" ht="15" customHeight="1">
      <c r="A25" s="2" t="s">
        <v>47</v>
      </c>
      <c r="B25" s="3" t="s">
        <v>78</v>
      </c>
      <c r="C25" s="15">
        <v>10676759.029999994</v>
      </c>
      <c r="D25" s="15">
        <v>6173.76</v>
      </c>
      <c r="E25" s="15">
        <v>3819959.75</v>
      </c>
      <c r="F25" s="15">
        <v>0</v>
      </c>
      <c r="G25" s="15">
        <v>0</v>
      </c>
      <c r="H25" s="24">
        <f t="shared" si="0"/>
        <v>14502892.539999994</v>
      </c>
    </row>
    <row r="26" spans="1:8" ht="15" customHeight="1">
      <c r="A26" s="2" t="s">
        <v>48</v>
      </c>
      <c r="B26" s="3" t="s">
        <v>79</v>
      </c>
      <c r="C26" s="15">
        <v>6056024.45</v>
      </c>
      <c r="D26" s="15">
        <v>0</v>
      </c>
      <c r="E26" s="15">
        <v>2322837.17</v>
      </c>
      <c r="F26" s="15">
        <v>0</v>
      </c>
      <c r="G26" s="15">
        <v>0</v>
      </c>
      <c r="H26" s="24">
        <f t="shared" si="0"/>
        <v>8378861.62</v>
      </c>
    </row>
    <row r="27" spans="1:8" ht="15" customHeight="1">
      <c r="A27" s="2" t="s">
        <v>49</v>
      </c>
      <c r="B27" s="3" t="s">
        <v>80</v>
      </c>
      <c r="C27" s="15">
        <v>4063423.5400000014</v>
      </c>
      <c r="D27" s="15">
        <v>0</v>
      </c>
      <c r="E27" s="15">
        <v>1324413.65</v>
      </c>
      <c r="F27" s="15">
        <v>0</v>
      </c>
      <c r="G27" s="15">
        <v>0</v>
      </c>
      <c r="H27" s="24">
        <f t="shared" si="0"/>
        <v>5387837.190000001</v>
      </c>
    </row>
    <row r="28" spans="1:8" ht="15" customHeight="1">
      <c r="A28" s="2" t="s">
        <v>50</v>
      </c>
      <c r="B28" s="3" t="s">
        <v>81</v>
      </c>
      <c r="C28" s="15">
        <v>2787813.2700000005</v>
      </c>
      <c r="D28" s="15">
        <v>18000</v>
      </c>
      <c r="E28" s="15">
        <v>233993.06</v>
      </c>
      <c r="F28" s="15">
        <v>0</v>
      </c>
      <c r="G28" s="15">
        <v>0</v>
      </c>
      <c r="H28" s="24">
        <f t="shared" si="0"/>
        <v>3039806.3300000005</v>
      </c>
    </row>
    <row r="29" spans="1:8" ht="15" customHeight="1">
      <c r="A29" s="2" t="s">
        <v>51</v>
      </c>
      <c r="B29" s="3" t="s">
        <v>82</v>
      </c>
      <c r="C29" s="15">
        <v>3897274.0999999996</v>
      </c>
      <c r="D29" s="15">
        <v>11800</v>
      </c>
      <c r="E29" s="15">
        <v>45500</v>
      </c>
      <c r="F29" s="15">
        <v>0</v>
      </c>
      <c r="G29" s="15">
        <v>0</v>
      </c>
      <c r="H29" s="24">
        <f t="shared" si="0"/>
        <v>3954574.0999999996</v>
      </c>
    </row>
    <row r="30" spans="1:8" ht="15" customHeight="1">
      <c r="A30" s="2" t="s">
        <v>52</v>
      </c>
      <c r="B30" s="3" t="s">
        <v>83</v>
      </c>
      <c r="C30" s="15">
        <v>6909117.600000004</v>
      </c>
      <c r="D30" s="15">
        <v>10000</v>
      </c>
      <c r="E30" s="15">
        <v>1078828.3099999998</v>
      </c>
      <c r="F30" s="15">
        <v>0</v>
      </c>
      <c r="G30" s="15">
        <v>0</v>
      </c>
      <c r="H30" s="24">
        <f t="shared" si="0"/>
        <v>7997945.910000004</v>
      </c>
    </row>
    <row r="31" spans="1:8" ht="15" customHeight="1">
      <c r="A31" s="2" t="s">
        <v>53</v>
      </c>
      <c r="B31" s="3" t="s">
        <v>84</v>
      </c>
      <c r="C31" s="15">
        <v>2853707.0700000003</v>
      </c>
      <c r="D31" s="15">
        <v>0</v>
      </c>
      <c r="E31" s="15">
        <v>1985527.66</v>
      </c>
      <c r="F31" s="15">
        <v>0</v>
      </c>
      <c r="G31" s="15">
        <v>0</v>
      </c>
      <c r="H31" s="24">
        <f t="shared" si="0"/>
        <v>4839234.73</v>
      </c>
    </row>
    <row r="32" spans="1:8" ht="15" customHeight="1">
      <c r="A32" s="2" t="s">
        <v>54</v>
      </c>
      <c r="B32" s="3" t="s">
        <v>85</v>
      </c>
      <c r="C32" s="15">
        <v>1344003.08</v>
      </c>
      <c r="D32" s="15">
        <v>0</v>
      </c>
      <c r="E32" s="15">
        <v>388290.82</v>
      </c>
      <c r="F32" s="15">
        <v>0</v>
      </c>
      <c r="G32" s="15">
        <v>0</v>
      </c>
      <c r="H32" s="24">
        <f t="shared" si="0"/>
        <v>1732293.9000000001</v>
      </c>
    </row>
    <row r="33" spans="1:8" ht="15" customHeight="1">
      <c r="A33" s="2" t="s">
        <v>55</v>
      </c>
      <c r="B33" s="3" t="s">
        <v>86</v>
      </c>
      <c r="C33" s="15">
        <v>3575116.1700000013</v>
      </c>
      <c r="D33" s="15">
        <v>0</v>
      </c>
      <c r="E33" s="15">
        <v>1681751.69</v>
      </c>
      <c r="F33" s="15">
        <v>0</v>
      </c>
      <c r="G33" s="15">
        <v>0</v>
      </c>
      <c r="H33" s="24">
        <f t="shared" si="0"/>
        <v>5256867.860000001</v>
      </c>
    </row>
    <row r="34" spans="1:8" ht="15" customHeight="1">
      <c r="A34" s="2" t="s">
        <v>56</v>
      </c>
      <c r="B34" s="3" t="s">
        <v>87</v>
      </c>
      <c r="C34" s="15">
        <v>3751030.5800000015</v>
      </c>
      <c r="D34" s="15">
        <v>0</v>
      </c>
      <c r="E34" s="15">
        <v>490792.33</v>
      </c>
      <c r="F34" s="15">
        <v>0</v>
      </c>
      <c r="G34" s="15">
        <v>0</v>
      </c>
      <c r="H34" s="24">
        <f t="shared" si="0"/>
        <v>4241822.910000001</v>
      </c>
    </row>
    <row r="35" spans="1:8" ht="15" customHeight="1">
      <c r="A35" s="2" t="s">
        <v>57</v>
      </c>
      <c r="B35" s="3" t="s">
        <v>88</v>
      </c>
      <c r="C35" s="15">
        <v>34384385.05</v>
      </c>
      <c r="D35" s="15">
        <v>4000</v>
      </c>
      <c r="E35" s="15">
        <v>243266506.07999998</v>
      </c>
      <c r="F35" s="15">
        <v>0</v>
      </c>
      <c r="G35" s="15">
        <v>0</v>
      </c>
      <c r="H35" s="24">
        <f t="shared" si="0"/>
        <v>277654891.13</v>
      </c>
    </row>
    <row r="36" spans="1:8" ht="15" customHeight="1">
      <c r="A36" s="2" t="s">
        <v>58</v>
      </c>
      <c r="B36" s="3" t="s">
        <v>89</v>
      </c>
      <c r="C36" s="15">
        <v>28458944.240000002</v>
      </c>
      <c r="D36" s="15">
        <v>0</v>
      </c>
      <c r="E36" s="15">
        <v>0</v>
      </c>
      <c r="F36" s="15">
        <v>0</v>
      </c>
      <c r="G36" s="15">
        <v>0</v>
      </c>
      <c r="H36" s="24">
        <f t="shared" si="0"/>
        <v>28458944.240000002</v>
      </c>
    </row>
    <row r="37" spans="1:8" ht="15" customHeight="1">
      <c r="A37" s="2" t="s">
        <v>59</v>
      </c>
      <c r="B37" s="3" t="s">
        <v>90</v>
      </c>
      <c r="C37" s="15">
        <v>6166444.080000008</v>
      </c>
      <c r="D37" s="15">
        <v>28329.89</v>
      </c>
      <c r="E37" s="15">
        <v>2410881.0399999996</v>
      </c>
      <c r="F37" s="15">
        <v>0</v>
      </c>
      <c r="G37" s="15">
        <v>0</v>
      </c>
      <c r="H37" s="24">
        <f t="shared" si="0"/>
        <v>8605655.010000007</v>
      </c>
    </row>
    <row r="38" spans="1:8" ht="15" customHeight="1">
      <c r="A38" s="2" t="s">
        <v>60</v>
      </c>
      <c r="B38" s="3" t="s">
        <v>91</v>
      </c>
      <c r="C38" s="15">
        <v>1222502.2199999997</v>
      </c>
      <c r="D38" s="15">
        <v>0</v>
      </c>
      <c r="E38" s="15">
        <v>1231784.52</v>
      </c>
      <c r="F38" s="15">
        <v>0</v>
      </c>
      <c r="G38" s="15">
        <v>0</v>
      </c>
      <c r="H38" s="24">
        <f t="shared" si="0"/>
        <v>2454286.7399999998</v>
      </c>
    </row>
    <row r="39" spans="1:8" ht="15" customHeight="1">
      <c r="A39" s="2" t="s">
        <v>61</v>
      </c>
      <c r="B39" s="3" t="s">
        <v>92</v>
      </c>
      <c r="C39" s="15">
        <v>1583575.0400000003</v>
      </c>
      <c r="D39" s="15">
        <v>536.68</v>
      </c>
      <c r="E39" s="15">
        <v>9133924.43</v>
      </c>
      <c r="F39" s="15">
        <v>0</v>
      </c>
      <c r="G39" s="15">
        <v>0</v>
      </c>
      <c r="H39" s="24">
        <f t="shared" si="0"/>
        <v>10718036.15</v>
      </c>
    </row>
    <row r="40" spans="1:8" ht="15" customHeight="1">
      <c r="A40" s="2" t="s">
        <v>62</v>
      </c>
      <c r="B40" s="3" t="s">
        <v>93</v>
      </c>
      <c r="C40" s="15">
        <v>13857728.06</v>
      </c>
      <c r="D40" s="15">
        <v>0</v>
      </c>
      <c r="E40" s="15">
        <v>8116884.7</v>
      </c>
      <c r="F40" s="15">
        <v>0</v>
      </c>
      <c r="G40" s="15">
        <v>0</v>
      </c>
      <c r="H40" s="24">
        <f t="shared" si="0"/>
        <v>21974612.76</v>
      </c>
    </row>
    <row r="41" spans="1:8" ht="15" customHeight="1">
      <c r="A41" s="2" t="s">
        <v>63</v>
      </c>
      <c r="B41" s="3" t="s">
        <v>94</v>
      </c>
      <c r="C41" s="15">
        <v>16510935.079999993</v>
      </c>
      <c r="D41" s="15">
        <v>0</v>
      </c>
      <c r="E41" s="15">
        <v>6060710.57</v>
      </c>
      <c r="F41" s="15">
        <v>0</v>
      </c>
      <c r="G41" s="15">
        <v>0</v>
      </c>
      <c r="H41" s="24">
        <f t="shared" si="0"/>
        <v>22571645.64999999</v>
      </c>
    </row>
    <row r="42" spans="1:8" ht="15" customHeight="1">
      <c r="A42" s="2" t="s">
        <v>64</v>
      </c>
      <c r="B42" s="3" t="s">
        <v>95</v>
      </c>
      <c r="C42" s="15">
        <v>20439888.979999993</v>
      </c>
      <c r="D42" s="15">
        <v>0</v>
      </c>
      <c r="E42" s="15">
        <v>4978358.34</v>
      </c>
      <c r="F42" s="15">
        <v>0</v>
      </c>
      <c r="G42" s="15">
        <v>0</v>
      </c>
      <c r="H42" s="24">
        <f>SUM(C42:G42)</f>
        <v>25418247.319999993</v>
      </c>
    </row>
    <row r="43" spans="1:8" ht="15" customHeight="1">
      <c r="A43" s="2" t="s">
        <v>65</v>
      </c>
      <c r="B43" s="3" t="s">
        <v>96</v>
      </c>
      <c r="C43" s="15">
        <v>9609731.69</v>
      </c>
      <c r="D43" s="15">
        <v>0</v>
      </c>
      <c r="E43" s="15">
        <v>1947068.95</v>
      </c>
      <c r="F43" s="15">
        <v>0</v>
      </c>
      <c r="G43" s="15">
        <v>0</v>
      </c>
      <c r="H43" s="24">
        <f>SUM(C43:G43)</f>
        <v>11556800.639999999</v>
      </c>
    </row>
    <row r="44" spans="1:8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8854749.379999999</v>
      </c>
      <c r="F44" s="15">
        <v>0</v>
      </c>
      <c r="G44" s="15">
        <v>0</v>
      </c>
      <c r="H44" s="24">
        <f>SUM(C44:G44)</f>
        <v>8854749.379999999</v>
      </c>
    </row>
    <row r="45" spans="1:8" ht="15" customHeight="1">
      <c r="A45" s="2" t="s">
        <v>167</v>
      </c>
      <c r="B45" s="3" t="s">
        <v>168</v>
      </c>
      <c r="C45" s="15">
        <v>433543.67000000004</v>
      </c>
      <c r="D45" s="15">
        <v>0</v>
      </c>
      <c r="E45" s="15">
        <v>0</v>
      </c>
      <c r="F45" s="15">
        <v>0</v>
      </c>
      <c r="G45" s="15">
        <v>0</v>
      </c>
      <c r="H45" s="24">
        <f t="shared" si="0"/>
        <v>433543.67000000004</v>
      </c>
    </row>
    <row r="46" spans="1:9" ht="19.5" customHeight="1">
      <c r="A46" s="56" t="s">
        <v>7</v>
      </c>
      <c r="B46" s="57"/>
      <c r="C46" s="6">
        <f aca="true" t="shared" si="1" ref="C46:H46">SUM(C12:C45)</f>
        <v>358939999.5600002</v>
      </c>
      <c r="D46" s="6">
        <f t="shared" si="1"/>
        <v>1502223.8399999996</v>
      </c>
      <c r="E46" s="6">
        <f t="shared" si="1"/>
        <v>340314028.18999994</v>
      </c>
      <c r="F46" s="6">
        <f t="shared" si="1"/>
        <v>0</v>
      </c>
      <c r="G46" s="6">
        <f t="shared" si="1"/>
        <v>0</v>
      </c>
      <c r="H46" s="6">
        <f t="shared" si="1"/>
        <v>700756251.59</v>
      </c>
      <c r="I46" s="5"/>
    </row>
    <row r="47" spans="1:8" ht="12.75">
      <c r="A47" s="33" t="s">
        <v>172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67"/>
      <c r="D57" s="67"/>
      <c r="E57" s="67"/>
      <c r="F57" s="67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358.93999956000016</v>
      </c>
      <c r="E60" s="25">
        <f>+C46/H46*100</f>
        <v>51.22180483521531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1.5022238399999996</v>
      </c>
      <c r="E61" s="25">
        <f>+D46/H46*100</f>
        <v>0.21437180711431225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340.31402818999993</v>
      </c>
      <c r="E62" s="25">
        <f>+E46/H46*100</f>
        <v>48.563823357670394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0</v>
      </c>
      <c r="E63" s="25">
        <f>+F46/H46*100</f>
        <v>0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0</v>
      </c>
      <c r="E64" s="25">
        <f>+G46/H46*100</f>
        <v>0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171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6"/>
      <c r="J10" s="62" t="s">
        <v>30</v>
      </c>
      <c r="L10" s="34"/>
      <c r="Q10" s="23"/>
      <c r="R10" s="23"/>
      <c r="S10" s="23"/>
      <c r="T10" s="23"/>
    </row>
    <row r="11" spans="1:20" s="10" customFormat="1" ht="12.75">
      <c r="A11" s="64"/>
      <c r="B11" s="61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1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66622932.940000035</v>
      </c>
      <c r="D12" s="15">
        <v>2488667.56</v>
      </c>
      <c r="E12" s="15">
        <v>21070294.400000002</v>
      </c>
      <c r="F12" s="15">
        <v>0</v>
      </c>
      <c r="G12" s="15">
        <v>3531275</v>
      </c>
      <c r="H12" s="43">
        <v>0</v>
      </c>
      <c r="I12" s="43">
        <v>12590</v>
      </c>
      <c r="J12" s="24">
        <f>SUM(C12:I12)</f>
        <v>93725759.90000004</v>
      </c>
      <c r="M12" s="31"/>
    </row>
    <row r="13" spans="1:13" ht="15" customHeight="1">
      <c r="A13" s="2" t="s">
        <v>35</v>
      </c>
      <c r="B13" s="3" t="s">
        <v>165</v>
      </c>
      <c r="C13" s="15">
        <v>2237882.2699999996</v>
      </c>
      <c r="D13" s="15">
        <v>102485.3</v>
      </c>
      <c r="E13" s="15">
        <v>250781.07</v>
      </c>
      <c r="F13" s="15">
        <v>0</v>
      </c>
      <c r="G13" s="15">
        <v>0</v>
      </c>
      <c r="H13" s="43">
        <v>0</v>
      </c>
      <c r="I13" s="43">
        <v>0</v>
      </c>
      <c r="J13" s="24">
        <f aca="true" t="shared" si="0" ref="J13:J45">SUM(C13:I13)</f>
        <v>2591148.639999999</v>
      </c>
      <c r="M13" s="31"/>
    </row>
    <row r="14" spans="1:13" ht="15" customHeight="1">
      <c r="A14" s="2" t="s">
        <v>36</v>
      </c>
      <c r="B14" s="3" t="s">
        <v>166</v>
      </c>
      <c r="C14" s="15">
        <v>2467655.0600000005</v>
      </c>
      <c r="D14" s="15">
        <v>194198.1</v>
      </c>
      <c r="E14" s="15">
        <v>468508.71</v>
      </c>
      <c r="F14" s="15">
        <v>0</v>
      </c>
      <c r="G14" s="15">
        <v>0</v>
      </c>
      <c r="H14" s="43">
        <v>0</v>
      </c>
      <c r="I14" s="43">
        <v>0</v>
      </c>
      <c r="J14" s="24">
        <f t="shared" si="0"/>
        <v>3130361.8700000006</v>
      </c>
      <c r="M14" s="31"/>
    </row>
    <row r="15" spans="1:13" ht="15" customHeight="1">
      <c r="A15" s="2" t="s">
        <v>37</v>
      </c>
      <c r="B15" s="3" t="s">
        <v>68</v>
      </c>
      <c r="C15" s="15">
        <v>1228881.07</v>
      </c>
      <c r="D15" s="15">
        <v>64821.87</v>
      </c>
      <c r="E15" s="15">
        <v>561358.9399999998</v>
      </c>
      <c r="F15" s="15">
        <v>0</v>
      </c>
      <c r="G15" s="15">
        <v>0</v>
      </c>
      <c r="H15" s="43">
        <v>0</v>
      </c>
      <c r="I15" s="43">
        <v>0</v>
      </c>
      <c r="J15" s="24">
        <f t="shared" si="0"/>
        <v>1855061.88</v>
      </c>
      <c r="M15" s="31"/>
    </row>
    <row r="16" spans="1:13" ht="15" customHeight="1">
      <c r="A16" s="2" t="s">
        <v>38</v>
      </c>
      <c r="B16" s="3" t="s">
        <v>69</v>
      </c>
      <c r="C16" s="15">
        <v>1654458.8000000003</v>
      </c>
      <c r="D16" s="15">
        <v>168009.55</v>
      </c>
      <c r="E16" s="15">
        <v>597357.1299999999</v>
      </c>
      <c r="F16" s="15">
        <v>0</v>
      </c>
      <c r="G16" s="15">
        <v>0</v>
      </c>
      <c r="H16" s="43">
        <v>0</v>
      </c>
      <c r="I16" s="43">
        <v>0</v>
      </c>
      <c r="J16" s="24">
        <f t="shared" si="0"/>
        <v>2419825.4800000004</v>
      </c>
      <c r="M16" s="31"/>
    </row>
    <row r="17" spans="1:13" ht="15" customHeight="1">
      <c r="A17" s="2" t="s">
        <v>39</v>
      </c>
      <c r="B17" s="3" t="s">
        <v>70</v>
      </c>
      <c r="C17" s="15">
        <v>9866286.020000003</v>
      </c>
      <c r="D17" s="15">
        <v>1385108.15</v>
      </c>
      <c r="E17" s="15">
        <v>1687647.2799999998</v>
      </c>
      <c r="F17" s="15">
        <v>0</v>
      </c>
      <c r="G17" s="15">
        <v>0</v>
      </c>
      <c r="H17" s="43">
        <v>0</v>
      </c>
      <c r="I17" s="43">
        <v>0</v>
      </c>
      <c r="J17" s="24">
        <f t="shared" si="0"/>
        <v>12939041.450000003</v>
      </c>
      <c r="M17" s="31"/>
    </row>
    <row r="18" spans="1:13" ht="15" customHeight="1">
      <c r="A18" s="2" t="s">
        <v>40</v>
      </c>
      <c r="B18" s="3" t="s">
        <v>71</v>
      </c>
      <c r="C18" s="15">
        <v>7441043.619999995</v>
      </c>
      <c r="D18" s="15">
        <v>879639.78</v>
      </c>
      <c r="E18" s="15">
        <v>751835.9600000001</v>
      </c>
      <c r="F18" s="15">
        <v>0</v>
      </c>
      <c r="G18" s="15">
        <v>0</v>
      </c>
      <c r="H18" s="43">
        <v>0</v>
      </c>
      <c r="I18" s="43">
        <v>0</v>
      </c>
      <c r="J18" s="24">
        <f t="shared" si="0"/>
        <v>9072519.359999996</v>
      </c>
      <c r="M18" s="31"/>
    </row>
    <row r="19" spans="1:13" ht="15" customHeight="1">
      <c r="A19" s="2" t="s">
        <v>41</v>
      </c>
      <c r="B19" s="3" t="s">
        <v>72</v>
      </c>
      <c r="C19" s="15">
        <v>7483823.8000000045</v>
      </c>
      <c r="D19" s="15">
        <v>844207.56</v>
      </c>
      <c r="E19" s="15">
        <v>1184033.22</v>
      </c>
      <c r="F19" s="15">
        <v>0</v>
      </c>
      <c r="G19" s="15">
        <v>0</v>
      </c>
      <c r="H19" s="43">
        <v>0</v>
      </c>
      <c r="I19" s="43">
        <v>0</v>
      </c>
      <c r="J19" s="24">
        <f t="shared" si="0"/>
        <v>9512064.580000006</v>
      </c>
      <c r="M19" s="31"/>
    </row>
    <row r="20" spans="1:13" ht="15" customHeight="1">
      <c r="A20" s="2" t="s">
        <v>42</v>
      </c>
      <c r="B20" s="3" t="s">
        <v>73</v>
      </c>
      <c r="C20" s="15">
        <v>2009855.6499999997</v>
      </c>
      <c r="D20" s="15">
        <v>201439.55</v>
      </c>
      <c r="E20" s="15">
        <v>229296.87</v>
      </c>
      <c r="F20" s="15">
        <v>0</v>
      </c>
      <c r="G20" s="15">
        <v>0</v>
      </c>
      <c r="H20" s="43">
        <v>0</v>
      </c>
      <c r="I20" s="43">
        <v>0</v>
      </c>
      <c r="J20" s="24">
        <f t="shared" si="0"/>
        <v>2440592.07</v>
      </c>
      <c r="M20" s="31"/>
    </row>
    <row r="21" spans="1:13" ht="15" customHeight="1">
      <c r="A21" s="2" t="s">
        <v>43</v>
      </c>
      <c r="B21" s="3" t="s">
        <v>74</v>
      </c>
      <c r="C21" s="15">
        <v>4777620.1000000015</v>
      </c>
      <c r="D21" s="15">
        <v>509370.7</v>
      </c>
      <c r="E21" s="15">
        <v>905118.7100000002</v>
      </c>
      <c r="F21" s="15">
        <v>0</v>
      </c>
      <c r="G21" s="15">
        <v>0</v>
      </c>
      <c r="H21" s="43">
        <v>0</v>
      </c>
      <c r="I21" s="43">
        <v>0</v>
      </c>
      <c r="J21" s="24">
        <f t="shared" si="0"/>
        <v>6192109.510000002</v>
      </c>
      <c r="M21" s="31"/>
    </row>
    <row r="22" spans="1:13" ht="15" customHeight="1">
      <c r="A22" s="2" t="s">
        <v>44</v>
      </c>
      <c r="B22" s="3" t="s">
        <v>75</v>
      </c>
      <c r="C22" s="15">
        <v>7592695.080000006</v>
      </c>
      <c r="D22" s="15">
        <v>844919.17</v>
      </c>
      <c r="E22" s="15">
        <v>1961388.8299999998</v>
      </c>
      <c r="F22" s="15">
        <v>0</v>
      </c>
      <c r="G22" s="15">
        <v>0</v>
      </c>
      <c r="H22" s="43">
        <v>0</v>
      </c>
      <c r="I22" s="43">
        <v>0</v>
      </c>
      <c r="J22" s="24">
        <f t="shared" si="0"/>
        <v>10399003.080000006</v>
      </c>
      <c r="M22" s="31"/>
    </row>
    <row r="23" spans="1:13" ht="15" customHeight="1">
      <c r="A23" s="2" t="s">
        <v>45</v>
      </c>
      <c r="B23" s="3" t="s">
        <v>76</v>
      </c>
      <c r="C23" s="15">
        <v>7644606.829999998</v>
      </c>
      <c r="D23" s="15">
        <v>417597.88</v>
      </c>
      <c r="E23" s="15">
        <v>2681569.3100000005</v>
      </c>
      <c r="F23" s="15">
        <v>0</v>
      </c>
      <c r="G23" s="15">
        <v>0</v>
      </c>
      <c r="H23" s="43">
        <v>0</v>
      </c>
      <c r="I23" s="43">
        <v>0</v>
      </c>
      <c r="J23" s="24">
        <f t="shared" si="0"/>
        <v>10743774.02</v>
      </c>
      <c r="M23" s="31"/>
    </row>
    <row r="24" spans="1:13" ht="15" customHeight="1">
      <c r="A24" s="2" t="s">
        <v>46</v>
      </c>
      <c r="B24" s="3" t="s">
        <v>77</v>
      </c>
      <c r="C24" s="15">
        <v>11860221.280000009</v>
      </c>
      <c r="D24" s="15">
        <v>1508397.7</v>
      </c>
      <c r="E24" s="15">
        <v>1968171.7400000002</v>
      </c>
      <c r="F24" s="15">
        <v>0</v>
      </c>
      <c r="G24" s="15">
        <v>0</v>
      </c>
      <c r="H24" s="43">
        <v>0</v>
      </c>
      <c r="I24" s="43">
        <v>0</v>
      </c>
      <c r="J24" s="24">
        <f t="shared" si="0"/>
        <v>15336790.720000008</v>
      </c>
      <c r="M24" s="31"/>
    </row>
    <row r="25" spans="1:13" ht="15" customHeight="1">
      <c r="A25" s="2" t="s">
        <v>47</v>
      </c>
      <c r="B25" s="3" t="s">
        <v>78</v>
      </c>
      <c r="C25" s="15">
        <v>8286365.1899999995</v>
      </c>
      <c r="D25" s="15">
        <v>1346326.74</v>
      </c>
      <c r="E25" s="15">
        <v>1044067.0999999997</v>
      </c>
      <c r="F25" s="15">
        <v>0</v>
      </c>
      <c r="G25" s="15">
        <v>0</v>
      </c>
      <c r="H25" s="43">
        <v>0</v>
      </c>
      <c r="I25" s="43">
        <v>0</v>
      </c>
      <c r="J25" s="24">
        <f t="shared" si="0"/>
        <v>10676759.03</v>
      </c>
      <c r="M25" s="31"/>
    </row>
    <row r="26" spans="1:13" ht="15" customHeight="1">
      <c r="A26" s="2" t="s">
        <v>48</v>
      </c>
      <c r="B26" s="3" t="s">
        <v>79</v>
      </c>
      <c r="C26" s="15">
        <v>4550370.289999998</v>
      </c>
      <c r="D26" s="15">
        <v>985725.4</v>
      </c>
      <c r="E26" s="15">
        <v>519928.75999999983</v>
      </c>
      <c r="F26" s="15">
        <v>0</v>
      </c>
      <c r="G26" s="15">
        <v>0</v>
      </c>
      <c r="H26" s="43">
        <v>0</v>
      </c>
      <c r="I26" s="43">
        <v>0</v>
      </c>
      <c r="J26" s="24">
        <f t="shared" si="0"/>
        <v>6056024.449999998</v>
      </c>
      <c r="M26" s="31"/>
    </row>
    <row r="27" spans="1:13" ht="15" customHeight="1">
      <c r="A27" s="2" t="s">
        <v>49</v>
      </c>
      <c r="B27" s="3" t="s">
        <v>80</v>
      </c>
      <c r="C27" s="15">
        <v>3301800.6800000006</v>
      </c>
      <c r="D27" s="15">
        <v>246374.49</v>
      </c>
      <c r="E27" s="15">
        <v>515248.36999999994</v>
      </c>
      <c r="F27" s="15">
        <v>0</v>
      </c>
      <c r="G27" s="15">
        <v>0</v>
      </c>
      <c r="H27" s="43">
        <v>0</v>
      </c>
      <c r="I27" s="43">
        <v>0</v>
      </c>
      <c r="J27" s="24">
        <f t="shared" si="0"/>
        <v>4063423.540000001</v>
      </c>
      <c r="M27" s="31"/>
    </row>
    <row r="28" spans="1:13" ht="15" customHeight="1">
      <c r="A28" s="2" t="s">
        <v>50</v>
      </c>
      <c r="B28" s="3" t="s">
        <v>81</v>
      </c>
      <c r="C28" s="15">
        <v>2418677.7800000007</v>
      </c>
      <c r="D28" s="15">
        <v>14921.73</v>
      </c>
      <c r="E28" s="15">
        <v>354213.76000000007</v>
      </c>
      <c r="F28" s="15">
        <v>0</v>
      </c>
      <c r="G28" s="15">
        <v>0</v>
      </c>
      <c r="H28" s="43">
        <v>0</v>
      </c>
      <c r="I28" s="43">
        <v>0</v>
      </c>
      <c r="J28" s="24">
        <f t="shared" si="0"/>
        <v>2787813.270000001</v>
      </c>
      <c r="M28" s="31"/>
    </row>
    <row r="29" spans="1:13" ht="15" customHeight="1">
      <c r="A29" s="2" t="s">
        <v>51</v>
      </c>
      <c r="B29" s="3" t="s">
        <v>82</v>
      </c>
      <c r="C29" s="15">
        <v>3199659.5</v>
      </c>
      <c r="D29" s="15">
        <v>358258.33999999997</v>
      </c>
      <c r="E29" s="15">
        <v>339356.26</v>
      </c>
      <c r="F29" s="15">
        <v>0</v>
      </c>
      <c r="G29" s="15">
        <v>0</v>
      </c>
      <c r="H29" s="43">
        <v>0</v>
      </c>
      <c r="I29" s="43">
        <v>0</v>
      </c>
      <c r="J29" s="24">
        <f t="shared" si="0"/>
        <v>3897274.0999999996</v>
      </c>
      <c r="M29" s="31"/>
    </row>
    <row r="30" spans="1:13" ht="15" customHeight="1">
      <c r="A30" s="2" t="s">
        <v>52</v>
      </c>
      <c r="B30" s="3" t="s">
        <v>83</v>
      </c>
      <c r="C30" s="15">
        <v>5593160.709999999</v>
      </c>
      <c r="D30" s="15">
        <v>579829.8200000001</v>
      </c>
      <c r="E30" s="15">
        <v>736127.0700000002</v>
      </c>
      <c r="F30" s="15">
        <v>0</v>
      </c>
      <c r="G30" s="15">
        <v>0</v>
      </c>
      <c r="H30" s="43">
        <v>0</v>
      </c>
      <c r="I30" s="43">
        <v>0</v>
      </c>
      <c r="J30" s="24">
        <f t="shared" si="0"/>
        <v>6909117.6</v>
      </c>
      <c r="M30" s="31"/>
    </row>
    <row r="31" spans="1:13" ht="15" customHeight="1">
      <c r="A31" s="2" t="s">
        <v>53</v>
      </c>
      <c r="B31" s="3" t="s">
        <v>84</v>
      </c>
      <c r="C31" s="15">
        <v>2326993.5500000007</v>
      </c>
      <c r="D31" s="15">
        <v>84580.85</v>
      </c>
      <c r="E31" s="15">
        <v>442132.67000000004</v>
      </c>
      <c r="F31" s="15">
        <v>0</v>
      </c>
      <c r="G31" s="15">
        <v>0</v>
      </c>
      <c r="H31" s="43">
        <v>0</v>
      </c>
      <c r="I31" s="43">
        <v>0</v>
      </c>
      <c r="J31" s="24">
        <f t="shared" si="0"/>
        <v>2853707.0700000008</v>
      </c>
      <c r="M31" s="31"/>
    </row>
    <row r="32" spans="1:13" ht="15" customHeight="1">
      <c r="A32" s="2" t="s">
        <v>54</v>
      </c>
      <c r="B32" s="3" t="s">
        <v>85</v>
      </c>
      <c r="C32" s="15">
        <v>1177662.53</v>
      </c>
      <c r="D32" s="15">
        <v>4179.85</v>
      </c>
      <c r="E32" s="15">
        <v>162160.69999999998</v>
      </c>
      <c r="F32" s="15">
        <v>0</v>
      </c>
      <c r="G32" s="15">
        <v>0</v>
      </c>
      <c r="H32" s="43">
        <v>0</v>
      </c>
      <c r="I32" s="43">
        <v>0</v>
      </c>
      <c r="J32" s="24">
        <f t="shared" si="0"/>
        <v>1344003.08</v>
      </c>
      <c r="M32" s="31"/>
    </row>
    <row r="33" spans="1:13" ht="15" customHeight="1">
      <c r="A33" s="2" t="s">
        <v>55</v>
      </c>
      <c r="B33" s="3" t="s">
        <v>86</v>
      </c>
      <c r="C33" s="15">
        <v>3002895.3900000015</v>
      </c>
      <c r="D33" s="15">
        <v>18349.34</v>
      </c>
      <c r="E33" s="15">
        <v>553871.4400000001</v>
      </c>
      <c r="F33" s="15">
        <v>0</v>
      </c>
      <c r="G33" s="15">
        <v>0</v>
      </c>
      <c r="H33" s="43">
        <v>0</v>
      </c>
      <c r="I33" s="43">
        <v>0</v>
      </c>
      <c r="J33" s="24">
        <f t="shared" si="0"/>
        <v>3575116.1700000013</v>
      </c>
      <c r="M33" s="31"/>
    </row>
    <row r="34" spans="1:13" ht="15" customHeight="1">
      <c r="A34" s="2" t="s">
        <v>56</v>
      </c>
      <c r="B34" s="3" t="s">
        <v>87</v>
      </c>
      <c r="C34" s="15">
        <v>2816404.32</v>
      </c>
      <c r="D34" s="15">
        <v>0</v>
      </c>
      <c r="E34" s="15">
        <v>934626.26</v>
      </c>
      <c r="F34" s="15">
        <v>0</v>
      </c>
      <c r="G34" s="15">
        <v>0</v>
      </c>
      <c r="H34" s="43">
        <v>0</v>
      </c>
      <c r="I34" s="43">
        <v>0</v>
      </c>
      <c r="J34" s="24">
        <f t="shared" si="0"/>
        <v>3751030.58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773221.05</v>
      </c>
      <c r="F35" s="15">
        <v>0</v>
      </c>
      <c r="G35" s="15">
        <v>33611164</v>
      </c>
      <c r="H35" s="43">
        <v>0</v>
      </c>
      <c r="I35" s="43">
        <v>0</v>
      </c>
      <c r="J35" s="24">
        <f t="shared" si="0"/>
        <v>34384385.05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5443933.91</v>
      </c>
      <c r="F36" s="15">
        <v>0</v>
      </c>
      <c r="G36" s="15">
        <v>700</v>
      </c>
      <c r="H36" s="43">
        <v>0</v>
      </c>
      <c r="I36" s="43">
        <v>23014310.330000002</v>
      </c>
      <c r="J36" s="24">
        <f t="shared" si="0"/>
        <v>28458944.240000002</v>
      </c>
      <c r="M36" s="31"/>
    </row>
    <row r="37" spans="1:13" ht="15" customHeight="1">
      <c r="A37" s="2" t="s">
        <v>59</v>
      </c>
      <c r="B37" s="3" t="s">
        <v>90</v>
      </c>
      <c r="C37" s="15">
        <v>1009621.3299999994</v>
      </c>
      <c r="D37" s="15">
        <v>0</v>
      </c>
      <c r="E37" s="15">
        <v>5156822.750000005</v>
      </c>
      <c r="F37" s="15">
        <v>0</v>
      </c>
      <c r="G37" s="15">
        <v>0</v>
      </c>
      <c r="H37" s="43">
        <v>0</v>
      </c>
      <c r="I37" s="43">
        <v>0</v>
      </c>
      <c r="J37" s="24">
        <f t="shared" si="0"/>
        <v>6166444.080000004</v>
      </c>
      <c r="M37" s="31"/>
    </row>
    <row r="38" spans="1:13" ht="15" customHeight="1">
      <c r="A38" s="2" t="s">
        <v>60</v>
      </c>
      <c r="B38" s="3" t="s">
        <v>91</v>
      </c>
      <c r="C38" s="15">
        <v>971980.67</v>
      </c>
      <c r="D38" s="15">
        <v>1415.4099999999999</v>
      </c>
      <c r="E38" s="15">
        <v>249106.14000000007</v>
      </c>
      <c r="F38" s="15">
        <v>0</v>
      </c>
      <c r="G38" s="15">
        <v>0</v>
      </c>
      <c r="H38" s="43">
        <v>0</v>
      </c>
      <c r="I38" s="43">
        <v>0</v>
      </c>
      <c r="J38" s="24">
        <f t="shared" si="0"/>
        <v>1222502.2200000002</v>
      </c>
      <c r="M38" s="31"/>
    </row>
    <row r="39" spans="1:13" ht="15" customHeight="1">
      <c r="A39" s="2" t="s">
        <v>61</v>
      </c>
      <c r="B39" s="3" t="s">
        <v>92</v>
      </c>
      <c r="C39" s="15">
        <v>62730.840000000004</v>
      </c>
      <c r="D39" s="15">
        <v>0</v>
      </c>
      <c r="E39" s="15">
        <v>1520844.2</v>
      </c>
      <c r="F39" s="15">
        <v>0</v>
      </c>
      <c r="G39" s="15">
        <v>0</v>
      </c>
      <c r="H39" s="43">
        <v>0</v>
      </c>
      <c r="I39" s="43">
        <v>0</v>
      </c>
      <c r="J39" s="24">
        <f t="shared" si="0"/>
        <v>1583575.04</v>
      </c>
      <c r="M39" s="31"/>
    </row>
    <row r="40" spans="1:13" ht="15" customHeight="1">
      <c r="A40" s="2" t="s">
        <v>62</v>
      </c>
      <c r="B40" s="3" t="s">
        <v>93</v>
      </c>
      <c r="C40" s="15">
        <v>11507243.960000003</v>
      </c>
      <c r="D40" s="15">
        <v>575847.8200000001</v>
      </c>
      <c r="E40" s="15">
        <v>1774636.28</v>
      </c>
      <c r="F40" s="15">
        <v>0</v>
      </c>
      <c r="G40" s="15">
        <v>0</v>
      </c>
      <c r="H40" s="43">
        <v>0</v>
      </c>
      <c r="I40" s="43">
        <v>0</v>
      </c>
      <c r="J40" s="24">
        <f t="shared" si="0"/>
        <v>13857728.060000002</v>
      </c>
      <c r="M40" s="31"/>
    </row>
    <row r="41" spans="1:13" ht="15" customHeight="1">
      <c r="A41" s="2" t="s">
        <v>63</v>
      </c>
      <c r="B41" s="3" t="s">
        <v>94</v>
      </c>
      <c r="C41" s="15">
        <v>13046381.989999995</v>
      </c>
      <c r="D41" s="15">
        <v>264853.63</v>
      </c>
      <c r="E41" s="15">
        <v>3199699.4600000004</v>
      </c>
      <c r="F41" s="15">
        <v>0</v>
      </c>
      <c r="G41" s="15">
        <v>0</v>
      </c>
      <c r="H41" s="43">
        <v>0</v>
      </c>
      <c r="I41" s="43">
        <v>0</v>
      </c>
      <c r="J41" s="24">
        <f t="shared" si="0"/>
        <v>16510935.079999996</v>
      </c>
      <c r="M41" s="31"/>
    </row>
    <row r="42" spans="1:13" ht="15" customHeight="1">
      <c r="A42" s="2" t="s">
        <v>64</v>
      </c>
      <c r="B42" s="3" t="s">
        <v>95</v>
      </c>
      <c r="C42" s="15">
        <v>16120296.25</v>
      </c>
      <c r="D42" s="15">
        <v>864410.9</v>
      </c>
      <c r="E42" s="15">
        <v>3455181.829999999</v>
      </c>
      <c r="F42" s="15">
        <v>0</v>
      </c>
      <c r="G42" s="15">
        <v>0</v>
      </c>
      <c r="H42" s="43">
        <v>0</v>
      </c>
      <c r="I42" s="43">
        <v>0</v>
      </c>
      <c r="J42" s="24">
        <f t="shared" si="0"/>
        <v>20439888.979999997</v>
      </c>
      <c r="M42" s="31"/>
    </row>
    <row r="43" spans="1:13" ht="15" customHeight="1">
      <c r="A43" s="2" t="s">
        <v>65</v>
      </c>
      <c r="B43" s="3" t="s">
        <v>96</v>
      </c>
      <c r="C43" s="15">
        <v>7292046.549999998</v>
      </c>
      <c r="D43" s="15">
        <v>220800.4</v>
      </c>
      <c r="E43" s="15">
        <v>2096884.74</v>
      </c>
      <c r="F43" s="15">
        <v>0</v>
      </c>
      <c r="G43" s="15">
        <v>0</v>
      </c>
      <c r="H43" s="43">
        <v>0</v>
      </c>
      <c r="I43" s="43">
        <v>0</v>
      </c>
      <c r="J43" s="24">
        <f t="shared" si="0"/>
        <v>9609731.689999998</v>
      </c>
      <c r="M43" s="31"/>
    </row>
    <row r="44" spans="1:13" ht="15" customHeight="1">
      <c r="A44" s="2">
        <v>148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43">
        <v>0</v>
      </c>
      <c r="I44" s="43">
        <v>0</v>
      </c>
      <c r="J44" s="24">
        <f>SUM(C44:I44)</f>
        <v>0</v>
      </c>
      <c r="M44" s="31"/>
    </row>
    <row r="45" spans="1:13" ht="15" customHeight="1">
      <c r="A45" s="2">
        <v>149</v>
      </c>
      <c r="B45" s="3" t="s">
        <v>168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43">
        <v>0</v>
      </c>
      <c r="I45" s="43">
        <v>433543.67000000004</v>
      </c>
      <c r="J45" s="24">
        <f t="shared" si="0"/>
        <v>433543.67000000004</v>
      </c>
      <c r="M45" s="31"/>
    </row>
    <row r="46" spans="1:10" ht="15" customHeight="1">
      <c r="A46" s="56" t="s">
        <v>7</v>
      </c>
      <c r="B46" s="57"/>
      <c r="C46" s="6">
        <f aca="true" t="shared" si="1" ref="C46:J46">SUM(C12:C45)</f>
        <v>219572254.05000007</v>
      </c>
      <c r="D46" s="6">
        <f t="shared" si="1"/>
        <v>15174737.590000002</v>
      </c>
      <c r="E46" s="6">
        <f t="shared" si="1"/>
        <v>63589424.92000001</v>
      </c>
      <c r="F46" s="6">
        <f t="shared" si="1"/>
        <v>0</v>
      </c>
      <c r="G46" s="6">
        <f t="shared" si="1"/>
        <v>37143139</v>
      </c>
      <c r="H46" s="6">
        <f t="shared" si="1"/>
        <v>0</v>
      </c>
      <c r="I46" s="6">
        <f t="shared" si="1"/>
        <v>23460444.000000004</v>
      </c>
      <c r="J46" s="6">
        <f t="shared" si="1"/>
        <v>358939999.5600001</v>
      </c>
    </row>
    <row r="47" ht="12.75">
      <c r="A47" s="33" t="s">
        <v>172</v>
      </c>
    </row>
    <row r="48" ht="6" customHeight="1"/>
    <row r="49" spans="1:10" ht="12.75">
      <c r="A49" s="38" t="s">
        <v>8</v>
      </c>
      <c r="J49" s="50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6" customFormat="1" ht="12.75">
      <c r="A57" s="44"/>
      <c r="L57" s="35"/>
    </row>
    <row r="58" spans="1:12" s="16" customFormat="1" ht="12.75">
      <c r="A58" s="44"/>
      <c r="L58" s="35"/>
    </row>
    <row r="59" spans="1:12" s="16" customFormat="1" ht="12.75">
      <c r="A59" s="44"/>
      <c r="C59" s="16">
        <v>1000000</v>
      </c>
      <c r="L59" s="35"/>
    </row>
    <row r="60" spans="1:12" s="16" customFormat="1" ht="12.75">
      <c r="A60" s="44"/>
      <c r="C60" s="26" t="s">
        <v>104</v>
      </c>
      <c r="D60" s="26" t="s">
        <v>102</v>
      </c>
      <c r="E60" s="26" t="s">
        <v>103</v>
      </c>
      <c r="L60" s="35"/>
    </row>
    <row r="61" spans="1:12" s="16" customFormat="1" ht="12.75">
      <c r="A61" s="44"/>
      <c r="C61" s="27" t="s">
        <v>105</v>
      </c>
      <c r="D61" s="37">
        <f>+C46/$C$59</f>
        <v>219.57225405000008</v>
      </c>
      <c r="E61" s="25">
        <f>+C46/J46*100</f>
        <v>61.17241163402202</v>
      </c>
      <c r="L61" s="35"/>
    </row>
    <row r="62" spans="1:12" s="16" customFormat="1" ht="12.75">
      <c r="A62" s="44"/>
      <c r="C62" s="27" t="s">
        <v>106</v>
      </c>
      <c r="D62" s="37">
        <f>+D46/$C$59</f>
        <v>15.174737590000001</v>
      </c>
      <c r="E62" s="25">
        <f>+D46/J46*100</f>
        <v>4.2276529806100385</v>
      </c>
      <c r="L62" s="35"/>
    </row>
    <row r="63" spans="1:12" s="16" customFormat="1" ht="12.75">
      <c r="A63" s="44"/>
      <c r="C63" s="27" t="s">
        <v>107</v>
      </c>
      <c r="D63" s="37">
        <f>+E46/$C$59</f>
        <v>63.589424920000006</v>
      </c>
      <c r="E63" s="25">
        <f>+E46/J46*100</f>
        <v>17.715892627723274</v>
      </c>
      <c r="L63" s="35"/>
    </row>
    <row r="64" spans="1:12" s="16" customFormat="1" ht="12.75">
      <c r="A64" s="44"/>
      <c r="C64" s="27" t="s">
        <v>108</v>
      </c>
      <c r="D64" s="37">
        <f>+F46/$C$59</f>
        <v>0</v>
      </c>
      <c r="E64" s="25">
        <f>+F46/J46*100</f>
        <v>0</v>
      </c>
      <c r="L64" s="35"/>
    </row>
    <row r="65" spans="1:12" s="16" customFormat="1" ht="12.75">
      <c r="A65" s="44"/>
      <c r="C65" s="27" t="s">
        <v>109</v>
      </c>
      <c r="D65" s="37">
        <f>+G46/$C$59</f>
        <v>37.143139</v>
      </c>
      <c r="E65" s="25">
        <f>+G46/J46*100</f>
        <v>10.348007757711935</v>
      </c>
      <c r="L65" s="35"/>
    </row>
    <row r="66" spans="1:12" s="16" customFormat="1" ht="12.75">
      <c r="A66" s="44"/>
      <c r="C66" s="27" t="s">
        <v>110</v>
      </c>
      <c r="D66" s="37">
        <f>+H46/$C$59</f>
        <v>0</v>
      </c>
      <c r="E66" s="25">
        <f>+H46/J46*100</f>
        <v>0</v>
      </c>
      <c r="L66" s="35"/>
    </row>
    <row r="67" spans="1:12" s="16" customFormat="1" ht="12.75">
      <c r="A67" s="44"/>
      <c r="C67" s="27" t="s">
        <v>117</v>
      </c>
      <c r="D67" s="37">
        <f>+I46/$C$59</f>
        <v>23.460444000000003</v>
      </c>
      <c r="E67" s="25">
        <f>+I46/J46*100</f>
        <v>6.536034999932733</v>
      </c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:12" s="16" customFormat="1" ht="12.75">
      <c r="A72" s="44"/>
      <c r="L72" s="3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  <row r="89" spans="1:12" s="16" customFormat="1" ht="12.75">
      <c r="A89" s="19"/>
      <c r="L89" s="35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171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2" t="s">
        <v>30</v>
      </c>
      <c r="P10" s="23"/>
      <c r="Q10" s="23"/>
      <c r="R10" s="23"/>
      <c r="S10" s="23"/>
    </row>
    <row r="11" spans="1:19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1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1371938.94</v>
      </c>
      <c r="F12" s="15">
        <v>0</v>
      </c>
      <c r="G12" s="15">
        <v>0</v>
      </c>
      <c r="H12" s="15">
        <v>0</v>
      </c>
      <c r="I12" s="24">
        <f>SUM(C12:H12)</f>
        <v>1371938.94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24">
        <f aca="true" t="shared" si="0" ref="I13:I44">SUM(C13:H13)</f>
        <v>0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9446.57</v>
      </c>
      <c r="F14" s="15">
        <v>0</v>
      </c>
      <c r="G14" s="15">
        <v>0</v>
      </c>
      <c r="H14" s="15">
        <v>0</v>
      </c>
      <c r="I14" s="24">
        <f t="shared" si="0"/>
        <v>9446.57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24">
        <f t="shared" si="0"/>
        <v>0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3128</v>
      </c>
      <c r="F16" s="15">
        <v>0</v>
      </c>
      <c r="G16" s="15">
        <v>0</v>
      </c>
      <c r="H16" s="15">
        <v>0</v>
      </c>
      <c r="I16" s="24">
        <f t="shared" si="0"/>
        <v>3128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24">
        <f t="shared" si="0"/>
        <v>0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24">
        <f t="shared" si="0"/>
        <v>0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24">
        <f t="shared" si="0"/>
        <v>0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24">
        <f t="shared" si="0"/>
        <v>0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18870</v>
      </c>
      <c r="F21" s="15">
        <v>0</v>
      </c>
      <c r="G21" s="15">
        <v>0</v>
      </c>
      <c r="H21" s="15">
        <v>0</v>
      </c>
      <c r="I21" s="24">
        <f t="shared" si="0"/>
        <v>18870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24">
        <f t="shared" si="0"/>
        <v>0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20000</v>
      </c>
      <c r="F23" s="15">
        <v>0</v>
      </c>
      <c r="G23" s="15">
        <v>0</v>
      </c>
      <c r="H23" s="15">
        <v>0</v>
      </c>
      <c r="I23" s="24">
        <f t="shared" si="0"/>
        <v>20000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24">
        <f t="shared" si="0"/>
        <v>0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0</v>
      </c>
      <c r="F25" s="15">
        <v>0</v>
      </c>
      <c r="G25" s="15">
        <v>6173.76</v>
      </c>
      <c r="H25" s="15">
        <v>0</v>
      </c>
      <c r="I25" s="24">
        <f t="shared" si="0"/>
        <v>6173.76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24">
        <f t="shared" si="0"/>
        <v>0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24">
        <f t="shared" si="0"/>
        <v>0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18000</v>
      </c>
      <c r="F28" s="15">
        <v>0</v>
      </c>
      <c r="G28" s="15">
        <v>0</v>
      </c>
      <c r="H28" s="15">
        <v>0</v>
      </c>
      <c r="I28" s="24">
        <f t="shared" si="0"/>
        <v>18000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11800</v>
      </c>
      <c r="F29" s="15">
        <v>0</v>
      </c>
      <c r="G29" s="15">
        <v>0</v>
      </c>
      <c r="H29" s="15">
        <v>0</v>
      </c>
      <c r="I29" s="24">
        <f t="shared" si="0"/>
        <v>11800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10000</v>
      </c>
      <c r="F30" s="15">
        <v>0</v>
      </c>
      <c r="G30" s="15">
        <v>0</v>
      </c>
      <c r="H30" s="15">
        <v>0</v>
      </c>
      <c r="I30" s="24">
        <f t="shared" si="0"/>
        <v>10000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24">
        <f t="shared" si="0"/>
        <v>0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24">
        <f t="shared" si="0"/>
        <v>0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24">
        <f t="shared" si="0"/>
        <v>0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24">
        <f t="shared" si="0"/>
        <v>0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4000</v>
      </c>
      <c r="F35" s="15">
        <v>0</v>
      </c>
      <c r="G35" s="15">
        <v>0</v>
      </c>
      <c r="H35" s="15">
        <v>0</v>
      </c>
      <c r="I35" s="24">
        <f t="shared" si="0"/>
        <v>4000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24">
        <f t="shared" si="0"/>
        <v>0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28329.89</v>
      </c>
      <c r="F37" s="15">
        <v>0</v>
      </c>
      <c r="G37" s="15">
        <v>0</v>
      </c>
      <c r="H37" s="15">
        <v>0</v>
      </c>
      <c r="I37" s="24">
        <f t="shared" si="0"/>
        <v>28329.89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24">
        <f t="shared" si="0"/>
        <v>0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536.68</v>
      </c>
      <c r="F39" s="15">
        <v>0</v>
      </c>
      <c r="G39" s="15">
        <v>0</v>
      </c>
      <c r="H39" s="15">
        <v>0</v>
      </c>
      <c r="I39" s="24">
        <f t="shared" si="0"/>
        <v>536.68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24">
        <f t="shared" si="0"/>
        <v>0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24">
        <f t="shared" si="0"/>
        <v>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24">
        <f t="shared" si="0"/>
        <v>0</v>
      </c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24">
        <f t="shared" si="0"/>
        <v>0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24">
        <f t="shared" si="0"/>
        <v>0</v>
      </c>
      <c r="K44" s="8"/>
      <c r="L44" s="8"/>
      <c r="M44" s="8"/>
      <c r="N44" s="8"/>
    </row>
    <row r="45" spans="1:9" ht="15" customHeight="1">
      <c r="A45" s="56" t="s">
        <v>7</v>
      </c>
      <c r="B45" s="57"/>
      <c r="C45" s="6">
        <f aca="true" t="shared" si="1" ref="C45:I45">SUM(C12:C44)</f>
        <v>0</v>
      </c>
      <c r="D45" s="6">
        <f t="shared" si="1"/>
        <v>0</v>
      </c>
      <c r="E45" s="6">
        <f t="shared" si="1"/>
        <v>1496050.0799999998</v>
      </c>
      <c r="F45" s="6">
        <f t="shared" si="1"/>
        <v>0</v>
      </c>
      <c r="G45" s="6">
        <f t="shared" si="1"/>
        <v>6173.76</v>
      </c>
      <c r="H45" s="6">
        <f t="shared" si="1"/>
        <v>0</v>
      </c>
      <c r="I45" s="6">
        <f t="shared" si="1"/>
        <v>1502223.8399999999</v>
      </c>
    </row>
    <row r="46" ht="12.75">
      <c r="A46" s="33" t="s">
        <v>172</v>
      </c>
    </row>
    <row r="47" ht="7.5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9" ht="12.75">
      <c r="A56" s="13"/>
      <c r="P56" s="5"/>
      <c r="Q56" s="5"/>
      <c r="R56" s="5"/>
      <c r="S56" s="5"/>
    </row>
    <row r="57" spans="16:19" ht="12.75">
      <c r="P57" s="5"/>
      <c r="Q57" s="5"/>
      <c r="R57" s="5"/>
      <c r="S57" s="5"/>
    </row>
    <row r="58" spans="1:19" ht="12.75">
      <c r="A58" s="13"/>
      <c r="P58" s="5"/>
      <c r="Q58" s="5"/>
      <c r="R58" s="5"/>
      <c r="S58" s="5"/>
    </row>
    <row r="59" spans="3:19" ht="12.75">
      <c r="C59" s="5">
        <v>1000000</v>
      </c>
      <c r="P59" s="5"/>
      <c r="Q59" s="5"/>
      <c r="R59" s="5"/>
      <c r="S59" s="5"/>
    </row>
    <row r="60" spans="3:19" ht="12.75">
      <c r="C60" s="22" t="s">
        <v>104</v>
      </c>
      <c r="D60" s="22" t="s">
        <v>102</v>
      </c>
      <c r="E60" s="22" t="s">
        <v>103</v>
      </c>
      <c r="P60" s="5"/>
      <c r="Q60" s="5"/>
      <c r="R60" s="5"/>
      <c r="S60" s="5"/>
    </row>
    <row r="61" spans="3:19" ht="12.75">
      <c r="C61" s="28" t="s">
        <v>112</v>
      </c>
      <c r="D61" s="29">
        <f>+C45/$C$59</f>
        <v>0</v>
      </c>
      <c r="E61" s="29">
        <f>+C45/I45*100</f>
        <v>0</v>
      </c>
      <c r="P61" s="5"/>
      <c r="Q61" s="5"/>
      <c r="R61" s="5"/>
      <c r="S61" s="5"/>
    </row>
    <row r="62" spans="3:19" ht="12.75">
      <c r="C62" s="28" t="s">
        <v>113</v>
      </c>
      <c r="D62" s="29">
        <f>+D45/$C$59</f>
        <v>0</v>
      </c>
      <c r="E62" s="29">
        <f>+D45/I45*100</f>
        <v>0</v>
      </c>
      <c r="P62" s="5"/>
      <c r="Q62" s="5"/>
      <c r="R62" s="5"/>
      <c r="S62" s="5"/>
    </row>
    <row r="63" spans="3:19" ht="12.75">
      <c r="C63" s="28" t="s">
        <v>114</v>
      </c>
      <c r="D63" s="29">
        <f>+E45/$C$59</f>
        <v>1.4960500799999998</v>
      </c>
      <c r="E63" s="29">
        <f>+E45/I45*100</f>
        <v>99.58902529465915</v>
      </c>
      <c r="F63" s="29"/>
      <c r="P63" s="5"/>
      <c r="Q63" s="5"/>
      <c r="R63" s="5"/>
      <c r="S63" s="5"/>
    </row>
    <row r="64" spans="3:19" ht="12.75">
      <c r="C64" s="28" t="s">
        <v>115</v>
      </c>
      <c r="D64" s="29">
        <f>+F45/$C$59</f>
        <v>0</v>
      </c>
      <c r="E64" s="29">
        <f>+F45/I45*100</f>
        <v>0</v>
      </c>
      <c r="P64" s="5"/>
      <c r="Q64" s="5"/>
      <c r="R64" s="5"/>
      <c r="S64" s="5"/>
    </row>
    <row r="65" spans="3:19" ht="12.75">
      <c r="C65" s="28" t="s">
        <v>116</v>
      </c>
      <c r="D65" s="29">
        <f>+G45/$C$59</f>
        <v>0.00617376</v>
      </c>
      <c r="E65" s="29">
        <f>+G45/I45*100</f>
        <v>0.41097470534084996</v>
      </c>
      <c r="F65" s="30"/>
      <c r="P65" s="5"/>
      <c r="Q65" s="5"/>
      <c r="R65" s="5"/>
      <c r="S65" s="5"/>
    </row>
    <row r="66" spans="3:19" ht="12.75">
      <c r="C66" s="28" t="s">
        <v>117</v>
      </c>
      <c r="D66" s="29">
        <f>+H45/$C$59</f>
        <v>0</v>
      </c>
      <c r="E66" s="29">
        <f>+H45/I45*100</f>
        <v>0</v>
      </c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2:19" ht="12.75">
      <c r="L70" s="18"/>
      <c r="P70" s="5"/>
      <c r="Q70" s="5"/>
      <c r="R70" s="5"/>
      <c r="S70" s="5"/>
    </row>
    <row r="71" spans="12:19" ht="12.75">
      <c r="L71" s="31"/>
      <c r="P71" s="5"/>
      <c r="Q71" s="5"/>
      <c r="R71" s="5"/>
      <c r="S71" s="5"/>
    </row>
    <row r="72" spans="16:19" ht="12.75">
      <c r="P72" s="5"/>
      <c r="Q72" s="5"/>
      <c r="R72" s="5"/>
      <c r="S72" s="5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</sheetData>
  <sheetProtection/>
  <mergeCells count="5">
    <mergeCell ref="I10:I11"/>
    <mergeCell ref="A45:B45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5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1" t="s">
        <v>171</v>
      </c>
    </row>
    <row r="7" ht="15.75">
      <c r="A7" s="21" t="s">
        <v>19</v>
      </c>
    </row>
    <row r="8" ht="15.75">
      <c r="A8" s="21" t="s">
        <v>0</v>
      </c>
    </row>
    <row r="9" spans="1:10" ht="12.75">
      <c r="A9" s="10"/>
      <c r="J9" s="14" t="s">
        <v>34</v>
      </c>
    </row>
    <row r="10" spans="1:10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6"/>
      <c r="J10" s="62" t="s">
        <v>30</v>
      </c>
    </row>
    <row r="11" spans="1:10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170</v>
      </c>
      <c r="I11" s="7" t="s">
        <v>117</v>
      </c>
      <c r="J11" s="61"/>
    </row>
    <row r="12" spans="1:10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20646282.439999998</v>
      </c>
      <c r="F12" s="15">
        <v>0</v>
      </c>
      <c r="G12" s="15">
        <v>0</v>
      </c>
      <c r="H12" s="15">
        <v>0</v>
      </c>
      <c r="I12" s="15">
        <v>0</v>
      </c>
      <c r="J12" s="24">
        <f aca="true" t="shared" si="0" ref="J12:J45">SUM(C12:I12)</f>
        <v>20646282.439999998</v>
      </c>
    </row>
    <row r="13" spans="1:10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61581.9</v>
      </c>
      <c r="F13" s="15">
        <v>0</v>
      </c>
      <c r="G13" s="15">
        <v>0</v>
      </c>
      <c r="H13" s="15">
        <v>0</v>
      </c>
      <c r="I13" s="15">
        <v>0</v>
      </c>
      <c r="J13" s="24">
        <f t="shared" si="0"/>
        <v>61581.9</v>
      </c>
    </row>
    <row r="14" spans="1:10" ht="15" customHeight="1">
      <c r="A14" s="32" t="s">
        <v>36</v>
      </c>
      <c r="B14" s="3" t="s">
        <v>67</v>
      </c>
      <c r="C14" s="15">
        <v>0</v>
      </c>
      <c r="D14" s="15">
        <v>0</v>
      </c>
      <c r="E14" s="15">
        <v>463545.2</v>
      </c>
      <c r="F14" s="15">
        <v>0</v>
      </c>
      <c r="G14" s="15">
        <v>0</v>
      </c>
      <c r="H14" s="15">
        <v>0</v>
      </c>
      <c r="I14" s="15">
        <v>0</v>
      </c>
      <c r="J14" s="24">
        <f t="shared" si="0"/>
        <v>463545.2</v>
      </c>
    </row>
    <row r="15" spans="1:10" ht="15" customHeight="1">
      <c r="A15" s="3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24">
        <f t="shared" si="0"/>
        <v>0</v>
      </c>
    </row>
    <row r="16" spans="1:10" ht="15" customHeight="1">
      <c r="A16" s="32" t="s">
        <v>38</v>
      </c>
      <c r="B16" s="3" t="s">
        <v>69</v>
      </c>
      <c r="C16" s="15">
        <v>0</v>
      </c>
      <c r="D16" s="15">
        <v>0</v>
      </c>
      <c r="E16" s="15">
        <v>223117.56</v>
      </c>
      <c r="F16" s="15">
        <v>0</v>
      </c>
      <c r="G16" s="15">
        <v>0</v>
      </c>
      <c r="H16" s="15">
        <v>0</v>
      </c>
      <c r="I16" s="15">
        <v>0</v>
      </c>
      <c r="J16" s="24">
        <f t="shared" si="0"/>
        <v>223117.56</v>
      </c>
    </row>
    <row r="17" spans="1:10" ht="15" customHeight="1">
      <c r="A17" s="32" t="s">
        <v>39</v>
      </c>
      <c r="B17" s="3" t="s">
        <v>70</v>
      </c>
      <c r="C17" s="15">
        <v>0</v>
      </c>
      <c r="D17" s="15">
        <v>0</v>
      </c>
      <c r="E17" s="15">
        <v>864157.5700000001</v>
      </c>
      <c r="F17" s="15">
        <v>0</v>
      </c>
      <c r="G17" s="15">
        <v>0</v>
      </c>
      <c r="H17" s="15">
        <v>0</v>
      </c>
      <c r="I17" s="15">
        <v>0</v>
      </c>
      <c r="J17" s="24">
        <f t="shared" si="0"/>
        <v>864157.5700000001</v>
      </c>
    </row>
    <row r="18" spans="1:10" ht="15" customHeight="1">
      <c r="A18" s="32" t="s">
        <v>40</v>
      </c>
      <c r="B18" s="3" t="s">
        <v>71</v>
      </c>
      <c r="C18" s="15">
        <v>0</v>
      </c>
      <c r="D18" s="15">
        <v>0</v>
      </c>
      <c r="E18" s="15">
        <v>2603678.27</v>
      </c>
      <c r="F18" s="15">
        <v>0</v>
      </c>
      <c r="G18" s="15">
        <v>0</v>
      </c>
      <c r="H18" s="15">
        <v>0</v>
      </c>
      <c r="I18" s="15">
        <v>0</v>
      </c>
      <c r="J18" s="24">
        <f t="shared" si="0"/>
        <v>2603678.27</v>
      </c>
    </row>
    <row r="19" spans="1:10" ht="15" customHeight="1">
      <c r="A19" s="32" t="s">
        <v>41</v>
      </c>
      <c r="B19" s="3" t="s">
        <v>72</v>
      </c>
      <c r="C19" s="15">
        <v>0</v>
      </c>
      <c r="D19" s="15">
        <v>0</v>
      </c>
      <c r="E19" s="15">
        <v>4151141.28</v>
      </c>
      <c r="F19" s="15">
        <v>0</v>
      </c>
      <c r="G19" s="15">
        <v>0</v>
      </c>
      <c r="H19" s="15">
        <v>0</v>
      </c>
      <c r="I19" s="15">
        <v>0</v>
      </c>
      <c r="J19" s="24">
        <f t="shared" si="0"/>
        <v>4151141.28</v>
      </c>
    </row>
    <row r="20" spans="1:10" ht="15" customHeight="1">
      <c r="A20" s="32" t="s">
        <v>42</v>
      </c>
      <c r="B20" s="3" t="s">
        <v>73</v>
      </c>
      <c r="C20" s="15">
        <v>0</v>
      </c>
      <c r="D20" s="15">
        <v>0</v>
      </c>
      <c r="E20" s="15">
        <v>331154.22000000003</v>
      </c>
      <c r="F20" s="15">
        <v>0</v>
      </c>
      <c r="G20" s="15">
        <v>0</v>
      </c>
      <c r="H20" s="15">
        <v>0</v>
      </c>
      <c r="I20" s="15">
        <v>0</v>
      </c>
      <c r="J20" s="24">
        <f t="shared" si="0"/>
        <v>331154.22000000003</v>
      </c>
    </row>
    <row r="21" spans="1:10" ht="15" customHeight="1">
      <c r="A21" s="32" t="s">
        <v>43</v>
      </c>
      <c r="B21" s="3" t="s">
        <v>74</v>
      </c>
      <c r="C21" s="15">
        <v>0</v>
      </c>
      <c r="D21" s="15">
        <v>0</v>
      </c>
      <c r="E21" s="15">
        <v>1744286.01</v>
      </c>
      <c r="F21" s="15">
        <v>0</v>
      </c>
      <c r="G21" s="15">
        <v>0</v>
      </c>
      <c r="H21" s="15">
        <v>0</v>
      </c>
      <c r="I21" s="15">
        <v>0</v>
      </c>
      <c r="J21" s="24">
        <f t="shared" si="0"/>
        <v>1744286.01</v>
      </c>
    </row>
    <row r="22" spans="1:10" ht="15" customHeight="1">
      <c r="A22" s="32" t="s">
        <v>44</v>
      </c>
      <c r="B22" s="3" t="s">
        <v>75</v>
      </c>
      <c r="C22" s="15">
        <v>0</v>
      </c>
      <c r="D22" s="15">
        <v>0</v>
      </c>
      <c r="E22" s="15">
        <v>2892139.24</v>
      </c>
      <c r="F22" s="15">
        <v>0</v>
      </c>
      <c r="G22" s="15">
        <v>0</v>
      </c>
      <c r="H22" s="15">
        <v>0</v>
      </c>
      <c r="I22" s="15">
        <v>0</v>
      </c>
      <c r="J22" s="24">
        <f t="shared" si="0"/>
        <v>2892139.24</v>
      </c>
    </row>
    <row r="23" spans="1:10" ht="15" customHeight="1">
      <c r="A23" s="32" t="s">
        <v>45</v>
      </c>
      <c r="B23" s="3" t="s">
        <v>76</v>
      </c>
      <c r="C23" s="15">
        <v>0</v>
      </c>
      <c r="D23" s="15">
        <v>0</v>
      </c>
      <c r="E23" s="15">
        <v>2023011.91</v>
      </c>
      <c r="F23" s="15">
        <v>0</v>
      </c>
      <c r="G23" s="15">
        <v>0</v>
      </c>
      <c r="H23" s="15">
        <v>0</v>
      </c>
      <c r="I23" s="15">
        <v>0</v>
      </c>
      <c r="J23" s="24">
        <f t="shared" si="0"/>
        <v>2023011.91</v>
      </c>
    </row>
    <row r="24" spans="1:10" ht="15" customHeight="1">
      <c r="A24" s="32" t="s">
        <v>46</v>
      </c>
      <c r="B24" s="3" t="s">
        <v>77</v>
      </c>
      <c r="C24" s="15">
        <v>0</v>
      </c>
      <c r="D24" s="15">
        <v>0</v>
      </c>
      <c r="E24" s="15">
        <v>4937170.14</v>
      </c>
      <c r="F24" s="15">
        <v>0</v>
      </c>
      <c r="G24" s="15">
        <v>0</v>
      </c>
      <c r="H24" s="15">
        <v>0</v>
      </c>
      <c r="I24" s="15">
        <v>0</v>
      </c>
      <c r="J24" s="24">
        <f t="shared" si="0"/>
        <v>4937170.14</v>
      </c>
    </row>
    <row r="25" spans="1:10" ht="15" customHeight="1">
      <c r="A25" s="32" t="s">
        <v>47</v>
      </c>
      <c r="B25" s="3" t="s">
        <v>78</v>
      </c>
      <c r="C25" s="15">
        <v>0</v>
      </c>
      <c r="D25" s="15">
        <v>0</v>
      </c>
      <c r="E25" s="15">
        <v>3819959.75</v>
      </c>
      <c r="F25" s="15">
        <v>0</v>
      </c>
      <c r="G25" s="15">
        <v>0</v>
      </c>
      <c r="H25" s="15">
        <v>0</v>
      </c>
      <c r="I25" s="15">
        <v>0</v>
      </c>
      <c r="J25" s="24">
        <f t="shared" si="0"/>
        <v>3819959.75</v>
      </c>
    </row>
    <row r="26" spans="1:10" ht="15" customHeight="1">
      <c r="A26" s="32" t="s">
        <v>48</v>
      </c>
      <c r="B26" s="3" t="s">
        <v>79</v>
      </c>
      <c r="C26" s="15">
        <v>0</v>
      </c>
      <c r="D26" s="15">
        <v>0</v>
      </c>
      <c r="E26" s="15">
        <v>2322837.1700000004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2322837.1700000004</v>
      </c>
    </row>
    <row r="27" spans="1:10" ht="15" customHeight="1">
      <c r="A27" s="32" t="s">
        <v>49</v>
      </c>
      <c r="B27" s="3" t="s">
        <v>80</v>
      </c>
      <c r="C27" s="15">
        <v>0</v>
      </c>
      <c r="D27" s="15">
        <v>0</v>
      </c>
      <c r="E27" s="15">
        <v>1324413.65</v>
      </c>
      <c r="F27" s="15">
        <v>0</v>
      </c>
      <c r="G27" s="15">
        <v>0</v>
      </c>
      <c r="H27" s="15">
        <v>0</v>
      </c>
      <c r="I27" s="15">
        <v>0</v>
      </c>
      <c r="J27" s="24">
        <f t="shared" si="0"/>
        <v>1324413.65</v>
      </c>
    </row>
    <row r="28" spans="1:10" ht="15" customHeight="1">
      <c r="A28" s="32" t="s">
        <v>50</v>
      </c>
      <c r="B28" s="3" t="s">
        <v>81</v>
      </c>
      <c r="C28" s="15">
        <v>0</v>
      </c>
      <c r="D28" s="15">
        <v>0</v>
      </c>
      <c r="E28" s="15">
        <v>233993.06</v>
      </c>
      <c r="F28" s="15">
        <v>0</v>
      </c>
      <c r="G28" s="15">
        <v>0</v>
      </c>
      <c r="H28" s="15">
        <v>0</v>
      </c>
      <c r="I28" s="15">
        <v>0</v>
      </c>
      <c r="J28" s="24">
        <f t="shared" si="0"/>
        <v>233993.06</v>
      </c>
    </row>
    <row r="29" spans="1:10" ht="15" customHeight="1">
      <c r="A29" s="32" t="s">
        <v>51</v>
      </c>
      <c r="B29" s="3" t="s">
        <v>82</v>
      </c>
      <c r="C29" s="15">
        <v>0</v>
      </c>
      <c r="D29" s="15">
        <v>0</v>
      </c>
      <c r="E29" s="15">
        <v>45500</v>
      </c>
      <c r="F29" s="15">
        <v>0</v>
      </c>
      <c r="G29" s="15">
        <v>0</v>
      </c>
      <c r="H29" s="15">
        <v>0</v>
      </c>
      <c r="I29" s="15">
        <v>0</v>
      </c>
      <c r="J29" s="24">
        <f t="shared" si="0"/>
        <v>45500</v>
      </c>
    </row>
    <row r="30" spans="1:10" ht="15" customHeight="1">
      <c r="A30" s="32" t="s">
        <v>52</v>
      </c>
      <c r="B30" s="3" t="s">
        <v>83</v>
      </c>
      <c r="C30" s="15">
        <v>0</v>
      </c>
      <c r="D30" s="15">
        <v>0</v>
      </c>
      <c r="E30" s="15">
        <v>1078828.31</v>
      </c>
      <c r="F30" s="15">
        <v>0</v>
      </c>
      <c r="G30" s="15">
        <v>0</v>
      </c>
      <c r="H30" s="15">
        <v>0</v>
      </c>
      <c r="I30" s="15">
        <v>0</v>
      </c>
      <c r="J30" s="24">
        <f t="shared" si="0"/>
        <v>1078828.31</v>
      </c>
    </row>
    <row r="31" spans="1:10" ht="15" customHeight="1">
      <c r="A31" s="32" t="s">
        <v>53</v>
      </c>
      <c r="B31" s="3" t="s">
        <v>84</v>
      </c>
      <c r="C31" s="15">
        <v>0</v>
      </c>
      <c r="D31" s="15">
        <v>0</v>
      </c>
      <c r="E31" s="15">
        <v>1985527.66</v>
      </c>
      <c r="F31" s="15">
        <v>0</v>
      </c>
      <c r="G31" s="15">
        <v>0</v>
      </c>
      <c r="H31" s="15">
        <v>0</v>
      </c>
      <c r="I31" s="15">
        <v>0</v>
      </c>
      <c r="J31" s="24">
        <f t="shared" si="0"/>
        <v>1985527.66</v>
      </c>
    </row>
    <row r="32" spans="1:10" ht="15" customHeight="1">
      <c r="A32" s="32" t="s">
        <v>54</v>
      </c>
      <c r="B32" s="3" t="s">
        <v>85</v>
      </c>
      <c r="C32" s="15">
        <v>0</v>
      </c>
      <c r="D32" s="15">
        <v>0</v>
      </c>
      <c r="E32" s="15">
        <v>388290.82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388290.82</v>
      </c>
    </row>
    <row r="33" spans="1:10" ht="15" customHeight="1">
      <c r="A33" s="32" t="s">
        <v>55</v>
      </c>
      <c r="B33" s="3" t="s">
        <v>86</v>
      </c>
      <c r="C33" s="15">
        <v>0</v>
      </c>
      <c r="D33" s="15">
        <v>0</v>
      </c>
      <c r="E33" s="15">
        <v>1681751.69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1681751.69</v>
      </c>
    </row>
    <row r="34" spans="1:10" ht="15" customHeight="1">
      <c r="A34" s="32" t="s">
        <v>56</v>
      </c>
      <c r="B34" s="3" t="s">
        <v>87</v>
      </c>
      <c r="C34" s="15">
        <v>0</v>
      </c>
      <c r="D34" s="15">
        <v>0</v>
      </c>
      <c r="E34" s="15">
        <v>490792.33</v>
      </c>
      <c r="F34" s="15">
        <v>0</v>
      </c>
      <c r="G34" s="15">
        <v>0</v>
      </c>
      <c r="H34" s="15">
        <v>0</v>
      </c>
      <c r="I34" s="15">
        <v>0</v>
      </c>
      <c r="J34" s="24">
        <f t="shared" si="0"/>
        <v>490792.33</v>
      </c>
    </row>
    <row r="35" spans="1:10" ht="15" customHeight="1">
      <c r="A35" s="32" t="s">
        <v>57</v>
      </c>
      <c r="B35" s="3" t="s">
        <v>88</v>
      </c>
      <c r="C35" s="15">
        <v>0</v>
      </c>
      <c r="D35" s="15">
        <v>0</v>
      </c>
      <c r="E35" s="15">
        <v>243266506.07999998</v>
      </c>
      <c r="F35" s="15">
        <v>0</v>
      </c>
      <c r="G35" s="15">
        <v>0</v>
      </c>
      <c r="H35" s="15">
        <v>0</v>
      </c>
      <c r="I35" s="15">
        <v>0</v>
      </c>
      <c r="J35" s="24">
        <f t="shared" si="0"/>
        <v>243266506.07999998</v>
      </c>
    </row>
    <row r="36" spans="1:10" ht="15" customHeight="1">
      <c r="A36" s="3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24">
        <f t="shared" si="0"/>
        <v>0</v>
      </c>
    </row>
    <row r="37" spans="1:10" ht="15" customHeight="1">
      <c r="A37" s="32" t="s">
        <v>59</v>
      </c>
      <c r="B37" s="3" t="s">
        <v>90</v>
      </c>
      <c r="C37" s="15">
        <v>0</v>
      </c>
      <c r="D37" s="15">
        <v>0</v>
      </c>
      <c r="E37" s="15">
        <v>2410881.0399999996</v>
      </c>
      <c r="F37" s="15">
        <v>0</v>
      </c>
      <c r="G37" s="15">
        <v>0</v>
      </c>
      <c r="H37" s="15">
        <v>0</v>
      </c>
      <c r="I37" s="15">
        <v>0</v>
      </c>
      <c r="J37" s="24">
        <f t="shared" si="0"/>
        <v>2410881.0399999996</v>
      </c>
    </row>
    <row r="38" spans="1:10" ht="15" customHeight="1">
      <c r="A38" s="32" t="s">
        <v>60</v>
      </c>
      <c r="B38" s="3" t="s">
        <v>91</v>
      </c>
      <c r="C38" s="15">
        <v>0</v>
      </c>
      <c r="D38" s="15">
        <v>0</v>
      </c>
      <c r="E38" s="15">
        <v>1231784.52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1231784.52</v>
      </c>
    </row>
    <row r="39" spans="1:10" ht="15" customHeight="1">
      <c r="A39" s="32" t="s">
        <v>61</v>
      </c>
      <c r="B39" s="3" t="s">
        <v>92</v>
      </c>
      <c r="C39" s="15">
        <v>0</v>
      </c>
      <c r="D39" s="15">
        <v>0</v>
      </c>
      <c r="E39" s="15">
        <v>9133924.43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9133924.43</v>
      </c>
    </row>
    <row r="40" spans="1:10" ht="15" customHeight="1">
      <c r="A40" s="32" t="s">
        <v>62</v>
      </c>
      <c r="B40" s="3" t="s">
        <v>93</v>
      </c>
      <c r="C40" s="15">
        <v>0</v>
      </c>
      <c r="D40" s="15">
        <v>0</v>
      </c>
      <c r="E40" s="15">
        <v>8116884.7</v>
      </c>
      <c r="F40" s="15">
        <v>0</v>
      </c>
      <c r="G40" s="15">
        <v>0</v>
      </c>
      <c r="H40" s="15">
        <v>0</v>
      </c>
      <c r="I40" s="15">
        <v>0</v>
      </c>
      <c r="J40" s="24">
        <f t="shared" si="0"/>
        <v>8116884.7</v>
      </c>
    </row>
    <row r="41" spans="1:10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6060710.57</v>
      </c>
      <c r="F41" s="15">
        <v>0</v>
      </c>
      <c r="G41" s="15">
        <v>0</v>
      </c>
      <c r="H41" s="15">
        <v>0</v>
      </c>
      <c r="I41" s="15">
        <v>0</v>
      </c>
      <c r="J41" s="24">
        <f t="shared" si="0"/>
        <v>6060710.57</v>
      </c>
    </row>
    <row r="42" spans="1:10" ht="15" customHeight="1">
      <c r="A42" s="32" t="s">
        <v>64</v>
      </c>
      <c r="B42" s="3" t="s">
        <v>95</v>
      </c>
      <c r="C42" s="15">
        <v>0</v>
      </c>
      <c r="D42" s="15">
        <v>0</v>
      </c>
      <c r="E42" s="15">
        <v>4978358.34</v>
      </c>
      <c r="F42" s="15">
        <v>0</v>
      </c>
      <c r="G42" s="15">
        <v>0</v>
      </c>
      <c r="H42" s="15">
        <v>0</v>
      </c>
      <c r="I42" s="15">
        <v>0</v>
      </c>
      <c r="J42" s="24">
        <f t="shared" si="0"/>
        <v>4978358.34</v>
      </c>
    </row>
    <row r="43" spans="1:10" ht="15" customHeight="1">
      <c r="A43" s="32" t="s">
        <v>65</v>
      </c>
      <c r="B43" s="3" t="s">
        <v>96</v>
      </c>
      <c r="C43" s="15">
        <v>0</v>
      </c>
      <c r="D43" s="15">
        <v>0</v>
      </c>
      <c r="E43" s="15">
        <v>1947068.95</v>
      </c>
      <c r="F43" s="15">
        <v>0</v>
      </c>
      <c r="G43" s="15">
        <v>0</v>
      </c>
      <c r="H43" s="15">
        <v>0</v>
      </c>
      <c r="I43" s="15">
        <v>0</v>
      </c>
      <c r="J43" s="24">
        <f t="shared" si="0"/>
        <v>1947068.95</v>
      </c>
    </row>
    <row r="44" spans="1:10" ht="15" customHeight="1">
      <c r="A44" s="32" t="s">
        <v>164</v>
      </c>
      <c r="B44" s="3" t="s">
        <v>162</v>
      </c>
      <c r="C44" s="15">
        <v>0</v>
      </c>
      <c r="D44" s="15">
        <v>0</v>
      </c>
      <c r="E44" s="15">
        <v>8854749.379999999</v>
      </c>
      <c r="F44" s="15">
        <v>0</v>
      </c>
      <c r="G44" s="15">
        <v>0</v>
      </c>
      <c r="H44" s="15">
        <v>0</v>
      </c>
      <c r="I44" s="15">
        <v>0</v>
      </c>
      <c r="J44" s="24">
        <f t="shared" si="0"/>
        <v>8854749.379999999</v>
      </c>
    </row>
    <row r="45" spans="1:10" ht="15" customHeight="1">
      <c r="A45" s="32" t="s">
        <v>167</v>
      </c>
      <c r="B45" s="3" t="s">
        <v>168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24">
        <f t="shared" si="0"/>
        <v>0</v>
      </c>
    </row>
    <row r="46" spans="1:10" ht="12.75">
      <c r="A46" s="56" t="s">
        <v>7</v>
      </c>
      <c r="B46" s="57"/>
      <c r="C46" s="6">
        <f aca="true" t="shared" si="1" ref="C46:J46">SUM(C12:C45)</f>
        <v>0</v>
      </c>
      <c r="D46" s="6">
        <f t="shared" si="1"/>
        <v>0</v>
      </c>
      <c r="E46" s="6">
        <f t="shared" si="1"/>
        <v>340314028.18999994</v>
      </c>
      <c r="F46" s="6">
        <f t="shared" si="1"/>
        <v>0</v>
      </c>
      <c r="G46" s="6">
        <f t="shared" si="1"/>
        <v>0</v>
      </c>
      <c r="H46" s="6">
        <f t="shared" si="1"/>
        <v>0</v>
      </c>
      <c r="I46" s="6">
        <f t="shared" si="1"/>
        <v>0</v>
      </c>
      <c r="J46" s="6">
        <f t="shared" si="1"/>
        <v>340314028.18999994</v>
      </c>
    </row>
    <row r="47" ht="12.75">
      <c r="A47" s="33" t="s">
        <v>172</v>
      </c>
    </row>
    <row r="48" ht="9" customHeight="1"/>
    <row r="49" ht="12.75">
      <c r="A49" s="38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ht="12.75">
      <c r="A57" s="13"/>
    </row>
    <row r="66" ht="12.75">
      <c r="C66" s="5">
        <v>1000000</v>
      </c>
    </row>
    <row r="67" spans="3:6" ht="12.75">
      <c r="C67" s="22" t="s">
        <v>104</v>
      </c>
      <c r="D67" s="22" t="s">
        <v>102</v>
      </c>
      <c r="E67" s="22" t="s">
        <v>103</v>
      </c>
      <c r="F67" s="22"/>
    </row>
    <row r="68" spans="3:6" ht="12.75">
      <c r="C68" s="28" t="s">
        <v>112</v>
      </c>
      <c r="D68" s="29">
        <f>+C46/$C$66</f>
        <v>0</v>
      </c>
      <c r="E68" s="29">
        <f>+C46/J46*100</f>
        <v>0</v>
      </c>
      <c r="F68" s="29"/>
    </row>
    <row r="69" spans="3:6" ht="12.75">
      <c r="C69" s="28" t="s">
        <v>113</v>
      </c>
      <c r="D69" s="29">
        <f>+D46/$C$66</f>
        <v>0</v>
      </c>
      <c r="E69" s="29">
        <f>+D46/J46*100</f>
        <v>0</v>
      </c>
      <c r="F69" s="29"/>
    </row>
    <row r="70" spans="3:6" ht="12.75">
      <c r="C70" s="28" t="s">
        <v>114</v>
      </c>
      <c r="D70" s="29">
        <f>+E46/$C$66</f>
        <v>340.31402818999993</v>
      </c>
      <c r="E70" s="29">
        <f>+E46/J46*100</f>
        <v>100</v>
      </c>
      <c r="F70" s="29"/>
    </row>
    <row r="71" spans="3:6" ht="12.75">
      <c r="C71" s="28" t="s">
        <v>115</v>
      </c>
      <c r="D71" s="29">
        <f>+F46/$C$66</f>
        <v>0</v>
      </c>
      <c r="E71" s="29">
        <f>+F46/J46*100</f>
        <v>0</v>
      </c>
      <c r="F71" s="29"/>
    </row>
    <row r="72" spans="3:6" ht="12.75">
      <c r="C72" s="28" t="s">
        <v>116</v>
      </c>
      <c r="D72" s="29">
        <f>+G46/$C$66</f>
        <v>0</v>
      </c>
      <c r="E72" s="29">
        <f>+G46/J46*100</f>
        <v>0</v>
      </c>
      <c r="F72" s="29"/>
    </row>
    <row r="73" spans="3:6" ht="12.75">
      <c r="C73" s="28" t="s">
        <v>170</v>
      </c>
      <c r="D73" s="29">
        <f>+H46/$C$66</f>
        <v>0</v>
      </c>
      <c r="E73" s="29">
        <f>+H46/J46*100</f>
        <v>0</v>
      </c>
      <c r="F73" s="29"/>
    </row>
    <row r="74" spans="3:6" ht="12.75">
      <c r="C74" s="28" t="s">
        <v>117</v>
      </c>
      <c r="D74" s="29">
        <f>+I46/$C$66</f>
        <v>0</v>
      </c>
      <c r="E74" s="29">
        <f>+I46/J46*100</f>
        <v>0</v>
      </c>
      <c r="F74" s="29"/>
    </row>
    <row r="78" ht="12.75">
      <c r="A78" s="33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171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2" t="s">
        <v>30</v>
      </c>
    </row>
    <row r="11" spans="1:13" s="10" customFormat="1" ht="12.75">
      <c r="A11" s="64"/>
      <c r="B11" s="61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1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24">
        <f>SUM(C12:G12)</f>
        <v>0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24">
        <f aca="true" t="shared" si="0" ref="H13:H44">SUM(C13:G13)</f>
        <v>0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24">
        <f t="shared" si="0"/>
        <v>0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24">
        <f t="shared" si="0"/>
        <v>0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24">
        <f t="shared" si="0"/>
        <v>0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24">
        <f t="shared" si="0"/>
        <v>0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24">
        <f t="shared" si="0"/>
        <v>0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24">
        <f t="shared" si="0"/>
        <v>0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24">
        <f t="shared" si="0"/>
        <v>0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24">
        <f t="shared" si="0"/>
        <v>0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24">
        <f t="shared" si="0"/>
        <v>0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24">
        <f t="shared" si="0"/>
        <v>0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24">
        <f t="shared" si="0"/>
        <v>0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24">
        <f t="shared" si="0"/>
        <v>0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24">
        <f t="shared" si="0"/>
        <v>0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24">
        <f t="shared" si="0"/>
        <v>0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24">
        <f t="shared" si="0"/>
        <v>0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24">
        <f t="shared" si="0"/>
        <v>0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24">
        <f t="shared" si="0"/>
        <v>0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24">
        <f t="shared" si="0"/>
        <v>0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24">
        <f t="shared" si="0"/>
        <v>0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24">
        <f t="shared" si="0"/>
        <v>0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24">
        <f t="shared" si="0"/>
        <v>0</v>
      </c>
      <c r="J34" s="18"/>
      <c r="K34" s="31"/>
    </row>
    <row r="35" spans="1:11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0</v>
      </c>
      <c r="J35" s="18"/>
      <c r="K35" s="31"/>
    </row>
    <row r="36" spans="1:11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24">
        <f t="shared" si="0"/>
        <v>0</v>
      </c>
      <c r="J36" s="18"/>
      <c r="K36" s="31"/>
    </row>
    <row r="37" spans="1:11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24">
        <f t="shared" si="0"/>
        <v>0</v>
      </c>
      <c r="J37" s="18"/>
      <c r="K37" s="31"/>
    </row>
    <row r="38" spans="1:11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24">
        <f t="shared" si="0"/>
        <v>0</v>
      </c>
      <c r="J38" s="18"/>
      <c r="K38" s="31"/>
    </row>
    <row r="39" spans="1:11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24">
        <f t="shared" si="0"/>
        <v>0</v>
      </c>
      <c r="J39" s="18"/>
      <c r="K39" s="31"/>
    </row>
    <row r="40" spans="1:11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24">
        <f t="shared" si="0"/>
        <v>0</v>
      </c>
      <c r="J40" s="18"/>
      <c r="K40" s="31"/>
    </row>
    <row r="41" spans="1:11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24">
        <f t="shared" si="0"/>
        <v>0</v>
      </c>
      <c r="J41" s="18"/>
      <c r="K41" s="31"/>
    </row>
    <row r="42" spans="1:11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4">
        <f t="shared" si="0"/>
        <v>0</v>
      </c>
      <c r="J42" s="18"/>
      <c r="K42" s="31"/>
    </row>
    <row r="43" spans="1:11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4">
        <f t="shared" si="0"/>
        <v>0</v>
      </c>
      <c r="J43" s="18"/>
      <c r="K43" s="31"/>
    </row>
    <row r="44" spans="1:11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24">
        <f t="shared" si="0"/>
        <v>0</v>
      </c>
      <c r="J44" s="18"/>
      <c r="K44" s="31"/>
    </row>
    <row r="45" spans="1:11" ht="15" customHeight="1">
      <c r="A45" s="56" t="s">
        <v>7</v>
      </c>
      <c r="B45" s="57"/>
      <c r="C45" s="6">
        <f aca="true" t="shared" si="1" ref="C45:H45">SUM(C12:C44)</f>
        <v>0</v>
      </c>
      <c r="D45" s="6">
        <f t="shared" si="1"/>
        <v>0</v>
      </c>
      <c r="E45" s="6">
        <f t="shared" si="1"/>
        <v>0</v>
      </c>
      <c r="F45" s="6">
        <f t="shared" si="1"/>
        <v>0</v>
      </c>
      <c r="G45" s="6">
        <f t="shared" si="1"/>
        <v>0</v>
      </c>
      <c r="H45" s="6">
        <f t="shared" si="1"/>
        <v>0</v>
      </c>
      <c r="K45" s="31"/>
    </row>
    <row r="46" ht="12.75">
      <c r="A46" s="33" t="s">
        <v>172</v>
      </c>
    </row>
    <row r="47" ht="9.75" customHeight="1">
      <c r="A47" s="33"/>
    </row>
    <row r="48" spans="1:8" ht="12.75">
      <c r="A48" s="38" t="s">
        <v>8</v>
      </c>
      <c r="H48" s="8"/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57" ht="12.75">
      <c r="B57" s="12"/>
    </row>
    <row r="58" ht="12.75">
      <c r="A58" s="13"/>
    </row>
    <row r="62" ht="12.75">
      <c r="C62" s="5">
        <v>1000000</v>
      </c>
    </row>
    <row r="63" spans="3:5" ht="12.75">
      <c r="C63" s="22" t="s">
        <v>104</v>
      </c>
      <c r="D63" s="22" t="s">
        <v>102</v>
      </c>
      <c r="E63" s="22" t="s">
        <v>103</v>
      </c>
    </row>
    <row r="64" spans="3:5" ht="12.75">
      <c r="C64" s="28" t="s">
        <v>112</v>
      </c>
      <c r="D64" s="29">
        <f>+C45/$C$62</f>
        <v>0</v>
      </c>
      <c r="E64" s="29" t="e">
        <f>+C45/H45*100</f>
        <v>#DIV/0!</v>
      </c>
    </row>
    <row r="65" spans="3:5" ht="12.75">
      <c r="C65" s="28" t="s">
        <v>113</v>
      </c>
      <c r="D65" s="29">
        <f>+D45/$C$62</f>
        <v>0</v>
      </c>
      <c r="E65" s="29" t="e">
        <f>+D45/H45*100</f>
        <v>#DIV/0!</v>
      </c>
    </row>
    <row r="66" spans="3:5" ht="12.75">
      <c r="C66" s="28" t="s">
        <v>114</v>
      </c>
      <c r="D66" s="29">
        <f>+E45/$C$62</f>
        <v>0</v>
      </c>
      <c r="E66" s="29" t="e">
        <f>+E45/H45*100</f>
        <v>#DIV/0!</v>
      </c>
    </row>
    <row r="67" spans="3:5" ht="12.75">
      <c r="C67" s="28" t="s">
        <v>116</v>
      </c>
      <c r="D67" s="29">
        <f>+F45/$C$62</f>
        <v>0</v>
      </c>
      <c r="E67" s="29" t="e">
        <f>+F45/H45*100</f>
        <v>#DIV/0!</v>
      </c>
    </row>
    <row r="68" spans="3:5" ht="12.75">
      <c r="C68" s="28" t="s">
        <v>118</v>
      </c>
      <c r="D68" s="29">
        <f>+G45/$C$62</f>
        <v>0</v>
      </c>
      <c r="E68" s="29" t="e">
        <f>+G45/H45*100</f>
        <v>#DIV/0!</v>
      </c>
    </row>
  </sheetData>
  <sheetProtection/>
  <mergeCells count="5">
    <mergeCell ref="H10:H11"/>
    <mergeCell ref="A45:B45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171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2" t="s">
        <v>30</v>
      </c>
    </row>
    <row r="11" spans="1:8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1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1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41">
        <f>SUM(C13:G13)</f>
        <v>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1">
        <f>SUM(C14:G14)</f>
        <v>0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1">
        <f>SUM(C15:G15)</f>
        <v>0</v>
      </c>
    </row>
    <row r="16" spans="1:8" ht="12.75">
      <c r="A16" s="56" t="s">
        <v>7</v>
      </c>
      <c r="B16" s="57"/>
      <c r="C16" s="6">
        <f aca="true" t="shared" si="0" ref="C16:H16">SUM(C12:C15)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42">
        <f t="shared" si="0"/>
        <v>0</v>
      </c>
    </row>
    <row r="17" ht="12.75">
      <c r="A17" s="33" t="s">
        <v>172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2022-02-09T22:15:24Z</dcterms:modified>
  <cp:category/>
  <cp:version/>
  <cp:contentType/>
  <cp:contentStatus/>
</cp:coreProperties>
</file>