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<sst xmlns="http://schemas.openxmlformats.org/spreadsheetml/2006/main" count="674" uniqueCount="173">
  <si>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</si>
  <si>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</si>
  <si>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</si>
  <si>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</si>
  <si>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</si>
  <si>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</si>
  <si>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</si>
  <si>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</si>
  <si>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</si>
  <si>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</si>
  <si>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</si>
  <si>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</si>
  <si>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</si>
  <si>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</si>
  <si>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</si>
  <si>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</si>
  <si>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</si>
  <si>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</si>
  <si>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</si>
  <si>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</si>
  <si>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</si>
  <si>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</si>
  <si>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</si>
  <si>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</si>
  <si>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</si>
  <si>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</si>
  <si>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</si>
  <si>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</si>
  <si>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</si>
  <si>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</si>
  <si>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</si>
  <si>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</si>
  <si>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</si>
  <si>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</si>
  <si>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</si>
  <si>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</si>
  <si>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</si>
  <si>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</si>
  <si>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</si>
  <si>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</si>
  <si>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</si>
  <si>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</si>
  <si>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</si>
  <si>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</si>
  <si>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</si>
  <si>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</si>
  <si>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</si>
  <si>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</si>
  <si>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</si>
  <si>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</si>
  <si>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</si>
  <si>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</si>
  <si>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</si>
  <si>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</si>
  <si>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</si>
  <si>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</si>
  <si>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</si>
  <si>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</si>
  <si>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</si>
  <si>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</si>
  <si>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</si>
  <si>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</si>
  <si>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</si>
  <si>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</si>
  <si>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</si>
  <si>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</si>
  <si>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</si>
  <si>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</si>
  <si>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</si>
  <si>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</si>
  <si>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</si>
  <si>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</si>
  <si>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</si>
  <si>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</si>
  <si>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</si>
  <si>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</si>
  <si>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</si>
  <si>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</si>
  <si>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</si>
  <si>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</si>
  <si>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</si>
  <si>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</si>
  <si>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</si>
  <si>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</si>
  <si>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</si>
  <si>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</si>
  <si>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</si>
  <si>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</si>
  <si>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</si>
  <si>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</si>
  <si>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</si>
  <si>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</si>
  <si>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</si>
  <si>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</si>
  <si>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</si>
  <si>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</si>
  <si>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</si>
  <si>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</si>
  <si>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</si>
  <si>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</si>
  <si>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</si>
  <si>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</si>
  <si>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</si>
  <si>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</si>
  <si>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</si>
  <si>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</si>
  <si>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</si>
  <si>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</si>
  <si>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</si>
  <si>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</si>
  <si>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</si>
  <si>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</si>
  <si>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</si>
  <si>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</si>
  <si>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</si>
  <si>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</si>
  <si>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</si>
  <si>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</si>
  <si>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</si>
  <si>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</si>
  <si>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</si>
  <si>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</si>
  <si>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</si>
  <si>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</si>
  <si>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</si>
  <si>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</si>
  <si>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</si>
  <si>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</si>
  <si>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</si>
  <si>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</si>
  <si>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</si>
  <si>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</si>
  <si>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</si>
  <si>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</si>
  <si>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</si>
  <si>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</si>
  <si>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</si>
  <si>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</si>
  <si>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</si>
  <si>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</si>
  <si>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</si>
  <si>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</si>
  <si>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</si>
  <si>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</si>
  <si>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</si>
  <si>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</si>
  <si>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</si>
  <si>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</si>
  <si>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</si>
  <si>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</si>
  <si>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</si>
  <si>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</si>
  <si>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</si>
  <si>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</si>
  <si>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</si>
  <si>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</si>
  <si>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</si>
  <si>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</si>
  <si>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</si>
  <si>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</si>
  <si>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</si>
  <si>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</si>
  <si>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</si>
  <si>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</si>
  <si>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</si>
  <si>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 xml:space="preserve">INSTITUTO NACIONAL DE SALUD MENTAL </t>
  </si>
  <si>
    <t xml:space="preserve">INSTITUTO NACIONAL DE CIENCIAS NEUROLOGICAS </t>
  </si>
  <si>
    <t>149</t>
  </si>
  <si>
    <t>PROGRAMA DE CREACIÓN DE REDES INTEGRADAS EN SALUD</t>
  </si>
  <si>
    <t>149 PCRIS</t>
  </si>
  <si>
    <t>6-2.4</t>
  </si>
  <si>
    <t>EJECUCION PRESUPUESTAL A MES DE MARZO 2022</t>
  </si>
  <si>
    <t>Fuente: Reporte SIAF Operaciones en Linea al 31 de Marzo del 2022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</si>
</sst>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8"/>
      <color indexed="63"/>
      <name val="Calibri"/>
      <family val="0"/>
    </font>
    <font>
      <sz val="10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Marzo - 2022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2675"/>
          <c:w val="0.998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34482351"/>
        <c:axId val="41905704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41607017"/>
        <c:axId val="38918834"/>
      </c:lineChart>
      <c:catAx>
        <c:axId val="34482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41905704"/>
        <c:crosses val="autoZero"/>
        <c:auto val="1"/>
        <c:lblOffset val="100"/>
        <c:tickLblSkip val="1"/>
        <c:noMultiLvlLbl val="0"/>
      </c:catAx>
      <c:valAx>
        <c:axId val="41905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82351"/>
        <c:crossesAt val="1"/>
        <c:crossBetween val="between"/>
        <c:dispUnits/>
      </c:valAx>
      <c:catAx>
        <c:axId val="41607017"/>
        <c:scaling>
          <c:orientation val="minMax"/>
        </c:scaling>
        <c:axPos val="b"/>
        <c:delete val="1"/>
        <c:majorTickMark val="out"/>
        <c:minorTickMark val="none"/>
        <c:tickLblPos val="nextTo"/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6070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175"/>
          <c:y val="0.984"/>
          <c:w val="0.0552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MARZO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14725187"/>
        <c:axId val="65417820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51889469"/>
        <c:axId val="64352038"/>
      </c:line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725187"/>
        <c:crossesAt val="1"/>
        <c:crossBetween val="between"/>
        <c:dispUnits/>
      </c:valAx>
      <c:catAx>
        <c:axId val="51889469"/>
        <c:scaling>
          <c:orientation val="minMax"/>
        </c:scaling>
        <c:axPos val="b"/>
        <c:delete val="1"/>
        <c:majorTickMark val="out"/>
        <c:minorTickMark val="none"/>
        <c:tickLblPos val="nextTo"/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8894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25"/>
          <c:y val="0.95975"/>
          <c:w val="0.128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MARZO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42297431"/>
        <c:axId val="45132560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3539857"/>
        <c:axId val="31858714"/>
      </c:lineChart>
      <c:catAx>
        <c:axId val="42297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32560"/>
        <c:crosses val="autoZero"/>
        <c:auto val="1"/>
        <c:lblOffset val="100"/>
        <c:tickLblSkip val="1"/>
        <c:noMultiLvlLbl val="0"/>
      </c:catAx>
      <c:valAx>
        <c:axId val="45132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297431"/>
        <c:crossesAt val="1"/>
        <c:crossBetween val="between"/>
        <c:dispUnits/>
      </c:valAx>
      <c:catAx>
        <c:axId val="3539857"/>
        <c:scaling>
          <c:orientation val="minMax"/>
        </c:scaling>
        <c:axPos val="b"/>
        <c:delete val="1"/>
        <c:majorTickMark val="out"/>
        <c:minorTickMark val="none"/>
        <c:tickLblPos val="nextTo"/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398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25"/>
          <c:y val="0.96575"/>
          <c:w val="0.1127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MARZO - FUENTE RDR</a:t>
            </a:r>
          </a:p>
        </c:rich>
      </c:tx>
      <c:layout>
        <c:manualLayout>
          <c:xMode val="factor"/>
          <c:yMode val="factor"/>
          <c:x val="0.004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18292971"/>
        <c:axId val="30419012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5335653"/>
        <c:axId val="48020878"/>
      </c:line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292971"/>
        <c:crossesAt val="1"/>
        <c:crossBetween val="between"/>
        <c:dispUnits/>
      </c:valAx>
      <c:catAx>
        <c:axId val="5335653"/>
        <c:scaling>
          <c:orientation val="minMax"/>
        </c:scaling>
        <c:axPos val="b"/>
        <c:delete val="1"/>
        <c:majorTickMark val="out"/>
        <c:minorTickMark val="none"/>
        <c:tickLblPos val="nextTo"/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356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"/>
          <c:y val="0.9665"/>
          <c:w val="0.122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MARZO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ROOC'!$D$67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ROOC'!$C$68:$C$74</c:f>
              <c:strCache/>
            </c:strRef>
          </c:cat>
          <c:val>
            <c:numRef>
              <c:f>'EJECUCION ROOC'!$D$68:$D$74</c:f>
              <c:numCache/>
            </c:numRef>
          </c:val>
        </c:ser>
        <c:overlap val="-27"/>
        <c:gapWidth val="219"/>
        <c:axId val="29534719"/>
        <c:axId val="64485880"/>
      </c:barChart>
      <c:lineChart>
        <c:grouping val="standard"/>
        <c:varyColors val="0"/>
        <c:ser>
          <c:idx val="1"/>
          <c:order val="1"/>
          <c:tx>
            <c:strRef>
              <c:f>'EJECUCION ROOC'!$E$67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ROOC'!$C$68:$C$74</c:f>
              <c:strCache/>
            </c:strRef>
          </c:cat>
          <c:val>
            <c:numRef>
              <c:f>'EJECUCION ROOC'!$E$68:$E$74</c:f>
              <c:numCache/>
            </c:numRef>
          </c:val>
          <c:smooth val="0"/>
        </c:ser>
        <c:axId val="43502009"/>
        <c:axId val="55973762"/>
      </c:line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534719"/>
        <c:crossesAt val="1"/>
        <c:crossBetween val="between"/>
        <c:dispUnits/>
      </c:valAx>
      <c:catAx>
        <c:axId val="43502009"/>
        <c:scaling>
          <c:orientation val="minMax"/>
        </c:scaling>
        <c:axPos val="b"/>
        <c:delete val="1"/>
        <c:majorTickMark val="out"/>
        <c:minorTickMark val="none"/>
        <c:tickLblPos val="nextTo"/>
        <c:crossAx val="55973762"/>
        <c:crosses val="autoZero"/>
        <c:auto val="1"/>
        <c:lblOffset val="100"/>
        <c:tickLblSkip val="1"/>
        <c:noMultiLvlLbl val="0"/>
      </c:catAx>
      <c:valAx>
        <c:axId val="55973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5020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5"/>
          <c:y val="0.947"/>
          <c:w val="0.129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MARZO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DYT'!$D$64:$D$68</c:f>
              <c:numCache/>
            </c:numRef>
          </c:val>
        </c:ser>
        <c:overlap val="-27"/>
        <c:gapWidth val="219"/>
        <c:axId val="34001811"/>
        <c:axId val="37580844"/>
      </c:barChart>
      <c:lineChart>
        <c:grouping val="standard"/>
        <c:varyColors val="0"/>
        <c:ser>
          <c:idx val="1"/>
          <c:order val="1"/>
          <c:tx>
            <c:strRef>
              <c:f>'EJECUCION DYT'!$E$63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DYT'!$E$64:$E$68</c:f>
              <c:numCache/>
            </c:numRef>
          </c:val>
          <c:smooth val="0"/>
        </c:ser>
        <c:axId val="2683277"/>
        <c:axId val="24149494"/>
      </c:line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580844"/>
        <c:crosses val="autoZero"/>
        <c:auto val="1"/>
        <c:lblOffset val="100"/>
        <c:tickLblSkip val="1"/>
        <c:noMultiLvlLbl val="0"/>
      </c:catAx>
      <c:valAx>
        <c:axId val="375808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001811"/>
        <c:crossesAt val="1"/>
        <c:crossBetween val="between"/>
        <c:dispUnits/>
      </c:valAx>
      <c:catAx>
        <c:axId val="2683277"/>
        <c:scaling>
          <c:orientation val="minMax"/>
        </c:scaling>
        <c:axPos val="b"/>
        <c:delete val="1"/>
        <c:majorTickMark val="out"/>
        <c:minorTickMark val="none"/>
        <c:tickLblPos val="nextTo"/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832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5"/>
          <c:y val="0.9665"/>
          <c:w val="0.130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1647825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104775</xdr:rowOff>
    </xdr:from>
    <xdr:to>
      <xdr:col>9</xdr:col>
      <xdr:colOff>666750</xdr:colOff>
      <xdr:row>84</xdr:row>
      <xdr:rowOff>152400</xdr:rowOff>
    </xdr:to>
    <xdr:graphicFrame>
      <xdr:nvGraphicFramePr>
        <xdr:cNvPr id="5" name="Gráfico 1"/>
        <xdr:cNvGraphicFramePr/>
      </xdr:nvGraphicFramePr>
      <xdr:xfrm>
        <a:off x="9525" y="101060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133350</xdr:rowOff>
    </xdr:from>
    <xdr:to>
      <xdr:col>7</xdr:col>
      <xdr:colOff>733425</xdr:colOff>
      <xdr:row>91</xdr:row>
      <xdr:rowOff>57150</xdr:rowOff>
    </xdr:to>
    <xdr:graphicFrame>
      <xdr:nvGraphicFramePr>
        <xdr:cNvPr id="1" name="Gráfico 1"/>
        <xdr:cNvGraphicFramePr/>
      </xdr:nvGraphicFramePr>
      <xdr:xfrm>
        <a:off x="0" y="99822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hidden="1" customWidth="1"/>
    <col min="10" max="10" width="5.8515625" style="8" hidden="1" customWidth="1"/>
    <col min="11" max="11" width="11.7109375" style="8" hidden="1" customWidth="1"/>
    <col min="12" max="12" width="5.8515625" style="8" hidden="1" customWidth="1"/>
    <col min="13" max="13" width="11.7109375" style="8" hidden="1" customWidth="1"/>
    <col min="14" max="14" width="5.8515625" style="8" hidden="1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171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93725759.90000023</v>
      </c>
      <c r="D13" s="39">
        <f aca="true" t="shared" si="0" ref="D13:D47">+C13/$C$47*100</f>
        <v>26.11181813531291</v>
      </c>
      <c r="E13" s="41">
        <v>93328605.94999996</v>
      </c>
      <c r="F13" s="39">
        <f aca="true" t="shared" si="1" ref="F13:F47">+E13/$E$47*100</f>
        <v>26.49449177274128</v>
      </c>
      <c r="G13" s="41">
        <v>102948502.06</v>
      </c>
      <c r="H13" s="39">
        <f aca="true" t="shared" si="2" ref="H13:H47">+G13/$G$47*100</f>
        <v>21.41507209161624</v>
      </c>
      <c r="I13" s="4"/>
      <c r="J13" s="39" t="e">
        <f aca="true" t="shared" si="3" ref="J13:J47">+I13/$I$47*100</f>
        <v>#DIV/0!</v>
      </c>
      <c r="K13" s="4"/>
      <c r="L13" s="39" t="e">
        <f aca="true" t="shared" si="4" ref="L13:L47">+K13/$K$47*100</f>
        <v>#DIV/0!</v>
      </c>
      <c r="M13" s="4"/>
      <c r="N13" s="39" t="e">
        <f aca="true" t="shared" si="5" ref="N13:N47">+M13/$M$47*100</f>
        <v>#DIV/0!</v>
      </c>
      <c r="O13" s="4"/>
      <c r="P13" s="39" t="e">
        <f aca="true" t="shared" si="6" ref="P13:P47">+O13/$O$47*100</f>
        <v>#DIV/0!</v>
      </c>
      <c r="Q13" s="4"/>
      <c r="R13" s="39" t="e">
        <f aca="true" t="shared" si="7" ref="R13:R47">+Q13/$Q$47*100</f>
        <v>#DIV/0!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290002867.9100002</v>
      </c>
      <c r="AB13" s="8"/>
    </row>
    <row r="14" spans="1:28" ht="15" customHeight="1">
      <c r="A14" s="2" t="s">
        <v>35</v>
      </c>
      <c r="B14" s="3" t="s">
        <v>66</v>
      </c>
      <c r="C14" s="41">
        <v>2591148.639999999</v>
      </c>
      <c r="D14" s="39">
        <f t="shared" si="0"/>
        <v>0.7218890742676517</v>
      </c>
      <c r="E14" s="41">
        <v>2794836.2099999986</v>
      </c>
      <c r="F14" s="39">
        <f t="shared" si="1"/>
        <v>0.7934090970101371</v>
      </c>
      <c r="G14" s="41">
        <v>3020627.4499999993</v>
      </c>
      <c r="H14" s="39">
        <f t="shared" si="2"/>
        <v>0.6283428443277818</v>
      </c>
      <c r="I14" s="4"/>
      <c r="J14" s="39" t="e">
        <f t="shared" si="3"/>
        <v>#DIV/0!</v>
      </c>
      <c r="K14" s="4"/>
      <c r="L14" s="39" t="e">
        <f t="shared" si="4"/>
        <v>#DIV/0!</v>
      </c>
      <c r="M14" s="4"/>
      <c r="N14" s="39" t="e">
        <f t="shared" si="5"/>
        <v>#DIV/0!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8406612.299999997</v>
      </c>
      <c r="AB14" s="8"/>
    </row>
    <row r="15" spans="1:28" ht="15" customHeight="1">
      <c r="A15" s="2" t="s">
        <v>36</v>
      </c>
      <c r="B15" s="3" t="s">
        <v>67</v>
      </c>
      <c r="C15" s="41">
        <v>3130361.8699999982</v>
      </c>
      <c r="D15" s="39">
        <f t="shared" si="0"/>
        <v>0.8721128527991565</v>
      </c>
      <c r="E15" s="41">
        <v>4120674.9399999976</v>
      </c>
      <c r="F15" s="39">
        <f t="shared" si="1"/>
        <v>1.1697934109769177</v>
      </c>
      <c r="G15" s="41">
        <v>4330077.38</v>
      </c>
      <c r="H15" s="39">
        <f t="shared" si="2"/>
        <v>0.9007311170096762</v>
      </c>
      <c r="I15" s="4"/>
      <c r="J15" s="39" t="e">
        <f t="shared" si="3"/>
        <v>#DIV/0!</v>
      </c>
      <c r="K15" s="4"/>
      <c r="L15" s="39" t="e">
        <f t="shared" si="4"/>
        <v>#DIV/0!</v>
      </c>
      <c r="M15" s="4"/>
      <c r="N15" s="39" t="e">
        <f t="shared" si="5"/>
        <v>#DIV/0!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11581114.189999996</v>
      </c>
      <c r="AB15" s="8"/>
    </row>
    <row r="16" spans="1:28" ht="15" customHeight="1">
      <c r="A16" s="2" t="s">
        <v>37</v>
      </c>
      <c r="B16" s="3" t="s">
        <v>68</v>
      </c>
      <c r="C16" s="41">
        <v>1855061.8799999994</v>
      </c>
      <c r="D16" s="39">
        <f t="shared" si="0"/>
        <v>0.5168167053752692</v>
      </c>
      <c r="E16" s="41">
        <v>2224583.8400000003</v>
      </c>
      <c r="F16" s="39">
        <f t="shared" si="1"/>
        <v>0.631523611080502</v>
      </c>
      <c r="G16" s="41">
        <v>3083757.4800000004</v>
      </c>
      <c r="H16" s="39">
        <f t="shared" si="2"/>
        <v>0.6414749843448168</v>
      </c>
      <c r="I16" s="4"/>
      <c r="J16" s="39" t="e">
        <f t="shared" si="3"/>
        <v>#DIV/0!</v>
      </c>
      <c r="K16" s="4"/>
      <c r="L16" s="39" t="e">
        <f t="shared" si="4"/>
        <v>#DIV/0!</v>
      </c>
      <c r="M16" s="4"/>
      <c r="N16" s="39" t="e">
        <f t="shared" si="5"/>
        <v>#DIV/0!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7163403.2</v>
      </c>
      <c r="AB16" s="8"/>
    </row>
    <row r="17" spans="1:28" ht="15" customHeight="1">
      <c r="A17" s="2" t="s">
        <v>38</v>
      </c>
      <c r="B17" s="3" t="s">
        <v>69</v>
      </c>
      <c r="C17" s="41">
        <v>2419825.480000001</v>
      </c>
      <c r="D17" s="39">
        <f t="shared" si="0"/>
        <v>0.6741587683084352</v>
      </c>
      <c r="E17" s="41">
        <v>2996516.21</v>
      </c>
      <c r="F17" s="39">
        <f t="shared" si="1"/>
        <v>0.8506628087348058</v>
      </c>
      <c r="G17" s="41">
        <v>3291284.0600000024</v>
      </c>
      <c r="H17" s="39">
        <f t="shared" si="2"/>
        <v>0.6846441085447633</v>
      </c>
      <c r="I17" s="4"/>
      <c r="J17" s="39" t="e">
        <f t="shared" si="3"/>
        <v>#DIV/0!</v>
      </c>
      <c r="K17" s="4"/>
      <c r="L17" s="39" t="e">
        <f t="shared" si="4"/>
        <v>#DIV/0!</v>
      </c>
      <c r="M17" s="4"/>
      <c r="N17" s="39" t="e">
        <f t="shared" si="5"/>
        <v>#DIV/0!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8707625.750000004</v>
      </c>
      <c r="AB17" s="8"/>
    </row>
    <row r="18" spans="1:28" ht="15" customHeight="1">
      <c r="A18" s="2" t="s">
        <v>39</v>
      </c>
      <c r="B18" s="3" t="s">
        <v>70</v>
      </c>
      <c r="C18" s="41">
        <v>12939041.45</v>
      </c>
      <c r="D18" s="39">
        <f t="shared" si="0"/>
        <v>3.6047922956095935</v>
      </c>
      <c r="E18" s="41">
        <v>15068497.329999993</v>
      </c>
      <c r="F18" s="39">
        <f t="shared" si="1"/>
        <v>4.277704295199096</v>
      </c>
      <c r="G18" s="41">
        <v>15952628.529999997</v>
      </c>
      <c r="H18" s="39">
        <f t="shared" si="2"/>
        <v>3.3184231259782537</v>
      </c>
      <c r="I18" s="4"/>
      <c r="J18" s="39" t="e">
        <f t="shared" si="3"/>
        <v>#DIV/0!</v>
      </c>
      <c r="K18" s="4"/>
      <c r="L18" s="39" t="e">
        <f t="shared" si="4"/>
        <v>#DIV/0!</v>
      </c>
      <c r="M18" s="4"/>
      <c r="N18" s="39" t="e">
        <f t="shared" si="5"/>
        <v>#DIV/0!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43960167.30999999</v>
      </c>
      <c r="AB18" s="8"/>
    </row>
    <row r="19" spans="1:28" ht="15" customHeight="1">
      <c r="A19" s="2" t="s">
        <v>40</v>
      </c>
      <c r="B19" s="3" t="s">
        <v>71</v>
      </c>
      <c r="C19" s="41">
        <v>9072519.360000001</v>
      </c>
      <c r="D19" s="39">
        <f t="shared" si="0"/>
        <v>2.5275866081020157</v>
      </c>
      <c r="E19" s="41">
        <v>10410349.58</v>
      </c>
      <c r="F19" s="39">
        <f t="shared" si="1"/>
        <v>2.955330988726407</v>
      </c>
      <c r="G19" s="41">
        <v>13547640.190000003</v>
      </c>
      <c r="H19" s="39">
        <f t="shared" si="2"/>
        <v>2.818143882958481</v>
      </c>
      <c r="I19" s="4"/>
      <c r="J19" s="39" t="e">
        <f t="shared" si="3"/>
        <v>#DIV/0!</v>
      </c>
      <c r="K19" s="4"/>
      <c r="L19" s="39" t="e">
        <f t="shared" si="4"/>
        <v>#DIV/0!</v>
      </c>
      <c r="M19" s="4"/>
      <c r="N19" s="39" t="e">
        <f t="shared" si="5"/>
        <v>#DIV/0!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33030509.130000003</v>
      </c>
      <c r="AB19" s="8"/>
    </row>
    <row r="20" spans="1:28" ht="15" customHeight="1">
      <c r="A20" s="2" t="s">
        <v>41</v>
      </c>
      <c r="B20" s="3" t="s">
        <v>72</v>
      </c>
      <c r="C20" s="41">
        <v>9512064.58</v>
      </c>
      <c r="D20" s="39">
        <f t="shared" si="0"/>
        <v>2.650043068941935</v>
      </c>
      <c r="E20" s="41">
        <v>10536292.879999992</v>
      </c>
      <c r="F20" s="39">
        <f t="shared" si="1"/>
        <v>2.9910842681386094</v>
      </c>
      <c r="G20" s="41">
        <v>15603357.879999984</v>
      </c>
      <c r="H20" s="39">
        <f t="shared" si="2"/>
        <v>3.245768779391679</v>
      </c>
      <c r="I20" s="4"/>
      <c r="J20" s="39" t="e">
        <f t="shared" si="3"/>
        <v>#DIV/0!</v>
      </c>
      <c r="K20" s="4"/>
      <c r="L20" s="39" t="e">
        <f t="shared" si="4"/>
        <v>#DIV/0!</v>
      </c>
      <c r="M20" s="4"/>
      <c r="N20" s="39" t="e">
        <f t="shared" si="5"/>
        <v>#DIV/0!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35651715.339999974</v>
      </c>
      <c r="AB20" s="8"/>
    </row>
    <row r="21" spans="1:28" ht="15" customHeight="1">
      <c r="A21" s="2" t="s">
        <v>42</v>
      </c>
      <c r="B21" s="3" t="s">
        <v>73</v>
      </c>
      <c r="C21" s="41">
        <v>2440592.0700000003</v>
      </c>
      <c r="D21" s="39">
        <f t="shared" si="0"/>
        <v>0.6799443007164855</v>
      </c>
      <c r="E21" s="41">
        <v>2530766.5099999993</v>
      </c>
      <c r="F21" s="39">
        <f t="shared" si="1"/>
        <v>0.7184439518345144</v>
      </c>
      <c r="G21" s="41">
        <v>3830467.4700000007</v>
      </c>
      <c r="H21" s="39">
        <f t="shared" si="2"/>
        <v>0.7968035995981044</v>
      </c>
      <c r="I21" s="4"/>
      <c r="J21" s="39" t="e">
        <f t="shared" si="3"/>
        <v>#DIV/0!</v>
      </c>
      <c r="K21" s="4"/>
      <c r="L21" s="39" t="e">
        <f t="shared" si="4"/>
        <v>#DIV/0!</v>
      </c>
      <c r="M21" s="4"/>
      <c r="N21" s="39" t="e">
        <f t="shared" si="5"/>
        <v>#DIV/0!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8801826.05</v>
      </c>
      <c r="AB21" s="8"/>
    </row>
    <row r="22" spans="1:28" ht="15" customHeight="1">
      <c r="A22" s="2" t="s">
        <v>43</v>
      </c>
      <c r="B22" s="3" t="s">
        <v>74</v>
      </c>
      <c r="C22" s="41">
        <v>6192109.510000002</v>
      </c>
      <c r="D22" s="39">
        <f t="shared" si="0"/>
        <v>1.7251099118489106</v>
      </c>
      <c r="E22" s="41">
        <v>5881507.380000004</v>
      </c>
      <c r="F22" s="39">
        <f t="shared" si="1"/>
        <v>1.6696654504216053</v>
      </c>
      <c r="G22" s="41">
        <v>9138361.210000003</v>
      </c>
      <c r="H22" s="39">
        <f t="shared" si="2"/>
        <v>1.900937460919278</v>
      </c>
      <c r="I22" s="4"/>
      <c r="J22" s="39" t="e">
        <f t="shared" si="3"/>
        <v>#DIV/0!</v>
      </c>
      <c r="K22" s="4"/>
      <c r="L22" s="39" t="e">
        <f t="shared" si="4"/>
        <v>#DIV/0!</v>
      </c>
      <c r="M22" s="4"/>
      <c r="N22" s="39" t="e">
        <f t="shared" si="5"/>
        <v>#DIV/0!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21211978.10000001</v>
      </c>
      <c r="AB22" s="8"/>
    </row>
    <row r="23" spans="1:28" ht="15" customHeight="1">
      <c r="A23" s="2" t="s">
        <v>44</v>
      </c>
      <c r="B23" s="3" t="s">
        <v>75</v>
      </c>
      <c r="C23" s="41">
        <v>10399003.080000006</v>
      </c>
      <c r="D23" s="39">
        <f t="shared" si="0"/>
        <v>2.897142445185107</v>
      </c>
      <c r="E23" s="41">
        <v>13648380.360000005</v>
      </c>
      <c r="F23" s="39">
        <f t="shared" si="1"/>
        <v>3.8745559036100006</v>
      </c>
      <c r="G23" s="41">
        <v>17435988.020000007</v>
      </c>
      <c r="H23" s="39">
        <f t="shared" si="2"/>
        <v>3.6269876002589916</v>
      </c>
      <c r="I23" s="4"/>
      <c r="J23" s="39" t="e">
        <f t="shared" si="3"/>
        <v>#DIV/0!</v>
      </c>
      <c r="K23" s="4"/>
      <c r="L23" s="39" t="e">
        <f t="shared" si="4"/>
        <v>#DIV/0!</v>
      </c>
      <c r="M23" s="4"/>
      <c r="N23" s="39" t="e">
        <f t="shared" si="5"/>
        <v>#DIV/0!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41483371.46000002</v>
      </c>
      <c r="AB23" s="8"/>
    </row>
    <row r="24" spans="1:28" ht="15" customHeight="1">
      <c r="A24" s="2" t="s">
        <v>45</v>
      </c>
      <c r="B24" s="3" t="s">
        <v>76</v>
      </c>
      <c r="C24" s="41">
        <v>10743774.020000001</v>
      </c>
      <c r="D24" s="39">
        <f t="shared" si="0"/>
        <v>2.9931949721875664</v>
      </c>
      <c r="E24" s="41">
        <v>12321895.810000002</v>
      </c>
      <c r="F24" s="39">
        <f t="shared" si="1"/>
        <v>3.497988251721234</v>
      </c>
      <c r="G24" s="41">
        <v>14791596.310000014</v>
      </c>
      <c r="H24" s="39">
        <f t="shared" si="2"/>
        <v>3.0769083084290094</v>
      </c>
      <c r="I24" s="4"/>
      <c r="J24" s="39" t="e">
        <f t="shared" si="3"/>
        <v>#DIV/0!</v>
      </c>
      <c r="K24" s="4"/>
      <c r="L24" s="39" t="e">
        <f t="shared" si="4"/>
        <v>#DIV/0!</v>
      </c>
      <c r="M24" s="4"/>
      <c r="N24" s="39" t="e">
        <f t="shared" si="5"/>
        <v>#DIV/0!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37857266.140000015</v>
      </c>
      <c r="AB24" s="8"/>
    </row>
    <row r="25" spans="1:28" ht="15" customHeight="1">
      <c r="A25" s="2" t="s">
        <v>46</v>
      </c>
      <c r="B25" s="3" t="s">
        <v>77</v>
      </c>
      <c r="C25" s="41">
        <v>15336790.720000003</v>
      </c>
      <c r="D25" s="39">
        <f t="shared" si="0"/>
        <v>4.272800673873157</v>
      </c>
      <c r="E25" s="41">
        <v>16541937.570000011</v>
      </c>
      <c r="F25" s="39">
        <f t="shared" si="1"/>
        <v>4.695990306427215</v>
      </c>
      <c r="G25" s="41">
        <v>23225711.180000015</v>
      </c>
      <c r="H25" s="39">
        <f t="shared" si="2"/>
        <v>4.831350329010873</v>
      </c>
      <c r="I25" s="4"/>
      <c r="J25" s="39" t="e">
        <f t="shared" si="3"/>
        <v>#DIV/0!</v>
      </c>
      <c r="K25" s="4"/>
      <c r="L25" s="39" t="e">
        <f t="shared" si="4"/>
        <v>#DIV/0!</v>
      </c>
      <c r="M25" s="4"/>
      <c r="N25" s="39" t="e">
        <f t="shared" si="5"/>
        <v>#DIV/0!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55104439.47000003</v>
      </c>
      <c r="AB25" s="8"/>
    </row>
    <row r="26" spans="1:28" ht="15" customHeight="1">
      <c r="A26" s="2" t="s">
        <v>47</v>
      </c>
      <c r="B26" s="3" t="s">
        <v>78</v>
      </c>
      <c r="C26" s="41">
        <v>10676759.029999994</v>
      </c>
      <c r="D26" s="39">
        <f t="shared" si="0"/>
        <v>2.9745247236551773</v>
      </c>
      <c r="E26" s="41">
        <v>12334451.87</v>
      </c>
      <c r="F26" s="39">
        <f t="shared" si="1"/>
        <v>3.501552715424315</v>
      </c>
      <c r="G26" s="41">
        <v>18709412.28999999</v>
      </c>
      <c r="H26" s="39">
        <f t="shared" si="2"/>
        <v>3.89188191148821</v>
      </c>
      <c r="I26" s="4"/>
      <c r="J26" s="39" t="e">
        <f t="shared" si="3"/>
        <v>#DIV/0!</v>
      </c>
      <c r="K26" s="4"/>
      <c r="L26" s="39" t="e">
        <f t="shared" si="4"/>
        <v>#DIV/0!</v>
      </c>
      <c r="M26" s="4"/>
      <c r="N26" s="39" t="e">
        <f t="shared" si="5"/>
        <v>#DIV/0!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41720623.18999998</v>
      </c>
      <c r="AB26" s="8"/>
    </row>
    <row r="27" spans="1:28" ht="15" customHeight="1">
      <c r="A27" s="2" t="s">
        <v>48</v>
      </c>
      <c r="B27" s="3" t="s">
        <v>79</v>
      </c>
      <c r="C27" s="41">
        <v>6056024.45</v>
      </c>
      <c r="D27" s="39">
        <f t="shared" si="0"/>
        <v>1.6871968734116178</v>
      </c>
      <c r="E27" s="41">
        <v>6763149.750000006</v>
      </c>
      <c r="F27" s="39">
        <f t="shared" si="1"/>
        <v>1.9199495544291099</v>
      </c>
      <c r="G27" s="41">
        <v>11096866.29</v>
      </c>
      <c r="H27" s="39">
        <f t="shared" si="2"/>
        <v>2.3083404501881493</v>
      </c>
      <c r="I27" s="4"/>
      <c r="J27" s="39" t="e">
        <f t="shared" si="3"/>
        <v>#DIV/0!</v>
      </c>
      <c r="K27" s="4"/>
      <c r="L27" s="39" t="e">
        <f t="shared" si="4"/>
        <v>#DIV/0!</v>
      </c>
      <c r="M27" s="4"/>
      <c r="N27" s="39" t="e">
        <f t="shared" si="5"/>
        <v>#DIV/0!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23916040.490000006</v>
      </c>
      <c r="AB27" s="8"/>
    </row>
    <row r="28" spans="1:28" ht="15" customHeight="1">
      <c r="A28" s="2" t="s">
        <v>49</v>
      </c>
      <c r="B28" s="3" t="s">
        <v>80</v>
      </c>
      <c r="C28" s="41">
        <v>4063423.540000002</v>
      </c>
      <c r="D28" s="39">
        <f t="shared" si="0"/>
        <v>1.1320620563272612</v>
      </c>
      <c r="E28" s="41">
        <v>4638382.510000003</v>
      </c>
      <c r="F28" s="39">
        <f t="shared" si="1"/>
        <v>1.316762272393314</v>
      </c>
      <c r="G28" s="41">
        <v>6212755.630000002</v>
      </c>
      <c r="H28" s="39">
        <f t="shared" si="2"/>
        <v>1.2923608118795458</v>
      </c>
      <c r="I28" s="4"/>
      <c r="J28" s="39" t="e">
        <f t="shared" si="3"/>
        <v>#DIV/0!</v>
      </c>
      <c r="K28" s="4"/>
      <c r="L28" s="39" t="e">
        <f t="shared" si="4"/>
        <v>#DIV/0!</v>
      </c>
      <c r="M28" s="4"/>
      <c r="N28" s="39" t="e">
        <f t="shared" si="5"/>
        <v>#DIV/0!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14914561.680000007</v>
      </c>
      <c r="AB28" s="8"/>
    </row>
    <row r="29" spans="1:28" ht="15" customHeight="1">
      <c r="A29" s="2" t="s">
        <v>50</v>
      </c>
      <c r="B29" s="3" t="s">
        <v>81</v>
      </c>
      <c r="C29" s="41">
        <v>2787813.27</v>
      </c>
      <c r="D29" s="39">
        <f t="shared" si="0"/>
        <v>0.7766794654865402</v>
      </c>
      <c r="E29" s="41">
        <v>2900215.2900000024</v>
      </c>
      <c r="F29" s="39">
        <f t="shared" si="1"/>
        <v>0.8233245247577123</v>
      </c>
      <c r="G29" s="41">
        <v>4020351.5500000003</v>
      </c>
      <c r="H29" s="39">
        <f t="shared" si="2"/>
        <v>0.8363027781279705</v>
      </c>
      <c r="I29" s="4"/>
      <c r="J29" s="39" t="e">
        <f t="shared" si="3"/>
        <v>#DIV/0!</v>
      </c>
      <c r="K29" s="4"/>
      <c r="L29" s="39" t="e">
        <f t="shared" si="4"/>
        <v>#DIV/0!</v>
      </c>
      <c r="M29" s="4"/>
      <c r="N29" s="39" t="e">
        <f t="shared" si="5"/>
        <v>#DIV/0!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9708380.110000003</v>
      </c>
      <c r="AB29" s="8"/>
    </row>
    <row r="30" spans="1:28" ht="15" customHeight="1">
      <c r="A30" s="2" t="s">
        <v>51</v>
      </c>
      <c r="B30" s="3" t="s">
        <v>82</v>
      </c>
      <c r="C30" s="41">
        <v>3897274.1000000006</v>
      </c>
      <c r="D30" s="39">
        <f t="shared" si="0"/>
        <v>1.0857731389027132</v>
      </c>
      <c r="E30" s="41">
        <v>3780658.2199999993</v>
      </c>
      <c r="F30" s="39">
        <f t="shared" si="1"/>
        <v>1.0732681270199207</v>
      </c>
      <c r="G30" s="41">
        <v>4287872.9</v>
      </c>
      <c r="H30" s="39">
        <f t="shared" si="2"/>
        <v>0.8919518539441251</v>
      </c>
      <c r="I30" s="4"/>
      <c r="J30" s="39" t="e">
        <f t="shared" si="3"/>
        <v>#DIV/0!</v>
      </c>
      <c r="K30" s="4"/>
      <c r="L30" s="39" t="e">
        <f t="shared" si="4"/>
        <v>#DIV/0!</v>
      </c>
      <c r="M30" s="4"/>
      <c r="N30" s="39" t="e">
        <f t="shared" si="5"/>
        <v>#DIV/0!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11965805.22</v>
      </c>
      <c r="AB30" s="8"/>
    </row>
    <row r="31" spans="1:28" ht="15" customHeight="1">
      <c r="A31" s="2" t="s">
        <v>52</v>
      </c>
      <c r="B31" s="3" t="s">
        <v>83</v>
      </c>
      <c r="C31" s="41">
        <v>6909117.600000003</v>
      </c>
      <c r="D31" s="39">
        <f t="shared" si="0"/>
        <v>1.9248669996293009</v>
      </c>
      <c r="E31" s="41">
        <v>7992095.919999999</v>
      </c>
      <c r="F31" s="39">
        <f t="shared" si="1"/>
        <v>2.26882762732833</v>
      </c>
      <c r="G31" s="41">
        <v>9008188.919999996</v>
      </c>
      <c r="H31" s="39">
        <f t="shared" si="2"/>
        <v>1.8738593692627696</v>
      </c>
      <c r="I31" s="4"/>
      <c r="J31" s="39" t="e">
        <f t="shared" si="3"/>
        <v>#DIV/0!</v>
      </c>
      <c r="K31" s="4"/>
      <c r="L31" s="39" t="e">
        <f t="shared" si="4"/>
        <v>#DIV/0!</v>
      </c>
      <c r="M31" s="4"/>
      <c r="N31" s="39" t="e">
        <f t="shared" si="5"/>
        <v>#DIV/0!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23909402.439999998</v>
      </c>
      <c r="AB31" s="8"/>
    </row>
    <row r="32" spans="1:28" ht="15" customHeight="1">
      <c r="A32" s="2" t="s">
        <v>53</v>
      </c>
      <c r="B32" s="3" t="s">
        <v>84</v>
      </c>
      <c r="C32" s="41">
        <v>2853707.0700000008</v>
      </c>
      <c r="D32" s="39">
        <f t="shared" si="0"/>
        <v>0.7950373526210962</v>
      </c>
      <c r="E32" s="41">
        <v>4094048.1200000006</v>
      </c>
      <c r="F32" s="39">
        <f t="shared" si="1"/>
        <v>1.1622344845765582</v>
      </c>
      <c r="G32" s="41">
        <v>5750870.980000001</v>
      </c>
      <c r="H32" s="39">
        <f t="shared" si="2"/>
        <v>1.196280802167543</v>
      </c>
      <c r="I32" s="4"/>
      <c r="J32" s="39" t="e">
        <f t="shared" si="3"/>
        <v>#DIV/0!</v>
      </c>
      <c r="K32" s="4"/>
      <c r="L32" s="39" t="e">
        <f t="shared" si="4"/>
        <v>#DIV/0!</v>
      </c>
      <c r="M32" s="4"/>
      <c r="N32" s="39" t="e">
        <f t="shared" si="5"/>
        <v>#DIV/0!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12698626.170000002</v>
      </c>
      <c r="AB32" s="8"/>
    </row>
    <row r="33" spans="1:28" ht="15" customHeight="1">
      <c r="A33" s="2" t="s">
        <v>54</v>
      </c>
      <c r="B33" s="3" t="s">
        <v>85</v>
      </c>
      <c r="C33" s="41">
        <v>1344003.0800000003</v>
      </c>
      <c r="D33" s="39">
        <f t="shared" si="0"/>
        <v>0.3744366973999891</v>
      </c>
      <c r="E33" s="41">
        <v>2720513.1800000016</v>
      </c>
      <c r="F33" s="39">
        <f t="shared" si="1"/>
        <v>0.77230998289806</v>
      </c>
      <c r="G33" s="41">
        <v>4489619.929999996</v>
      </c>
      <c r="H33" s="39">
        <f t="shared" si="2"/>
        <v>0.9339187316088565</v>
      </c>
      <c r="I33" s="4"/>
      <c r="J33" s="39" t="e">
        <f t="shared" si="3"/>
        <v>#DIV/0!</v>
      </c>
      <c r="K33" s="4"/>
      <c r="L33" s="39" t="e">
        <f t="shared" si="4"/>
        <v>#DIV/0!</v>
      </c>
      <c r="M33" s="4"/>
      <c r="N33" s="39" t="e">
        <f t="shared" si="5"/>
        <v>#DIV/0!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8554136.189999998</v>
      </c>
      <c r="AB33" s="8"/>
    </row>
    <row r="34" spans="1:28" ht="15" customHeight="1">
      <c r="A34" s="2" t="s">
        <v>55</v>
      </c>
      <c r="B34" s="3" t="s">
        <v>86</v>
      </c>
      <c r="C34" s="41">
        <v>3575116.1699999995</v>
      </c>
      <c r="D34" s="39">
        <f t="shared" si="0"/>
        <v>0.9960205534023756</v>
      </c>
      <c r="E34" s="41">
        <v>5036539.870000007</v>
      </c>
      <c r="F34" s="39">
        <f t="shared" si="1"/>
        <v>1.4297927499344445</v>
      </c>
      <c r="G34" s="41">
        <v>7525685.79</v>
      </c>
      <c r="H34" s="39">
        <f t="shared" si="2"/>
        <v>1.5654730326991404</v>
      </c>
      <c r="I34" s="4"/>
      <c r="J34" s="39" t="e">
        <f t="shared" si="3"/>
        <v>#DIV/0!</v>
      </c>
      <c r="K34" s="4"/>
      <c r="L34" s="39" t="e">
        <f t="shared" si="4"/>
        <v>#DIV/0!</v>
      </c>
      <c r="M34" s="4"/>
      <c r="N34" s="39" t="e">
        <f t="shared" si="5"/>
        <v>#DIV/0!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16137341.830000006</v>
      </c>
      <c r="AB34" s="8"/>
    </row>
    <row r="35" spans="1:28" ht="15" customHeight="1">
      <c r="A35" s="2" t="s">
        <v>56</v>
      </c>
      <c r="B35" s="3" t="s">
        <v>87</v>
      </c>
      <c r="C35" s="41">
        <v>3751030.5800000005</v>
      </c>
      <c r="D35" s="39">
        <f t="shared" si="0"/>
        <v>1.0450299728640244</v>
      </c>
      <c r="E35" s="41">
        <v>3963323.6299999994</v>
      </c>
      <c r="F35" s="39">
        <f t="shared" si="1"/>
        <v>1.125123902139954</v>
      </c>
      <c r="G35" s="41">
        <v>5928368.159999996</v>
      </c>
      <c r="H35" s="39">
        <f t="shared" si="2"/>
        <v>1.2332032908846993</v>
      </c>
      <c r="I35" s="4"/>
      <c r="J35" s="39" t="e">
        <f t="shared" si="3"/>
        <v>#DIV/0!</v>
      </c>
      <c r="K35" s="4"/>
      <c r="L35" s="39" t="e">
        <f t="shared" si="4"/>
        <v>#DIV/0!</v>
      </c>
      <c r="M35" s="4"/>
      <c r="N35" s="39" t="e">
        <f t="shared" si="5"/>
        <v>#DIV/0!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13642722.369999997</v>
      </c>
      <c r="AB35" s="8"/>
    </row>
    <row r="36" spans="1:28" ht="15" customHeight="1">
      <c r="A36" s="2" t="s">
        <v>57</v>
      </c>
      <c r="B36" s="3" t="s">
        <v>88</v>
      </c>
      <c r="C36" s="41">
        <v>34384385.05</v>
      </c>
      <c r="D36" s="39">
        <f t="shared" si="0"/>
        <v>9.579424163411556</v>
      </c>
      <c r="E36" s="41">
        <v>14223511.490000002</v>
      </c>
      <c r="F36" s="39">
        <f t="shared" si="1"/>
        <v>4.037826391119434</v>
      </c>
      <c r="G36" s="41">
        <v>37065632.06000001</v>
      </c>
      <c r="H36" s="39">
        <f t="shared" si="2"/>
        <v>7.710293659480394</v>
      </c>
      <c r="I36" s="4"/>
      <c r="J36" s="39" t="e">
        <f t="shared" si="3"/>
        <v>#DIV/0!</v>
      </c>
      <c r="K36" s="4"/>
      <c r="L36" s="39" t="e">
        <f t="shared" si="4"/>
        <v>#DIV/0!</v>
      </c>
      <c r="M36" s="4"/>
      <c r="N36" s="39" t="e">
        <f t="shared" si="5"/>
        <v>#DIV/0!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85673528.60000001</v>
      </c>
      <c r="AB36" s="8"/>
    </row>
    <row r="37" spans="1:28" ht="15" customHeight="1">
      <c r="A37" s="2" t="s">
        <v>58</v>
      </c>
      <c r="B37" s="3" t="s">
        <v>89</v>
      </c>
      <c r="C37" s="41">
        <v>28458944.240000002</v>
      </c>
      <c r="D37" s="39">
        <f t="shared" si="0"/>
        <v>7.9286076433069175</v>
      </c>
      <c r="E37" s="41">
        <v>11122771.5</v>
      </c>
      <c r="F37" s="39">
        <f t="shared" si="1"/>
        <v>3.1575761257455204</v>
      </c>
      <c r="G37" s="41">
        <v>10010290.469999999</v>
      </c>
      <c r="H37" s="39">
        <f t="shared" si="2"/>
        <v>2.082313853854135</v>
      </c>
      <c r="I37" s="4"/>
      <c r="J37" s="39" t="e">
        <f t="shared" si="3"/>
        <v>#DIV/0!</v>
      </c>
      <c r="K37" s="4"/>
      <c r="L37" s="39" t="e">
        <f t="shared" si="4"/>
        <v>#DIV/0!</v>
      </c>
      <c r="M37" s="4"/>
      <c r="N37" s="39" t="e">
        <f t="shared" si="5"/>
        <v>#DIV/0!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49592006.21</v>
      </c>
      <c r="AB37" s="8"/>
    </row>
    <row r="38" spans="1:28" ht="15" customHeight="1">
      <c r="A38" s="2" t="s">
        <v>59</v>
      </c>
      <c r="B38" s="3" t="s">
        <v>90</v>
      </c>
      <c r="C38" s="41">
        <v>6166444.08000001</v>
      </c>
      <c r="D38" s="39">
        <f t="shared" si="0"/>
        <v>1.717959571950473</v>
      </c>
      <c r="E38" s="41">
        <v>9361496.160000006</v>
      </c>
      <c r="F38" s="39">
        <f t="shared" si="1"/>
        <v>2.6575783541066524</v>
      </c>
      <c r="G38" s="41">
        <v>12412441.100000007</v>
      </c>
      <c r="H38" s="39">
        <f t="shared" si="2"/>
        <v>2.5820028040283707</v>
      </c>
      <c r="I38" s="4"/>
      <c r="J38" s="39" t="e">
        <f t="shared" si="3"/>
        <v>#DIV/0!</v>
      </c>
      <c r="K38" s="4"/>
      <c r="L38" s="39" t="e">
        <f t="shared" si="4"/>
        <v>#DIV/0!</v>
      </c>
      <c r="M38" s="4"/>
      <c r="N38" s="39" t="e">
        <f t="shared" si="5"/>
        <v>#DIV/0!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27940381.340000026</v>
      </c>
      <c r="AB38" s="8"/>
    </row>
    <row r="39" spans="1:28" ht="15" customHeight="1">
      <c r="A39" s="2" t="s">
        <v>60</v>
      </c>
      <c r="B39" s="3" t="s">
        <v>91</v>
      </c>
      <c r="C39" s="41">
        <v>1222502.2200000002</v>
      </c>
      <c r="D39" s="39">
        <f t="shared" si="0"/>
        <v>0.34058678929586594</v>
      </c>
      <c r="E39" s="41">
        <v>1790880.1099999994</v>
      </c>
      <c r="F39" s="39">
        <f t="shared" si="1"/>
        <v>0.5084020901992375</v>
      </c>
      <c r="G39" s="41">
        <v>3528750.679999999</v>
      </c>
      <c r="H39" s="39">
        <f t="shared" si="2"/>
        <v>0.7340412797992663</v>
      </c>
      <c r="I39" s="4"/>
      <c r="J39" s="39" t="e">
        <f t="shared" si="3"/>
        <v>#DIV/0!</v>
      </c>
      <c r="K39" s="4"/>
      <c r="L39" s="39" t="e">
        <f t="shared" si="4"/>
        <v>#DIV/0!</v>
      </c>
      <c r="M39" s="4"/>
      <c r="N39" s="39" t="e">
        <f t="shared" si="5"/>
        <v>#DIV/0!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6542133.009999998</v>
      </c>
      <c r="AB39" s="8"/>
    </row>
    <row r="40" spans="1:28" ht="15" customHeight="1">
      <c r="A40" s="2" t="s">
        <v>61</v>
      </c>
      <c r="B40" s="3" t="s">
        <v>92</v>
      </c>
      <c r="C40" s="41">
        <v>1583575.0400000005</v>
      </c>
      <c r="D40" s="39">
        <f t="shared" si="0"/>
        <v>0.44118098900685226</v>
      </c>
      <c r="E40" s="41">
        <v>2995272.8699999945</v>
      </c>
      <c r="F40" s="39">
        <f t="shared" si="1"/>
        <v>0.8503098444848253</v>
      </c>
      <c r="G40" s="41">
        <v>5720901.7299999995</v>
      </c>
      <c r="H40" s="39">
        <f t="shared" si="2"/>
        <v>1.1900466789268993</v>
      </c>
      <c r="I40" s="4"/>
      <c r="J40" s="39" t="e">
        <f t="shared" si="3"/>
        <v>#DIV/0!</v>
      </c>
      <c r="K40" s="4"/>
      <c r="L40" s="39" t="e">
        <f t="shared" si="4"/>
        <v>#DIV/0!</v>
      </c>
      <c r="M40" s="4"/>
      <c r="N40" s="39" t="e">
        <f t="shared" si="5"/>
        <v>#DIV/0!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10299749.639999993</v>
      </c>
      <c r="AB40" s="8"/>
    </row>
    <row r="41" spans="1:28" ht="15" customHeight="1">
      <c r="A41" s="2" t="s">
        <v>62</v>
      </c>
      <c r="B41" s="3" t="s">
        <v>93</v>
      </c>
      <c r="C41" s="41">
        <v>13857728.06</v>
      </c>
      <c r="D41" s="39">
        <f t="shared" si="0"/>
        <v>3.8607366348100602</v>
      </c>
      <c r="E41" s="41">
        <v>14674730.120000007</v>
      </c>
      <c r="F41" s="39">
        <f t="shared" si="1"/>
        <v>4.165920110708982</v>
      </c>
      <c r="G41" s="41">
        <v>18366486.610000014</v>
      </c>
      <c r="H41" s="39">
        <f t="shared" si="2"/>
        <v>3.820547428593199</v>
      </c>
      <c r="I41" s="4"/>
      <c r="J41" s="39" t="e">
        <f t="shared" si="3"/>
        <v>#DIV/0!</v>
      </c>
      <c r="K41" s="4"/>
      <c r="L41" s="39" t="e">
        <f t="shared" si="4"/>
        <v>#DIV/0!</v>
      </c>
      <c r="M41" s="4"/>
      <c r="N41" s="39" t="e">
        <f t="shared" si="5"/>
        <v>#DIV/0!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46898944.79000002</v>
      </c>
      <c r="AB41" s="8"/>
    </row>
    <row r="42" spans="1:28" ht="15" customHeight="1">
      <c r="A42" s="2" t="s">
        <v>63</v>
      </c>
      <c r="B42" s="3" t="s">
        <v>94</v>
      </c>
      <c r="C42" s="41">
        <v>16510935.079999998</v>
      </c>
      <c r="D42" s="39">
        <f t="shared" si="0"/>
        <v>4.5999150555077755</v>
      </c>
      <c r="E42" s="41">
        <v>18036665.590000004</v>
      </c>
      <c r="F42" s="39">
        <f t="shared" si="1"/>
        <v>5.1203195763789395</v>
      </c>
      <c r="G42" s="41">
        <v>28722281.800000016</v>
      </c>
      <c r="H42" s="39">
        <f t="shared" si="2"/>
        <v>5.97473225034623</v>
      </c>
      <c r="I42" s="4"/>
      <c r="J42" s="39" t="e">
        <f t="shared" si="3"/>
        <v>#DIV/0!</v>
      </c>
      <c r="K42" s="4"/>
      <c r="L42" s="39" t="e">
        <f t="shared" si="4"/>
        <v>#DIV/0!</v>
      </c>
      <c r="M42" s="4"/>
      <c r="N42" s="39" t="e">
        <f t="shared" si="5"/>
        <v>#DIV/0!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63269882.47000001</v>
      </c>
      <c r="AB42" s="8"/>
    </row>
    <row r="43" spans="1:28" ht="15" customHeight="1">
      <c r="A43" s="2" t="s">
        <v>64</v>
      </c>
      <c r="B43" s="3" t="s">
        <v>95</v>
      </c>
      <c r="C43" s="41">
        <v>20439888.97999999</v>
      </c>
      <c r="D43" s="39">
        <f t="shared" si="0"/>
        <v>5.694514126331931</v>
      </c>
      <c r="E43" s="41">
        <v>21257532.28999999</v>
      </c>
      <c r="F43" s="39">
        <f t="shared" si="1"/>
        <v>6.034671884715825</v>
      </c>
      <c r="G43" s="41">
        <v>31920571.290000018</v>
      </c>
      <c r="H43" s="39">
        <f t="shared" si="2"/>
        <v>6.640031877127497</v>
      </c>
      <c r="I43" s="4"/>
      <c r="J43" s="39" t="e">
        <f t="shared" si="3"/>
        <v>#DIV/0!</v>
      </c>
      <c r="K43" s="4"/>
      <c r="L43" s="39" t="e">
        <f t="shared" si="4"/>
        <v>#DIV/0!</v>
      </c>
      <c r="M43" s="4"/>
      <c r="N43" s="39" t="e">
        <f t="shared" si="5"/>
        <v>#DIV/0!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73617992.56</v>
      </c>
      <c r="AB43" s="8"/>
    </row>
    <row r="44" spans="1:28" ht="15" customHeight="1">
      <c r="A44" s="2" t="s">
        <v>65</v>
      </c>
      <c r="B44" s="3" t="s">
        <v>96</v>
      </c>
      <c r="C44" s="41">
        <v>9609731.69</v>
      </c>
      <c r="D44" s="39">
        <f t="shared" si="0"/>
        <v>2.677252939705774</v>
      </c>
      <c r="E44" s="41">
        <v>11127485.919999998</v>
      </c>
      <c r="F44" s="39">
        <f t="shared" si="1"/>
        <v>3.158914473839674</v>
      </c>
      <c r="G44" s="41">
        <v>15015608.950000003</v>
      </c>
      <c r="H44" s="39">
        <f t="shared" si="2"/>
        <v>3.1235068187428086</v>
      </c>
      <c r="I44" s="4"/>
      <c r="J44" s="39" t="e">
        <f t="shared" si="3"/>
        <v>#DIV/0!</v>
      </c>
      <c r="K44" s="4"/>
      <c r="L44" s="39" t="e">
        <f t="shared" si="4"/>
        <v>#DIV/0!</v>
      </c>
      <c r="M44" s="4"/>
      <c r="N44" s="39" t="e">
        <f t="shared" si="5"/>
        <v>#DIV/0!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35752826.56</v>
      </c>
      <c r="AB44" s="8"/>
    </row>
    <row r="45" spans="1:28" ht="15" customHeight="1">
      <c r="A45" s="2" t="s">
        <v>164</v>
      </c>
      <c r="B45" s="3" t="s">
        <v>162</v>
      </c>
      <c r="C45" s="41">
        <v>0</v>
      </c>
      <c r="D45" s="39">
        <f t="shared" si="0"/>
        <v>0</v>
      </c>
      <c r="E45" s="41">
        <v>239909.4</v>
      </c>
      <c r="F45" s="39">
        <f t="shared" si="1"/>
        <v>0.06810642417511968</v>
      </c>
      <c r="G45" s="41">
        <v>10011222.13</v>
      </c>
      <c r="H45" s="39">
        <f t="shared" si="2"/>
        <v>2.0825076552758723</v>
      </c>
      <c r="I45" s="4"/>
      <c r="J45" s="39" t="e">
        <f t="shared" si="3"/>
        <v>#DIV/0!</v>
      </c>
      <c r="K45" s="4"/>
      <c r="L45" s="39" t="e">
        <f t="shared" si="4"/>
        <v>#DIV/0!</v>
      </c>
      <c r="M45" s="4"/>
      <c r="N45" s="39" t="e">
        <f t="shared" si="5"/>
        <v>#DIV/0!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10251131.530000001</v>
      </c>
      <c r="AB45" s="8"/>
    </row>
    <row r="46" spans="1:28" ht="15" customHeight="1">
      <c r="A46" s="2" t="s">
        <v>167</v>
      </c>
      <c r="B46" s="3" t="s">
        <v>168</v>
      </c>
      <c r="C46" s="41">
        <v>433543.67000000004</v>
      </c>
      <c r="D46" s="39">
        <f t="shared" si="0"/>
        <v>0.12078444044448966</v>
      </c>
      <c r="E46" s="41">
        <v>798159.53</v>
      </c>
      <c r="F46" s="39">
        <f t="shared" si="1"/>
        <v>0.22658466700176885</v>
      </c>
      <c r="G46" s="41">
        <v>725008.9800000001</v>
      </c>
      <c r="H46" s="39">
        <f t="shared" si="2"/>
        <v>0.15081442918635468</v>
      </c>
      <c r="I46" s="4"/>
      <c r="J46" s="39" t="e">
        <f t="shared" si="3"/>
        <v>#DIV/0!</v>
      </c>
      <c r="K46" s="4"/>
      <c r="L46" s="39" t="e">
        <f t="shared" si="4"/>
        <v>#DIV/0!</v>
      </c>
      <c r="M46" s="4"/>
      <c r="N46" s="39" t="e">
        <f t="shared" si="5"/>
        <v>#DIV/0!</v>
      </c>
      <c r="O46" s="4"/>
      <c r="P46" s="39" t="e">
        <f t="shared" si="6"/>
        <v>#DIV/0!</v>
      </c>
      <c r="Q46" s="4"/>
      <c r="R46" s="39" t="e">
        <f t="shared" si="7"/>
        <v>#DIV/0!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1956712.1800000002</v>
      </c>
      <c r="AB46" s="8"/>
    </row>
    <row r="47" spans="1:28" ht="18" customHeight="1">
      <c r="A47" s="58" t="s">
        <v>7</v>
      </c>
      <c r="B47" s="59"/>
      <c r="C47" s="42">
        <f>SUM(C13:C46)</f>
        <v>358939999.5600003</v>
      </c>
      <c r="D47" s="40">
        <f t="shared" si="0"/>
        <v>100</v>
      </c>
      <c r="E47" s="42">
        <f>SUM(E13:E46)</f>
        <v>352256637.9099999</v>
      </c>
      <c r="F47" s="40">
        <f t="shared" si="1"/>
        <v>100</v>
      </c>
      <c r="G47" s="6">
        <f aca="true" t="shared" si="13" ref="G47:AA47">SUM(G13:G46)</f>
        <v>480729187.46000016</v>
      </c>
      <c r="H47" s="40">
        <f t="shared" si="2"/>
        <v>100</v>
      </c>
      <c r="I47" s="6">
        <f t="shared" si="13"/>
        <v>0</v>
      </c>
      <c r="J47" s="40" t="e">
        <f t="shared" si="3"/>
        <v>#DIV/0!</v>
      </c>
      <c r="K47" s="6">
        <f t="shared" si="13"/>
        <v>0</v>
      </c>
      <c r="L47" s="40" t="e">
        <f t="shared" si="4"/>
        <v>#DIV/0!</v>
      </c>
      <c r="M47" s="6">
        <f t="shared" si="13"/>
        <v>0</v>
      </c>
      <c r="N47" s="40" t="e">
        <f t="shared" si="5"/>
        <v>#DIV/0!</v>
      </c>
      <c r="O47" s="6">
        <f t="shared" si="13"/>
        <v>0</v>
      </c>
      <c r="P47" s="40" t="e">
        <f t="shared" si="6"/>
        <v>#DIV/0!</v>
      </c>
      <c r="Q47" s="6">
        <f t="shared" si="13"/>
        <v>0</v>
      </c>
      <c r="R47" s="40" t="e">
        <f t="shared" si="7"/>
        <v>#DIV/0!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1191925824.9300003</v>
      </c>
      <c r="AB47" s="18"/>
    </row>
    <row r="48" spans="1:4" ht="12.75">
      <c r="A48" s="33" t="s">
        <v>172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290002867.9100002</v>
      </c>
      <c r="C51" s="51">
        <f>+B51/$B$85*100</f>
        <v>24.330613687897195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8406612.299999997</v>
      </c>
      <c r="C52" s="51">
        <f aca="true" t="shared" si="15" ref="C52:C84">+B52/$B$85*100</f>
        <v>0.7052965985105409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11581114.189999996</v>
      </c>
      <c r="C53" s="51">
        <f t="shared" si="15"/>
        <v>0.9716304444263665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7163403.2</v>
      </c>
      <c r="C54" s="51">
        <f t="shared" si="15"/>
        <v>0.6009940425966267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8707625.750000004</v>
      </c>
      <c r="C55" s="51">
        <f t="shared" si="15"/>
        <v>0.7305509762330543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43960167.30999999</v>
      </c>
      <c r="C56" s="51">
        <f t="shared" si="15"/>
        <v>3.6881630039840516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33030509.130000003</v>
      </c>
      <c r="C57" s="51">
        <f t="shared" si="15"/>
        <v>2.7711883104755977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35651715.339999974</v>
      </c>
      <c r="C58" s="51">
        <f t="shared" si="15"/>
        <v>2.9911018449569826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8801826.05</v>
      </c>
      <c r="C59" s="51">
        <f t="shared" si="15"/>
        <v>0.7384541777603415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21211978.10000001</v>
      </c>
      <c r="C60" s="51">
        <f t="shared" si="15"/>
        <v>1.7796391064222266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41483371.46000002</v>
      </c>
      <c r="C61" s="51">
        <f t="shared" si="15"/>
        <v>3.480365186519578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37857266.140000015</v>
      </c>
      <c r="C62" s="51">
        <f t="shared" si="15"/>
        <v>3.1761427891054637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55104439.47000003</v>
      </c>
      <c r="C63" s="51">
        <f t="shared" si="15"/>
        <v>4.623143346460861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41720623.18999998</v>
      </c>
      <c r="C64" s="51">
        <f t="shared" si="15"/>
        <v>3.500270093774515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23916040.490000006</v>
      </c>
      <c r="C65" s="51">
        <f t="shared" si="15"/>
        <v>2.0065040952866804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14914561.680000007</v>
      </c>
      <c r="C66" s="51">
        <f t="shared" si="15"/>
        <v>1.2512994825727441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9708380.110000003</v>
      </c>
      <c r="C67" s="51">
        <f t="shared" si="15"/>
        <v>0.8145121036009232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11965805.22</v>
      </c>
      <c r="C68" s="51">
        <f t="shared" si="15"/>
        <v>1.0039051902162393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23909402.439999998</v>
      </c>
      <c r="C69" s="51">
        <f t="shared" si="15"/>
        <v>2.005947177241852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12698626.170000002</v>
      </c>
      <c r="C70" s="51">
        <f t="shared" si="15"/>
        <v>1.065387283704988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8554136.189999998</v>
      </c>
      <c r="C71" s="51">
        <f t="shared" si="15"/>
        <v>0.7176735339636061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16137341.830000006</v>
      </c>
      <c r="C72" s="51">
        <f t="shared" si="15"/>
        <v>1.3538880937450721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13642722.369999997</v>
      </c>
      <c r="C73" s="51">
        <f t="shared" si="15"/>
        <v>1.14459491393277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85673528.60000001</v>
      </c>
      <c r="C74" s="51">
        <f t="shared" si="15"/>
        <v>7.187823840047384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49592006.21</v>
      </c>
      <c r="C75" s="51">
        <f t="shared" si="15"/>
        <v>4.160662112754579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27940381.340000026</v>
      </c>
      <c r="C76" s="51">
        <f t="shared" si="15"/>
        <v>2.344137592760096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6542133.009999998</v>
      </c>
      <c r="C77" s="51">
        <f t="shared" si="15"/>
        <v>0.548870816720848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10299749.639999993</v>
      </c>
      <c r="C78" s="51">
        <f t="shared" si="15"/>
        <v>0.8641267287421077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46898944.79000002</v>
      </c>
      <c r="C79" s="51">
        <f t="shared" si="15"/>
        <v>3.934720081491171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63269882.47000001</v>
      </c>
      <c r="C80" s="51">
        <f t="shared" si="15"/>
        <v>5.308206362062483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73617992.56</v>
      </c>
      <c r="C81" s="51">
        <f t="shared" si="15"/>
        <v>6.176390428013711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35752826.56</v>
      </c>
      <c r="C82" s="51">
        <f t="shared" si="15"/>
        <v>2.9995848577322084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10251131.530000001</v>
      </c>
      <c r="C83" s="51">
        <f t="shared" si="15"/>
        <v>0.8600477744159988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169</v>
      </c>
      <c r="B84" s="18">
        <f t="shared" si="14"/>
        <v>1956712.1800000002</v>
      </c>
      <c r="C84" s="51">
        <f t="shared" si="15"/>
        <v>0.1641639218711378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1191925824.9300003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171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290002867.9099998</v>
      </c>
      <c r="D12" s="15">
        <v>4958992.74</v>
      </c>
      <c r="E12" s="15">
        <v>75759786.3</v>
      </c>
      <c r="F12" s="15">
        <v>49652.86</v>
      </c>
      <c r="G12" s="15">
        <v>0</v>
      </c>
      <c r="H12" s="24">
        <f>SUM(C12:G12)</f>
        <v>370771299.8099998</v>
      </c>
    </row>
    <row r="13" spans="1:8" ht="15" customHeight="1">
      <c r="A13" s="2" t="s">
        <v>35</v>
      </c>
      <c r="B13" s="3" t="s">
        <v>66</v>
      </c>
      <c r="C13" s="15">
        <v>8406612.299999999</v>
      </c>
      <c r="D13" s="15">
        <v>8700</v>
      </c>
      <c r="E13" s="15">
        <v>120980.9</v>
      </c>
      <c r="F13" s="15">
        <v>293799.67000000004</v>
      </c>
      <c r="G13" s="15">
        <v>0</v>
      </c>
      <c r="H13" s="24">
        <f aca="true" t="shared" si="0" ref="H13:H45">SUM(C13:G13)</f>
        <v>8830092.87</v>
      </c>
    </row>
    <row r="14" spans="1:8" ht="15" customHeight="1">
      <c r="A14" s="2" t="s">
        <v>36</v>
      </c>
      <c r="B14" s="3" t="s">
        <v>67</v>
      </c>
      <c r="C14" s="15">
        <v>11581114.19000001</v>
      </c>
      <c r="D14" s="15">
        <v>113603.70999999999</v>
      </c>
      <c r="E14" s="15">
        <v>938789.72</v>
      </c>
      <c r="F14" s="15">
        <v>69316</v>
      </c>
      <c r="G14" s="15">
        <v>0</v>
      </c>
      <c r="H14" s="24">
        <f t="shared" si="0"/>
        <v>12702823.620000012</v>
      </c>
    </row>
    <row r="15" spans="1:8" ht="15" customHeight="1">
      <c r="A15" s="2" t="s">
        <v>37</v>
      </c>
      <c r="B15" s="3" t="s">
        <v>68</v>
      </c>
      <c r="C15" s="15">
        <v>7163403.199999998</v>
      </c>
      <c r="D15" s="15">
        <v>563926.9700000001</v>
      </c>
      <c r="E15" s="15">
        <v>0</v>
      </c>
      <c r="F15" s="15">
        <v>846112</v>
      </c>
      <c r="G15" s="15">
        <v>0</v>
      </c>
      <c r="H15" s="24">
        <f t="shared" si="0"/>
        <v>8573442.169999998</v>
      </c>
    </row>
    <row r="16" spans="1:8" ht="15" customHeight="1">
      <c r="A16" s="2" t="s">
        <v>38</v>
      </c>
      <c r="B16" s="3" t="s">
        <v>69</v>
      </c>
      <c r="C16" s="15">
        <v>8707625.749999998</v>
      </c>
      <c r="D16" s="15">
        <v>17300</v>
      </c>
      <c r="E16" s="15">
        <v>439533.33</v>
      </c>
      <c r="F16" s="15">
        <v>227861.5</v>
      </c>
      <c r="G16" s="15">
        <v>0</v>
      </c>
      <c r="H16" s="24">
        <f t="shared" si="0"/>
        <v>9392320.579999998</v>
      </c>
    </row>
    <row r="17" spans="1:8" ht="15" customHeight="1">
      <c r="A17" s="2" t="s">
        <v>39</v>
      </c>
      <c r="B17" s="3" t="s">
        <v>70</v>
      </c>
      <c r="C17" s="15">
        <v>43960167.31</v>
      </c>
      <c r="D17" s="15">
        <v>284823.73000000004</v>
      </c>
      <c r="E17" s="15">
        <v>1727851.54</v>
      </c>
      <c r="F17" s="15">
        <v>1324747.8900000001</v>
      </c>
      <c r="G17" s="15">
        <v>0</v>
      </c>
      <c r="H17" s="24">
        <f t="shared" si="0"/>
        <v>47297590.47</v>
      </c>
    </row>
    <row r="18" spans="1:8" ht="15" customHeight="1">
      <c r="A18" s="2" t="s">
        <v>40</v>
      </c>
      <c r="B18" s="3" t="s">
        <v>71</v>
      </c>
      <c r="C18" s="15">
        <v>33030509.13000001</v>
      </c>
      <c r="D18" s="15">
        <v>122913.4</v>
      </c>
      <c r="E18" s="15">
        <v>4000531.2100000004</v>
      </c>
      <c r="F18" s="15">
        <v>1656754.9700000002</v>
      </c>
      <c r="G18" s="15">
        <v>0</v>
      </c>
      <c r="H18" s="24">
        <f t="shared" si="0"/>
        <v>38810708.71000001</v>
      </c>
    </row>
    <row r="19" spans="1:8" ht="15" customHeight="1">
      <c r="A19" s="2" t="s">
        <v>41</v>
      </c>
      <c r="B19" s="3" t="s">
        <v>72</v>
      </c>
      <c r="C19" s="15">
        <v>35651715.34000003</v>
      </c>
      <c r="D19" s="15">
        <v>249488</v>
      </c>
      <c r="E19" s="15">
        <v>9945557.229999999</v>
      </c>
      <c r="F19" s="15">
        <v>1211824.67</v>
      </c>
      <c r="G19" s="15">
        <v>0</v>
      </c>
      <c r="H19" s="24">
        <f t="shared" si="0"/>
        <v>47058585.24000003</v>
      </c>
    </row>
    <row r="20" spans="1:8" ht="15" customHeight="1">
      <c r="A20" s="2" t="s">
        <v>42</v>
      </c>
      <c r="B20" s="3" t="s">
        <v>73</v>
      </c>
      <c r="C20" s="15">
        <v>8801826.050000006</v>
      </c>
      <c r="D20" s="15">
        <v>178684</v>
      </c>
      <c r="E20" s="15">
        <v>674042.26</v>
      </c>
      <c r="F20" s="15">
        <v>146366.69</v>
      </c>
      <c r="G20" s="15">
        <v>0</v>
      </c>
      <c r="H20" s="24">
        <f t="shared" si="0"/>
        <v>9800919.000000006</v>
      </c>
    </row>
    <row r="21" spans="1:8" ht="15" customHeight="1">
      <c r="A21" s="2" t="s">
        <v>43</v>
      </c>
      <c r="B21" s="3" t="s">
        <v>74</v>
      </c>
      <c r="C21" s="15">
        <v>21211978.100000005</v>
      </c>
      <c r="D21" s="15">
        <v>28591.780000000002</v>
      </c>
      <c r="E21" s="15">
        <v>3519481</v>
      </c>
      <c r="F21" s="15">
        <v>4200</v>
      </c>
      <c r="G21" s="15">
        <v>0</v>
      </c>
      <c r="H21" s="24">
        <f t="shared" si="0"/>
        <v>24764250.880000006</v>
      </c>
    </row>
    <row r="22" spans="1:8" ht="15" customHeight="1">
      <c r="A22" s="2" t="s">
        <v>44</v>
      </c>
      <c r="B22" s="3" t="s">
        <v>75</v>
      </c>
      <c r="C22" s="15">
        <v>41483371.45999999</v>
      </c>
      <c r="D22" s="15">
        <v>1466747.6300000001</v>
      </c>
      <c r="E22" s="15">
        <v>5958770.11</v>
      </c>
      <c r="F22" s="15">
        <v>3400386.6400000006</v>
      </c>
      <c r="G22" s="15">
        <v>0</v>
      </c>
      <c r="H22" s="24">
        <f t="shared" si="0"/>
        <v>52309275.839999996</v>
      </c>
    </row>
    <row r="23" spans="1:8" ht="15" customHeight="1">
      <c r="A23" s="2" t="s">
        <v>45</v>
      </c>
      <c r="B23" s="3" t="s">
        <v>76</v>
      </c>
      <c r="C23" s="15">
        <v>37857266.139999986</v>
      </c>
      <c r="D23" s="15">
        <v>83176.37</v>
      </c>
      <c r="E23" s="15">
        <v>4098409.1100000003</v>
      </c>
      <c r="F23" s="15">
        <v>1053379.45</v>
      </c>
      <c r="G23" s="15">
        <v>0</v>
      </c>
      <c r="H23" s="24">
        <f t="shared" si="0"/>
        <v>43092231.069999985</v>
      </c>
    </row>
    <row r="24" spans="1:8" ht="15" customHeight="1">
      <c r="A24" s="2" t="s">
        <v>46</v>
      </c>
      <c r="B24" s="3" t="s">
        <v>77</v>
      </c>
      <c r="C24" s="15">
        <v>55104439.46999994</v>
      </c>
      <c r="D24" s="15">
        <v>669685.6799999999</v>
      </c>
      <c r="E24" s="15">
        <v>9949773.549999999</v>
      </c>
      <c r="F24" s="15">
        <v>441462.33</v>
      </c>
      <c r="G24" s="15">
        <v>0</v>
      </c>
      <c r="H24" s="24">
        <f t="shared" si="0"/>
        <v>66165361.029999934</v>
      </c>
    </row>
    <row r="25" spans="1:8" ht="15" customHeight="1">
      <c r="A25" s="2" t="s">
        <v>47</v>
      </c>
      <c r="B25" s="3" t="s">
        <v>78</v>
      </c>
      <c r="C25" s="15">
        <v>41720623.19000002</v>
      </c>
      <c r="D25" s="15">
        <v>12573.76</v>
      </c>
      <c r="E25" s="15">
        <v>7712981.47</v>
      </c>
      <c r="F25" s="15">
        <v>633453.4</v>
      </c>
      <c r="G25" s="15">
        <v>0</v>
      </c>
      <c r="H25" s="24">
        <f t="shared" si="0"/>
        <v>50079631.820000015</v>
      </c>
    </row>
    <row r="26" spans="1:8" ht="15" customHeight="1">
      <c r="A26" s="2" t="s">
        <v>48</v>
      </c>
      <c r="B26" s="3" t="s">
        <v>79</v>
      </c>
      <c r="C26" s="15">
        <v>23916040.48999999</v>
      </c>
      <c r="D26" s="15">
        <v>4522.110000000001</v>
      </c>
      <c r="E26" s="15">
        <v>4649569.38</v>
      </c>
      <c r="F26" s="15">
        <v>71380</v>
      </c>
      <c r="G26" s="15">
        <v>0</v>
      </c>
      <c r="H26" s="24">
        <f t="shared" si="0"/>
        <v>28641511.97999999</v>
      </c>
    </row>
    <row r="27" spans="1:8" ht="15" customHeight="1">
      <c r="A27" s="2" t="s">
        <v>49</v>
      </c>
      <c r="B27" s="3" t="s">
        <v>80</v>
      </c>
      <c r="C27" s="15">
        <v>14914561.680000005</v>
      </c>
      <c r="D27" s="15">
        <v>788957.83</v>
      </c>
      <c r="E27" s="15">
        <v>2643939.0999999996</v>
      </c>
      <c r="F27" s="15">
        <v>395531.6</v>
      </c>
      <c r="G27" s="15">
        <v>0</v>
      </c>
      <c r="H27" s="24">
        <f t="shared" si="0"/>
        <v>18742990.21000001</v>
      </c>
    </row>
    <row r="28" spans="1:8" ht="15" customHeight="1">
      <c r="A28" s="2" t="s">
        <v>50</v>
      </c>
      <c r="B28" s="3" t="s">
        <v>81</v>
      </c>
      <c r="C28" s="15">
        <v>9708380.109999998</v>
      </c>
      <c r="D28" s="15">
        <v>88101.5</v>
      </c>
      <c r="E28" s="15">
        <v>474697.8</v>
      </c>
      <c r="F28" s="15">
        <v>0</v>
      </c>
      <c r="G28" s="15">
        <v>0</v>
      </c>
      <c r="H28" s="24">
        <f t="shared" si="0"/>
        <v>10271179.409999998</v>
      </c>
    </row>
    <row r="29" spans="1:8" ht="15" customHeight="1">
      <c r="A29" s="2" t="s">
        <v>51</v>
      </c>
      <c r="B29" s="3" t="s">
        <v>82</v>
      </c>
      <c r="C29" s="15">
        <v>11965805.219999999</v>
      </c>
      <c r="D29" s="15">
        <v>75460.2</v>
      </c>
      <c r="E29" s="15">
        <v>98752</v>
      </c>
      <c r="F29" s="15">
        <v>223550.7</v>
      </c>
      <c r="G29" s="15">
        <v>0</v>
      </c>
      <c r="H29" s="24">
        <f t="shared" si="0"/>
        <v>12363568.119999997</v>
      </c>
    </row>
    <row r="30" spans="1:8" ht="15" customHeight="1">
      <c r="A30" s="2" t="s">
        <v>52</v>
      </c>
      <c r="B30" s="3" t="s">
        <v>83</v>
      </c>
      <c r="C30" s="15">
        <v>23909402.43999997</v>
      </c>
      <c r="D30" s="15">
        <v>107656.7</v>
      </c>
      <c r="E30" s="15">
        <v>2145265.1399999997</v>
      </c>
      <c r="F30" s="15">
        <v>1374185.82</v>
      </c>
      <c r="G30" s="15">
        <v>0</v>
      </c>
      <c r="H30" s="24">
        <f t="shared" si="0"/>
        <v>27536510.09999997</v>
      </c>
    </row>
    <row r="31" spans="1:8" ht="15" customHeight="1">
      <c r="A31" s="2" t="s">
        <v>53</v>
      </c>
      <c r="B31" s="3" t="s">
        <v>84</v>
      </c>
      <c r="C31" s="15">
        <v>12698626.16999999</v>
      </c>
      <c r="D31" s="15">
        <v>0</v>
      </c>
      <c r="E31" s="15">
        <v>3971058.44</v>
      </c>
      <c r="F31" s="15">
        <v>434724.08</v>
      </c>
      <c r="G31" s="15">
        <v>0</v>
      </c>
      <c r="H31" s="24">
        <f t="shared" si="0"/>
        <v>17104408.68999999</v>
      </c>
    </row>
    <row r="32" spans="1:8" ht="15" customHeight="1">
      <c r="A32" s="2" t="s">
        <v>54</v>
      </c>
      <c r="B32" s="3" t="s">
        <v>85</v>
      </c>
      <c r="C32" s="15">
        <v>8554136.19</v>
      </c>
      <c r="D32" s="15">
        <v>0</v>
      </c>
      <c r="E32" s="15">
        <v>913301.4600000001</v>
      </c>
      <c r="F32" s="15">
        <v>103000</v>
      </c>
      <c r="G32" s="15">
        <v>0</v>
      </c>
      <c r="H32" s="24">
        <f t="shared" si="0"/>
        <v>9570437.65</v>
      </c>
    </row>
    <row r="33" spans="1:8" ht="15" customHeight="1">
      <c r="A33" s="2" t="s">
        <v>55</v>
      </c>
      <c r="B33" s="3" t="s">
        <v>86</v>
      </c>
      <c r="C33" s="15">
        <v>16137341.830000008</v>
      </c>
      <c r="D33" s="15">
        <v>102650.94</v>
      </c>
      <c r="E33" s="15">
        <v>3332666.38</v>
      </c>
      <c r="F33" s="15">
        <v>244689.4</v>
      </c>
      <c r="G33" s="15">
        <v>0</v>
      </c>
      <c r="H33" s="24">
        <f t="shared" si="0"/>
        <v>19817348.550000004</v>
      </c>
    </row>
    <row r="34" spans="1:8" ht="15" customHeight="1">
      <c r="A34" s="2" t="s">
        <v>56</v>
      </c>
      <c r="B34" s="3" t="s">
        <v>87</v>
      </c>
      <c r="C34" s="15">
        <v>13642722.369999997</v>
      </c>
      <c r="D34" s="15">
        <v>41127.5</v>
      </c>
      <c r="E34" s="15">
        <v>1016667.2999999999</v>
      </c>
      <c r="F34" s="15">
        <v>92274</v>
      </c>
      <c r="G34" s="15">
        <v>0</v>
      </c>
      <c r="H34" s="24">
        <f t="shared" si="0"/>
        <v>14792791.169999998</v>
      </c>
    </row>
    <row r="35" spans="1:8" ht="15" customHeight="1">
      <c r="A35" s="2" t="s">
        <v>57</v>
      </c>
      <c r="B35" s="3" t="s">
        <v>88</v>
      </c>
      <c r="C35" s="15">
        <v>85673528.59999998</v>
      </c>
      <c r="D35" s="15">
        <v>1840932.5700000003</v>
      </c>
      <c r="E35" s="15">
        <v>747798032.6</v>
      </c>
      <c r="F35" s="15">
        <v>0</v>
      </c>
      <c r="G35" s="15">
        <v>0</v>
      </c>
      <c r="H35" s="24">
        <f t="shared" si="0"/>
        <v>835312493.77</v>
      </c>
    </row>
    <row r="36" spans="1:8" ht="15" customHeight="1">
      <c r="A36" s="2" t="s">
        <v>58</v>
      </c>
      <c r="B36" s="3" t="s">
        <v>89</v>
      </c>
      <c r="C36" s="15">
        <v>49592006.21</v>
      </c>
      <c r="D36" s="15">
        <v>64730</v>
      </c>
      <c r="E36" s="15">
        <v>25421213.889999997</v>
      </c>
      <c r="F36" s="15">
        <v>360444.20000000007</v>
      </c>
      <c r="G36" s="15">
        <v>0</v>
      </c>
      <c r="H36" s="24">
        <f t="shared" si="0"/>
        <v>75438394.3</v>
      </c>
    </row>
    <row r="37" spans="1:8" ht="15" customHeight="1">
      <c r="A37" s="2" t="s">
        <v>59</v>
      </c>
      <c r="B37" s="3" t="s">
        <v>90</v>
      </c>
      <c r="C37" s="15">
        <v>27940381.340000015</v>
      </c>
      <c r="D37" s="15">
        <v>833746.5</v>
      </c>
      <c r="E37" s="15">
        <v>5140219.08</v>
      </c>
      <c r="F37" s="15">
        <v>897998.5</v>
      </c>
      <c r="G37" s="15">
        <v>0</v>
      </c>
      <c r="H37" s="24">
        <f t="shared" si="0"/>
        <v>34812345.42000002</v>
      </c>
    </row>
    <row r="38" spans="1:8" ht="15" customHeight="1">
      <c r="A38" s="2" t="s">
        <v>60</v>
      </c>
      <c r="B38" s="3" t="s">
        <v>91</v>
      </c>
      <c r="C38" s="15">
        <v>6542133.01</v>
      </c>
      <c r="D38" s="15">
        <v>0</v>
      </c>
      <c r="E38" s="15">
        <v>2441114.4499999997</v>
      </c>
      <c r="F38" s="15">
        <v>0</v>
      </c>
      <c r="G38" s="15">
        <v>0</v>
      </c>
      <c r="H38" s="24">
        <f t="shared" si="0"/>
        <v>8983247.459999999</v>
      </c>
    </row>
    <row r="39" spans="1:8" ht="15" customHeight="1">
      <c r="A39" s="2" t="s">
        <v>61</v>
      </c>
      <c r="B39" s="3" t="s">
        <v>92</v>
      </c>
      <c r="C39" s="15">
        <v>10299749.639999993</v>
      </c>
      <c r="D39" s="15">
        <v>467504.47</v>
      </c>
      <c r="E39" s="15">
        <v>27970436.35</v>
      </c>
      <c r="F39" s="15">
        <v>360</v>
      </c>
      <c r="G39" s="15">
        <v>0</v>
      </c>
      <c r="H39" s="24">
        <f t="shared" si="0"/>
        <v>38738050.45999999</v>
      </c>
    </row>
    <row r="40" spans="1:8" ht="15" customHeight="1">
      <c r="A40" s="2" t="s">
        <v>62</v>
      </c>
      <c r="B40" s="3" t="s">
        <v>93</v>
      </c>
      <c r="C40" s="15">
        <v>46898944.78999999</v>
      </c>
      <c r="D40" s="15">
        <v>200483.16</v>
      </c>
      <c r="E40" s="15">
        <v>24503861.330000002</v>
      </c>
      <c r="F40" s="15">
        <v>1709000</v>
      </c>
      <c r="G40" s="15">
        <v>0</v>
      </c>
      <c r="H40" s="24">
        <f t="shared" si="0"/>
        <v>73312289.27999999</v>
      </c>
    </row>
    <row r="41" spans="1:8" ht="15" customHeight="1">
      <c r="A41" s="2" t="s">
        <v>63</v>
      </c>
      <c r="B41" s="3" t="s">
        <v>94</v>
      </c>
      <c r="C41" s="15">
        <v>63269882.469999984</v>
      </c>
      <c r="D41" s="15">
        <v>1181700</v>
      </c>
      <c r="E41" s="15">
        <v>12895414.879999999</v>
      </c>
      <c r="F41" s="15">
        <v>92897.88</v>
      </c>
      <c r="G41" s="15">
        <v>0</v>
      </c>
      <c r="H41" s="24">
        <f t="shared" si="0"/>
        <v>77439895.22999997</v>
      </c>
    </row>
    <row r="42" spans="1:8" ht="15" customHeight="1">
      <c r="A42" s="2" t="s">
        <v>64</v>
      </c>
      <c r="B42" s="3" t="s">
        <v>95</v>
      </c>
      <c r="C42" s="15">
        <v>73617992.56000002</v>
      </c>
      <c r="D42" s="15">
        <v>889280.64</v>
      </c>
      <c r="E42" s="15">
        <v>10152412.110000001</v>
      </c>
      <c r="F42" s="15">
        <v>873900</v>
      </c>
      <c r="G42" s="15">
        <v>0</v>
      </c>
      <c r="H42" s="24">
        <f>SUM(C42:G42)</f>
        <v>85533585.31000002</v>
      </c>
    </row>
    <row r="43" spans="1:8" ht="15" customHeight="1">
      <c r="A43" s="2" t="s">
        <v>65</v>
      </c>
      <c r="B43" s="3" t="s">
        <v>96</v>
      </c>
      <c r="C43" s="15">
        <v>35752826.56000002</v>
      </c>
      <c r="D43" s="15">
        <v>145533.35</v>
      </c>
      <c r="E43" s="15">
        <v>4097092.27</v>
      </c>
      <c r="F43" s="15">
        <v>1067555.5</v>
      </c>
      <c r="G43" s="15">
        <v>0</v>
      </c>
      <c r="H43" s="24">
        <f>SUM(C43:G43)</f>
        <v>41063007.68000002</v>
      </c>
    </row>
    <row r="44" spans="1:8" ht="15" customHeight="1">
      <c r="A44" s="2" t="s">
        <v>164</v>
      </c>
      <c r="B44" s="3" t="s">
        <v>162</v>
      </c>
      <c r="C44" s="15">
        <v>10251131.53</v>
      </c>
      <c r="D44" s="15">
        <v>575</v>
      </c>
      <c r="E44" s="15">
        <v>17729793.150000002</v>
      </c>
      <c r="F44" s="15">
        <v>0</v>
      </c>
      <c r="G44" s="15">
        <v>0</v>
      </c>
      <c r="H44" s="24">
        <f>SUM(C44:G44)</f>
        <v>27981499.68</v>
      </c>
    </row>
    <row r="45" spans="1:8" ht="15" customHeight="1">
      <c r="A45" s="2" t="s">
        <v>167</v>
      </c>
      <c r="B45" s="3" t="s">
        <v>168</v>
      </c>
      <c r="C45" s="15">
        <v>1956712.18</v>
      </c>
      <c r="D45" s="15">
        <v>0</v>
      </c>
      <c r="E45" s="15">
        <v>0</v>
      </c>
      <c r="F45" s="15">
        <v>0</v>
      </c>
      <c r="G45" s="15">
        <v>0</v>
      </c>
      <c r="H45" s="24">
        <f t="shared" si="0"/>
        <v>1956712.18</v>
      </c>
    </row>
    <row r="46" spans="1:9" ht="19.5" customHeight="1">
      <c r="A46" s="58" t="s">
        <v>7</v>
      </c>
      <c r="B46" s="59"/>
      <c r="C46" s="6">
        <f aca="true" t="shared" si="1" ref="C46:H46">SUM(C12:C45)</f>
        <v>1191925824.9299998</v>
      </c>
      <c r="D46" s="6">
        <f t="shared" si="1"/>
        <v>15592170.24</v>
      </c>
      <c r="E46" s="6">
        <f t="shared" si="1"/>
        <v>1022241994.8400002</v>
      </c>
      <c r="F46" s="6">
        <f t="shared" si="1"/>
        <v>19300809.749999996</v>
      </c>
      <c r="G46" s="6">
        <f t="shared" si="1"/>
        <v>0</v>
      </c>
      <c r="H46" s="6">
        <f t="shared" si="1"/>
        <v>2249060799.7599993</v>
      </c>
      <c r="I46" s="5"/>
    </row>
    <row r="47" spans="1:8" ht="12.75">
      <c r="A47" s="33" t="s">
        <v>172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1191.9258249299999</v>
      </c>
      <c r="E60" s="25">
        <f>+C46/H46*100</f>
        <v>52.99660307347814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15.59217024</v>
      </c>
      <c r="E61" s="25">
        <f>+D46/H46*100</f>
        <v>0.6932747323533389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1022.2419948400002</v>
      </c>
      <c r="E62" s="25">
        <f>+E46/H46*100</f>
        <v>45.45195020735256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19.300809749999996</v>
      </c>
      <c r="E63" s="25">
        <f>+F46/H46*100</f>
        <v>0.8581719868159907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</v>
      </c>
      <c r="E64" s="25">
        <f>+G46/H46*100</f>
        <v>0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171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193156954.36</v>
      </c>
      <c r="D12" s="15">
        <v>6511344.51</v>
      </c>
      <c r="E12" s="15">
        <v>78442369.80000001</v>
      </c>
      <c r="F12" s="15">
        <v>0</v>
      </c>
      <c r="G12" s="15">
        <v>3919101.47</v>
      </c>
      <c r="H12" s="43">
        <v>0</v>
      </c>
      <c r="I12" s="43">
        <v>7973097.769999996</v>
      </c>
      <c r="J12" s="24">
        <f>SUM(C12:I12)</f>
        <v>290002867.91</v>
      </c>
      <c r="M12" s="31"/>
    </row>
    <row r="13" spans="1:13" ht="15" customHeight="1">
      <c r="A13" s="2" t="s">
        <v>35</v>
      </c>
      <c r="B13" s="3" t="s">
        <v>165</v>
      </c>
      <c r="C13" s="15">
        <v>6425148.950000001</v>
      </c>
      <c r="D13" s="15">
        <v>255541.09999999998</v>
      </c>
      <c r="E13" s="15">
        <v>1681954.91</v>
      </c>
      <c r="F13" s="15">
        <v>0</v>
      </c>
      <c r="G13" s="15">
        <v>41167.34</v>
      </c>
      <c r="H13" s="43">
        <v>0</v>
      </c>
      <c r="I13" s="43">
        <v>2800</v>
      </c>
      <c r="J13" s="24">
        <f aca="true" t="shared" si="0" ref="J13:J45">SUM(C13:I13)</f>
        <v>8406612.3</v>
      </c>
      <c r="M13" s="31"/>
    </row>
    <row r="14" spans="1:13" ht="15" customHeight="1">
      <c r="A14" s="2" t="s">
        <v>36</v>
      </c>
      <c r="B14" s="3" t="s">
        <v>166</v>
      </c>
      <c r="C14" s="15">
        <v>7073315.560000001</v>
      </c>
      <c r="D14" s="15">
        <v>502829.79000000004</v>
      </c>
      <c r="E14" s="15">
        <v>4004968.8399999994</v>
      </c>
      <c r="F14" s="15">
        <v>0</v>
      </c>
      <c r="G14" s="15">
        <v>0</v>
      </c>
      <c r="H14" s="43">
        <v>0</v>
      </c>
      <c r="I14" s="43">
        <v>0</v>
      </c>
      <c r="J14" s="24">
        <f t="shared" si="0"/>
        <v>11581114.190000001</v>
      </c>
      <c r="M14" s="31"/>
    </row>
    <row r="15" spans="1:13" ht="15" customHeight="1">
      <c r="A15" s="2" t="s">
        <v>37</v>
      </c>
      <c r="B15" s="3" t="s">
        <v>68</v>
      </c>
      <c r="C15" s="15">
        <v>3474760.6599999997</v>
      </c>
      <c r="D15" s="15">
        <v>170725.61000000002</v>
      </c>
      <c r="E15" s="15">
        <v>3153742.9300000006</v>
      </c>
      <c r="F15" s="15">
        <v>0</v>
      </c>
      <c r="G15" s="15">
        <v>64774</v>
      </c>
      <c r="H15" s="43">
        <v>0</v>
      </c>
      <c r="I15" s="43">
        <v>299400</v>
      </c>
      <c r="J15" s="24">
        <f t="shared" si="0"/>
        <v>7163403.2</v>
      </c>
      <c r="M15" s="31"/>
    </row>
    <row r="16" spans="1:13" ht="15" customHeight="1">
      <c r="A16" s="2" t="s">
        <v>38</v>
      </c>
      <c r="B16" s="3" t="s">
        <v>69</v>
      </c>
      <c r="C16" s="15">
        <v>4773324.61</v>
      </c>
      <c r="D16" s="15">
        <v>427635.17</v>
      </c>
      <c r="E16" s="15">
        <v>3506665.9700000016</v>
      </c>
      <c r="F16" s="15">
        <v>0</v>
      </c>
      <c r="G16" s="15">
        <v>0</v>
      </c>
      <c r="H16" s="43">
        <v>0</v>
      </c>
      <c r="I16" s="43">
        <v>0</v>
      </c>
      <c r="J16" s="24">
        <f t="shared" si="0"/>
        <v>8707625.750000002</v>
      </c>
      <c r="M16" s="31"/>
    </row>
    <row r="17" spans="1:13" ht="15" customHeight="1">
      <c r="A17" s="2" t="s">
        <v>39</v>
      </c>
      <c r="B17" s="3" t="s">
        <v>70</v>
      </c>
      <c r="C17" s="15">
        <v>28203805.48000002</v>
      </c>
      <c r="D17" s="15">
        <v>3566385.79</v>
      </c>
      <c r="E17" s="15">
        <v>11968882.159999996</v>
      </c>
      <c r="F17" s="15">
        <v>0</v>
      </c>
      <c r="G17" s="15">
        <v>214527.88</v>
      </c>
      <c r="H17" s="43">
        <v>0</v>
      </c>
      <c r="I17" s="43">
        <v>6566</v>
      </c>
      <c r="J17" s="24">
        <f t="shared" si="0"/>
        <v>43960167.31000002</v>
      </c>
      <c r="M17" s="31"/>
    </row>
    <row r="18" spans="1:13" ht="15" customHeight="1">
      <c r="A18" s="2" t="s">
        <v>40</v>
      </c>
      <c r="B18" s="3" t="s">
        <v>71</v>
      </c>
      <c r="C18" s="15">
        <v>21732972.560000002</v>
      </c>
      <c r="D18" s="15">
        <v>2311219.0300000003</v>
      </c>
      <c r="E18" s="15">
        <v>8798619.780000003</v>
      </c>
      <c r="F18" s="15">
        <v>0</v>
      </c>
      <c r="G18" s="15">
        <v>179537.76</v>
      </c>
      <c r="H18" s="43">
        <v>0</v>
      </c>
      <c r="I18" s="43">
        <v>8160</v>
      </c>
      <c r="J18" s="24">
        <f t="shared" si="0"/>
        <v>33030509.130000006</v>
      </c>
      <c r="M18" s="31"/>
    </row>
    <row r="19" spans="1:13" ht="15" customHeight="1">
      <c r="A19" s="2" t="s">
        <v>41</v>
      </c>
      <c r="B19" s="3" t="s">
        <v>72</v>
      </c>
      <c r="C19" s="15">
        <v>21392791.62</v>
      </c>
      <c r="D19" s="15">
        <v>2211692.81</v>
      </c>
      <c r="E19" s="15">
        <v>12046227.909999996</v>
      </c>
      <c r="F19" s="15">
        <v>0</v>
      </c>
      <c r="G19" s="15">
        <v>0</v>
      </c>
      <c r="H19" s="43">
        <v>0</v>
      </c>
      <c r="I19" s="43">
        <v>1003</v>
      </c>
      <c r="J19" s="24">
        <f t="shared" si="0"/>
        <v>35651715.339999996</v>
      </c>
      <c r="M19" s="31"/>
    </row>
    <row r="20" spans="1:13" ht="15" customHeight="1">
      <c r="A20" s="2" t="s">
        <v>42</v>
      </c>
      <c r="B20" s="3" t="s">
        <v>73</v>
      </c>
      <c r="C20" s="15">
        <v>5734098.87</v>
      </c>
      <c r="D20" s="15">
        <v>522064.51</v>
      </c>
      <c r="E20" s="15">
        <v>2545662.670000001</v>
      </c>
      <c r="F20" s="15">
        <v>0</v>
      </c>
      <c r="G20" s="15">
        <v>0</v>
      </c>
      <c r="H20" s="43">
        <v>0</v>
      </c>
      <c r="I20" s="43">
        <v>0</v>
      </c>
      <c r="J20" s="24">
        <f t="shared" si="0"/>
        <v>8801826.05</v>
      </c>
      <c r="M20" s="31"/>
    </row>
    <row r="21" spans="1:13" ht="15" customHeight="1">
      <c r="A21" s="2" t="s">
        <v>43</v>
      </c>
      <c r="B21" s="3" t="s">
        <v>74</v>
      </c>
      <c r="C21" s="15">
        <v>13818804.840000002</v>
      </c>
      <c r="D21" s="15">
        <v>1313576.29</v>
      </c>
      <c r="E21" s="15">
        <v>6079596.969999998</v>
      </c>
      <c r="F21" s="15">
        <v>0</v>
      </c>
      <c r="G21" s="15">
        <v>0</v>
      </c>
      <c r="H21" s="43">
        <v>0</v>
      </c>
      <c r="I21" s="43">
        <v>0</v>
      </c>
      <c r="J21" s="24">
        <f t="shared" si="0"/>
        <v>21211978.1</v>
      </c>
      <c r="M21" s="31"/>
    </row>
    <row r="22" spans="1:13" ht="15" customHeight="1">
      <c r="A22" s="2" t="s">
        <v>44</v>
      </c>
      <c r="B22" s="3" t="s">
        <v>75</v>
      </c>
      <c r="C22" s="15">
        <v>22175326.529999997</v>
      </c>
      <c r="D22" s="15">
        <v>2195707.46</v>
      </c>
      <c r="E22" s="15">
        <v>17112337.47</v>
      </c>
      <c r="F22" s="15">
        <v>0</v>
      </c>
      <c r="G22" s="15">
        <v>0</v>
      </c>
      <c r="H22" s="43">
        <v>0</v>
      </c>
      <c r="I22" s="43">
        <v>0</v>
      </c>
      <c r="J22" s="24">
        <f t="shared" si="0"/>
        <v>41483371.45999999</v>
      </c>
      <c r="M22" s="31"/>
    </row>
    <row r="23" spans="1:13" ht="15" customHeight="1">
      <c r="A23" s="2" t="s">
        <v>45</v>
      </c>
      <c r="B23" s="3" t="s">
        <v>76</v>
      </c>
      <c r="C23" s="15">
        <v>21984231.400000002</v>
      </c>
      <c r="D23" s="15">
        <v>1106681.92</v>
      </c>
      <c r="E23" s="15">
        <v>14716352.820000008</v>
      </c>
      <c r="F23" s="15">
        <v>0</v>
      </c>
      <c r="G23" s="15">
        <v>50000</v>
      </c>
      <c r="H23" s="43">
        <v>0</v>
      </c>
      <c r="I23" s="43">
        <v>0</v>
      </c>
      <c r="J23" s="24">
        <f t="shared" si="0"/>
        <v>37857266.14000001</v>
      </c>
      <c r="M23" s="31"/>
    </row>
    <row r="24" spans="1:13" ht="15" customHeight="1">
      <c r="A24" s="2" t="s">
        <v>46</v>
      </c>
      <c r="B24" s="3" t="s">
        <v>77</v>
      </c>
      <c r="C24" s="15">
        <v>34075897.15</v>
      </c>
      <c r="D24" s="15">
        <v>3958241.68</v>
      </c>
      <c r="E24" s="15">
        <v>16859472.080000002</v>
      </c>
      <c r="F24" s="15">
        <v>0</v>
      </c>
      <c r="G24" s="15">
        <v>66579.95999999999</v>
      </c>
      <c r="H24" s="43">
        <v>0</v>
      </c>
      <c r="I24" s="43">
        <v>144248.6</v>
      </c>
      <c r="J24" s="24">
        <f t="shared" si="0"/>
        <v>55104439.47</v>
      </c>
      <c r="M24" s="31"/>
    </row>
    <row r="25" spans="1:13" ht="15" customHeight="1">
      <c r="A25" s="2" t="s">
        <v>47</v>
      </c>
      <c r="B25" s="3" t="s">
        <v>78</v>
      </c>
      <c r="C25" s="15">
        <v>25600126.8</v>
      </c>
      <c r="D25" s="15">
        <v>3448097.6</v>
      </c>
      <c r="E25" s="15">
        <v>12466836.669999996</v>
      </c>
      <c r="F25" s="15">
        <v>0</v>
      </c>
      <c r="G25" s="15">
        <v>205562.12</v>
      </c>
      <c r="H25" s="43">
        <v>0</v>
      </c>
      <c r="I25" s="43">
        <v>0</v>
      </c>
      <c r="J25" s="24">
        <f t="shared" si="0"/>
        <v>41720623.19</v>
      </c>
      <c r="M25" s="31"/>
    </row>
    <row r="26" spans="1:13" ht="15" customHeight="1">
      <c r="A26" s="2" t="s">
        <v>48</v>
      </c>
      <c r="B26" s="3" t="s">
        <v>79</v>
      </c>
      <c r="C26" s="15">
        <v>12861884.030000005</v>
      </c>
      <c r="D26" s="15">
        <v>2553263.31</v>
      </c>
      <c r="E26" s="15">
        <v>8394928.579999998</v>
      </c>
      <c r="F26" s="15">
        <v>0</v>
      </c>
      <c r="G26" s="15">
        <v>22837.57</v>
      </c>
      <c r="H26" s="43">
        <v>0</v>
      </c>
      <c r="I26" s="43">
        <v>83127</v>
      </c>
      <c r="J26" s="24">
        <f t="shared" si="0"/>
        <v>23916040.490000002</v>
      </c>
      <c r="M26" s="31"/>
    </row>
    <row r="27" spans="1:13" ht="15" customHeight="1">
      <c r="A27" s="2" t="s">
        <v>49</v>
      </c>
      <c r="B27" s="3" t="s">
        <v>80</v>
      </c>
      <c r="C27" s="15">
        <v>9517598.4</v>
      </c>
      <c r="D27" s="15">
        <v>654736.8999999999</v>
      </c>
      <c r="E27" s="15">
        <v>4742226.380000001</v>
      </c>
      <c r="F27" s="15">
        <v>0</v>
      </c>
      <c r="G27" s="15">
        <v>0</v>
      </c>
      <c r="H27" s="43">
        <v>0</v>
      </c>
      <c r="I27" s="43">
        <v>0</v>
      </c>
      <c r="J27" s="24">
        <f t="shared" si="0"/>
        <v>14914561.680000002</v>
      </c>
      <c r="M27" s="31"/>
    </row>
    <row r="28" spans="1:13" ht="15" customHeight="1">
      <c r="A28" s="2" t="s">
        <v>50</v>
      </c>
      <c r="B28" s="3" t="s">
        <v>81</v>
      </c>
      <c r="C28" s="15">
        <v>6975601.810000002</v>
      </c>
      <c r="D28" s="15">
        <v>37665.19</v>
      </c>
      <c r="E28" s="15">
        <v>2674341.370000001</v>
      </c>
      <c r="F28" s="15">
        <v>0</v>
      </c>
      <c r="G28" s="15">
        <v>20771.739999999998</v>
      </c>
      <c r="H28" s="43">
        <v>0</v>
      </c>
      <c r="I28" s="43">
        <v>0</v>
      </c>
      <c r="J28" s="24">
        <f t="shared" si="0"/>
        <v>9708380.110000005</v>
      </c>
      <c r="M28" s="31"/>
    </row>
    <row r="29" spans="1:13" ht="15" customHeight="1">
      <c r="A29" s="2" t="s">
        <v>51</v>
      </c>
      <c r="B29" s="3" t="s">
        <v>82</v>
      </c>
      <c r="C29" s="15">
        <v>9040839.52</v>
      </c>
      <c r="D29" s="15">
        <v>928121.9099999999</v>
      </c>
      <c r="E29" s="15">
        <v>1995443.7899999998</v>
      </c>
      <c r="F29" s="15">
        <v>0</v>
      </c>
      <c r="G29" s="15">
        <v>1400</v>
      </c>
      <c r="H29" s="43">
        <v>0</v>
      </c>
      <c r="I29" s="43">
        <v>0</v>
      </c>
      <c r="J29" s="24">
        <f t="shared" si="0"/>
        <v>11965805.219999999</v>
      </c>
      <c r="M29" s="31"/>
    </row>
    <row r="30" spans="1:13" ht="15" customHeight="1">
      <c r="A30" s="2" t="s">
        <v>52</v>
      </c>
      <c r="B30" s="3" t="s">
        <v>83</v>
      </c>
      <c r="C30" s="15">
        <v>15012617.689999996</v>
      </c>
      <c r="D30" s="15">
        <v>1506497.43</v>
      </c>
      <c r="E30" s="15">
        <v>7247422.240000002</v>
      </c>
      <c r="F30" s="15">
        <v>0</v>
      </c>
      <c r="G30" s="15">
        <v>132450.36</v>
      </c>
      <c r="H30" s="43">
        <v>0</v>
      </c>
      <c r="I30" s="43">
        <v>10414.720000000001</v>
      </c>
      <c r="J30" s="24">
        <f t="shared" si="0"/>
        <v>23909402.439999998</v>
      </c>
      <c r="M30" s="31"/>
    </row>
    <row r="31" spans="1:13" ht="15" customHeight="1">
      <c r="A31" s="2" t="s">
        <v>53</v>
      </c>
      <c r="B31" s="3" t="s">
        <v>84</v>
      </c>
      <c r="C31" s="15">
        <v>6952311.369999999</v>
      </c>
      <c r="D31" s="15">
        <v>213254.85</v>
      </c>
      <c r="E31" s="15">
        <v>5505469.339999999</v>
      </c>
      <c r="F31" s="15">
        <v>0</v>
      </c>
      <c r="G31" s="15">
        <v>10100.61</v>
      </c>
      <c r="H31" s="43">
        <v>0</v>
      </c>
      <c r="I31" s="43">
        <v>17490</v>
      </c>
      <c r="J31" s="24">
        <f t="shared" si="0"/>
        <v>12698626.169999998</v>
      </c>
      <c r="M31" s="31"/>
    </row>
    <row r="32" spans="1:13" ht="15" customHeight="1">
      <c r="A32" s="2" t="s">
        <v>54</v>
      </c>
      <c r="B32" s="3" t="s">
        <v>85</v>
      </c>
      <c r="C32" s="15">
        <v>3680854.209999998</v>
      </c>
      <c r="D32" s="15">
        <v>11739.55</v>
      </c>
      <c r="E32" s="15">
        <v>4857942.430000001</v>
      </c>
      <c r="F32" s="15">
        <v>0</v>
      </c>
      <c r="G32" s="15">
        <v>0</v>
      </c>
      <c r="H32" s="43">
        <v>0</v>
      </c>
      <c r="I32" s="43">
        <v>3600</v>
      </c>
      <c r="J32" s="24">
        <f t="shared" si="0"/>
        <v>8554136.189999998</v>
      </c>
      <c r="M32" s="31"/>
    </row>
    <row r="33" spans="1:13" ht="15" customHeight="1">
      <c r="A33" s="2" t="s">
        <v>55</v>
      </c>
      <c r="B33" s="3" t="s">
        <v>86</v>
      </c>
      <c r="C33" s="15">
        <v>8502323.540000005</v>
      </c>
      <c r="D33" s="15">
        <v>47238.020000000004</v>
      </c>
      <c r="E33" s="15">
        <v>7587780.269999998</v>
      </c>
      <c r="F33" s="15">
        <v>0</v>
      </c>
      <c r="G33" s="15">
        <v>0</v>
      </c>
      <c r="H33" s="43">
        <v>0</v>
      </c>
      <c r="I33" s="43">
        <v>0</v>
      </c>
      <c r="J33" s="24">
        <f t="shared" si="0"/>
        <v>16137341.830000002</v>
      </c>
      <c r="M33" s="31"/>
    </row>
    <row r="34" spans="1:13" ht="15" customHeight="1">
      <c r="A34" s="2" t="s">
        <v>56</v>
      </c>
      <c r="B34" s="3" t="s">
        <v>87</v>
      </c>
      <c r="C34" s="15">
        <v>8335814.06</v>
      </c>
      <c r="D34" s="15">
        <v>0</v>
      </c>
      <c r="E34" s="15">
        <v>5306908.309999996</v>
      </c>
      <c r="F34" s="15">
        <v>0</v>
      </c>
      <c r="G34" s="15">
        <v>0</v>
      </c>
      <c r="H34" s="43">
        <v>0</v>
      </c>
      <c r="I34" s="43">
        <v>0</v>
      </c>
      <c r="J34" s="24">
        <f t="shared" si="0"/>
        <v>13642722.369999995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35732916.06</v>
      </c>
      <c r="F35" s="15">
        <v>1224310.5399999998</v>
      </c>
      <c r="G35" s="15">
        <v>48716302</v>
      </c>
      <c r="H35" s="43">
        <v>0</v>
      </c>
      <c r="I35" s="43">
        <v>0</v>
      </c>
      <c r="J35" s="24">
        <f t="shared" si="0"/>
        <v>85673528.6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19833462.32</v>
      </c>
      <c r="F36" s="15">
        <v>0</v>
      </c>
      <c r="G36" s="15">
        <v>958</v>
      </c>
      <c r="H36" s="43">
        <v>0</v>
      </c>
      <c r="I36" s="43">
        <v>29757585.889999993</v>
      </c>
      <c r="J36" s="24">
        <f t="shared" si="0"/>
        <v>49592006.20999999</v>
      </c>
      <c r="M36" s="31"/>
    </row>
    <row r="37" spans="1:13" ht="15" customHeight="1">
      <c r="A37" s="2" t="s">
        <v>59</v>
      </c>
      <c r="B37" s="3" t="s">
        <v>90</v>
      </c>
      <c r="C37" s="15">
        <v>3353772.11</v>
      </c>
      <c r="D37" s="15">
        <v>0</v>
      </c>
      <c r="E37" s="15">
        <v>24482088.490000017</v>
      </c>
      <c r="F37" s="15">
        <v>0</v>
      </c>
      <c r="G37" s="15">
        <v>87261.35</v>
      </c>
      <c r="H37" s="43">
        <v>0</v>
      </c>
      <c r="I37" s="43">
        <v>17259.39</v>
      </c>
      <c r="J37" s="24">
        <f t="shared" si="0"/>
        <v>27940381.34000002</v>
      </c>
      <c r="M37" s="31"/>
    </row>
    <row r="38" spans="1:13" ht="15" customHeight="1">
      <c r="A38" s="2" t="s">
        <v>60</v>
      </c>
      <c r="B38" s="3" t="s">
        <v>91</v>
      </c>
      <c r="C38" s="15">
        <v>2825392.4099999997</v>
      </c>
      <c r="D38" s="15">
        <v>3506.23</v>
      </c>
      <c r="E38" s="15">
        <v>3713234.3699999996</v>
      </c>
      <c r="F38" s="15">
        <v>0</v>
      </c>
      <c r="G38" s="15">
        <v>0</v>
      </c>
      <c r="H38" s="43">
        <v>0</v>
      </c>
      <c r="I38" s="43">
        <v>0</v>
      </c>
      <c r="J38" s="24">
        <f t="shared" si="0"/>
        <v>6542133.01</v>
      </c>
      <c r="M38" s="31"/>
    </row>
    <row r="39" spans="1:13" ht="15" customHeight="1">
      <c r="A39" s="2" t="s">
        <v>61</v>
      </c>
      <c r="B39" s="3" t="s">
        <v>92</v>
      </c>
      <c r="C39" s="15">
        <v>191220.21000000002</v>
      </c>
      <c r="D39" s="15">
        <v>0</v>
      </c>
      <c r="E39" s="15">
        <v>10105921.339999994</v>
      </c>
      <c r="F39" s="15">
        <v>0</v>
      </c>
      <c r="G39" s="15">
        <v>2608.09</v>
      </c>
      <c r="H39" s="43">
        <v>0</v>
      </c>
      <c r="I39" s="43">
        <v>0</v>
      </c>
      <c r="J39" s="24">
        <f t="shared" si="0"/>
        <v>10299749.639999995</v>
      </c>
      <c r="M39" s="31"/>
    </row>
    <row r="40" spans="1:13" ht="15" customHeight="1">
      <c r="A40" s="2" t="s">
        <v>62</v>
      </c>
      <c r="B40" s="3" t="s">
        <v>93</v>
      </c>
      <c r="C40" s="15">
        <v>33415778.179999985</v>
      </c>
      <c r="D40" s="15">
        <v>1480623.67</v>
      </c>
      <c r="E40" s="15">
        <v>11942739.959999999</v>
      </c>
      <c r="F40" s="15">
        <v>0</v>
      </c>
      <c r="G40" s="15">
        <v>59802.98000000001</v>
      </c>
      <c r="H40" s="43">
        <v>0</v>
      </c>
      <c r="I40" s="43">
        <v>0</v>
      </c>
      <c r="J40" s="24">
        <f t="shared" si="0"/>
        <v>46898944.789999984</v>
      </c>
      <c r="M40" s="31"/>
    </row>
    <row r="41" spans="1:13" ht="15" customHeight="1">
      <c r="A41" s="2" t="s">
        <v>63</v>
      </c>
      <c r="B41" s="3" t="s">
        <v>94</v>
      </c>
      <c r="C41" s="15">
        <v>37233074.970000006</v>
      </c>
      <c r="D41" s="15">
        <v>674324.45</v>
      </c>
      <c r="E41" s="15">
        <v>25326309.77</v>
      </c>
      <c r="F41" s="15">
        <v>0</v>
      </c>
      <c r="G41" s="15">
        <v>0</v>
      </c>
      <c r="H41" s="43">
        <v>0</v>
      </c>
      <c r="I41" s="43">
        <v>36173.28</v>
      </c>
      <c r="J41" s="24">
        <f t="shared" si="0"/>
        <v>63269882.47000001</v>
      </c>
      <c r="M41" s="31"/>
    </row>
    <row r="42" spans="1:13" ht="15" customHeight="1">
      <c r="A42" s="2" t="s">
        <v>64</v>
      </c>
      <c r="B42" s="3" t="s">
        <v>95</v>
      </c>
      <c r="C42" s="15">
        <v>46539968.24999999</v>
      </c>
      <c r="D42" s="15">
        <v>2203868.4</v>
      </c>
      <c r="E42" s="15">
        <v>24874155.91</v>
      </c>
      <c r="F42" s="15">
        <v>0</v>
      </c>
      <c r="G42" s="15">
        <v>0</v>
      </c>
      <c r="H42" s="43">
        <v>0</v>
      </c>
      <c r="I42" s="43">
        <v>0</v>
      </c>
      <c r="J42" s="24">
        <f t="shared" si="0"/>
        <v>73617992.55999999</v>
      </c>
      <c r="M42" s="31"/>
    </row>
    <row r="43" spans="1:13" ht="15" customHeight="1">
      <c r="A43" s="2" t="s">
        <v>65</v>
      </c>
      <c r="B43" s="3" t="s">
        <v>96</v>
      </c>
      <c r="C43" s="15">
        <v>21758031.190000005</v>
      </c>
      <c r="D43" s="15">
        <v>567055.32</v>
      </c>
      <c r="E43" s="15">
        <v>13427740.049999999</v>
      </c>
      <c r="F43" s="15">
        <v>0</v>
      </c>
      <c r="G43" s="15">
        <v>0</v>
      </c>
      <c r="H43" s="43">
        <v>0</v>
      </c>
      <c r="I43" s="43">
        <v>0</v>
      </c>
      <c r="J43" s="24">
        <f t="shared" si="0"/>
        <v>35752826.56</v>
      </c>
      <c r="M43" s="31"/>
    </row>
    <row r="44" spans="1:13" ht="15" customHeight="1">
      <c r="A44" s="2">
        <v>148</v>
      </c>
      <c r="B44" s="3" t="s">
        <v>162</v>
      </c>
      <c r="C44" s="15">
        <v>0</v>
      </c>
      <c r="D44" s="15">
        <v>0</v>
      </c>
      <c r="E44" s="15">
        <v>10251131.530000001</v>
      </c>
      <c r="F44" s="15">
        <v>0</v>
      </c>
      <c r="G44" s="15">
        <v>0</v>
      </c>
      <c r="H44" s="43">
        <v>0</v>
      </c>
      <c r="I44" s="43">
        <v>0</v>
      </c>
      <c r="J44" s="24">
        <f>SUM(C44:I44)</f>
        <v>10251131.530000001</v>
      </c>
      <c r="M44" s="31"/>
    </row>
    <row r="45" spans="1:13" ht="15" customHeight="1">
      <c r="A45" s="2">
        <v>149</v>
      </c>
      <c r="B45" s="3" t="s">
        <v>168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1956712.18</v>
      </c>
      <c r="J45" s="24">
        <f t="shared" si="0"/>
        <v>1956712.18</v>
      </c>
      <c r="M45" s="31"/>
    </row>
    <row r="46" spans="1:10" ht="15" customHeight="1">
      <c r="A46" s="58" t="s">
        <v>7</v>
      </c>
      <c r="B46" s="59"/>
      <c r="C46" s="6">
        <f aca="true" t="shared" si="1" ref="C46:J46">SUM(C12:C45)</f>
        <v>635818641.34</v>
      </c>
      <c r="D46" s="6">
        <f t="shared" si="1"/>
        <v>39383638.50000001</v>
      </c>
      <c r="E46" s="6">
        <f t="shared" si="1"/>
        <v>421385853.49</v>
      </c>
      <c r="F46" s="6">
        <f t="shared" si="1"/>
        <v>1224310.5399999998</v>
      </c>
      <c r="G46" s="6">
        <f t="shared" si="1"/>
        <v>53795743.230000004</v>
      </c>
      <c r="H46" s="6">
        <f t="shared" si="1"/>
        <v>0</v>
      </c>
      <c r="I46" s="6">
        <f t="shared" si="1"/>
        <v>40317637.82999999</v>
      </c>
      <c r="J46" s="6">
        <f t="shared" si="1"/>
        <v>1191925824.93</v>
      </c>
    </row>
    <row r="47" ht="12.75">
      <c r="A47" s="33" t="s">
        <v>172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635.81864134</v>
      </c>
      <c r="E61" s="25">
        <f>+C46/J46*100</f>
        <v>53.34380949228452</v>
      </c>
      <c r="L61" s="35"/>
    </row>
    <row r="62" spans="1:12" s="16" customFormat="1" ht="12.75">
      <c r="A62" s="44"/>
      <c r="C62" s="27" t="s">
        <v>106</v>
      </c>
      <c r="D62" s="37">
        <f>+D46/$C$59</f>
        <v>39.38363850000001</v>
      </c>
      <c r="E62" s="25">
        <f>+D46/J46*100</f>
        <v>3.304202130389527</v>
      </c>
      <c r="L62" s="35"/>
    </row>
    <row r="63" spans="1:12" s="16" customFormat="1" ht="12.75">
      <c r="A63" s="44"/>
      <c r="C63" s="27" t="s">
        <v>107</v>
      </c>
      <c r="D63" s="37">
        <f>+E46/$C$59</f>
        <v>421.38585349</v>
      </c>
      <c r="E63" s="25">
        <f>+E46/J46*100</f>
        <v>35.35336215361785</v>
      </c>
      <c r="L63" s="35"/>
    </row>
    <row r="64" spans="1:12" s="16" customFormat="1" ht="12.75">
      <c r="A64" s="44"/>
      <c r="C64" s="27" t="s">
        <v>108</v>
      </c>
      <c r="D64" s="37">
        <f>+F46/$C$59</f>
        <v>1.2243105399999998</v>
      </c>
      <c r="E64" s="25">
        <f>+F46/J46*100</f>
        <v>0.10271700758492264</v>
      </c>
      <c r="L64" s="35"/>
    </row>
    <row r="65" spans="1:12" s="16" customFormat="1" ht="12.75">
      <c r="A65" s="44"/>
      <c r="C65" s="27" t="s">
        <v>109</v>
      </c>
      <c r="D65" s="37">
        <f>+G46/$C$59</f>
        <v>53.79574323000001</v>
      </c>
      <c r="E65" s="25">
        <f>+G46/J46*100</f>
        <v>4.513346561071394</v>
      </c>
      <c r="L65" s="35"/>
    </row>
    <row r="66" spans="1:12" s="16" customFormat="1" ht="12.75">
      <c r="A66" s="44"/>
      <c r="C66" s="27" t="s">
        <v>110</v>
      </c>
      <c r="D66" s="37">
        <f>+H46/$C$59</f>
        <v>0</v>
      </c>
      <c r="E66" s="25">
        <f>+H46/J46*100</f>
        <v>0</v>
      </c>
      <c r="L66" s="35"/>
    </row>
    <row r="67" spans="1:12" s="16" customFormat="1" ht="12.75">
      <c r="A67" s="44"/>
      <c r="C67" s="27" t="s">
        <v>117</v>
      </c>
      <c r="D67" s="37">
        <f>+I46/$C$59</f>
        <v>40.31763782999999</v>
      </c>
      <c r="E67" s="25">
        <f>+I46/J46*100</f>
        <v>3.382562655051776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171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15260</v>
      </c>
      <c r="D12" s="15">
        <v>0</v>
      </c>
      <c r="E12" s="15">
        <v>4943732.74</v>
      </c>
      <c r="F12" s="15">
        <v>0</v>
      </c>
      <c r="G12" s="15">
        <v>0</v>
      </c>
      <c r="H12" s="15">
        <v>0</v>
      </c>
      <c r="I12" s="24">
        <f>SUM(C12:H12)</f>
        <v>4958992.74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8700</v>
      </c>
      <c r="F13" s="15">
        <v>0</v>
      </c>
      <c r="G13" s="15">
        <v>0</v>
      </c>
      <c r="H13" s="15">
        <v>0</v>
      </c>
      <c r="I13" s="24">
        <f aca="true" t="shared" si="0" ref="I13:I44">SUM(C13:H13)</f>
        <v>8700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113603.70999999999</v>
      </c>
      <c r="F14" s="15">
        <v>0</v>
      </c>
      <c r="G14" s="15">
        <v>0</v>
      </c>
      <c r="H14" s="15">
        <v>0</v>
      </c>
      <c r="I14" s="24">
        <f t="shared" si="0"/>
        <v>113603.70999999999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550296.7799999998</v>
      </c>
      <c r="F15" s="15">
        <v>0</v>
      </c>
      <c r="G15" s="15">
        <v>9581</v>
      </c>
      <c r="H15" s="15">
        <v>4049.19</v>
      </c>
      <c r="I15" s="24">
        <f t="shared" si="0"/>
        <v>563926.9699999997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17300</v>
      </c>
      <c r="F16" s="15">
        <v>0</v>
      </c>
      <c r="G16" s="15">
        <v>0</v>
      </c>
      <c r="H16" s="15">
        <v>0</v>
      </c>
      <c r="I16" s="24">
        <f t="shared" si="0"/>
        <v>17300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284823.73</v>
      </c>
      <c r="F17" s="15">
        <v>0</v>
      </c>
      <c r="G17" s="15">
        <v>0</v>
      </c>
      <c r="H17" s="15">
        <v>0</v>
      </c>
      <c r="I17" s="24">
        <f t="shared" si="0"/>
        <v>284823.73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122913.4</v>
      </c>
      <c r="F18" s="15">
        <v>0</v>
      </c>
      <c r="G18" s="15">
        <v>0</v>
      </c>
      <c r="H18" s="15">
        <v>0</v>
      </c>
      <c r="I18" s="24">
        <f t="shared" si="0"/>
        <v>122913.4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249488</v>
      </c>
      <c r="F19" s="15">
        <v>0</v>
      </c>
      <c r="G19" s="15">
        <v>0</v>
      </c>
      <c r="H19" s="15">
        <v>0</v>
      </c>
      <c r="I19" s="24">
        <f t="shared" si="0"/>
        <v>249488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178684</v>
      </c>
      <c r="F20" s="15">
        <v>0</v>
      </c>
      <c r="G20" s="15">
        <v>0</v>
      </c>
      <c r="H20" s="15">
        <v>0</v>
      </c>
      <c r="I20" s="24">
        <f t="shared" si="0"/>
        <v>178684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28591.780000000002</v>
      </c>
      <c r="F21" s="15">
        <v>0</v>
      </c>
      <c r="G21" s="15">
        <v>0</v>
      </c>
      <c r="H21" s="15">
        <v>0</v>
      </c>
      <c r="I21" s="24">
        <f t="shared" si="0"/>
        <v>28591.780000000002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1466747.63</v>
      </c>
      <c r="F22" s="15">
        <v>0</v>
      </c>
      <c r="G22" s="15">
        <v>0</v>
      </c>
      <c r="H22" s="15">
        <v>0</v>
      </c>
      <c r="I22" s="24">
        <f t="shared" si="0"/>
        <v>1466747.63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83176.37</v>
      </c>
      <c r="F23" s="15">
        <v>0</v>
      </c>
      <c r="G23" s="15">
        <v>0</v>
      </c>
      <c r="H23" s="15">
        <v>0</v>
      </c>
      <c r="I23" s="24">
        <f t="shared" si="0"/>
        <v>83176.37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669685.68</v>
      </c>
      <c r="F24" s="15">
        <v>0</v>
      </c>
      <c r="G24" s="15">
        <v>0</v>
      </c>
      <c r="H24" s="15">
        <v>0</v>
      </c>
      <c r="I24" s="24">
        <f t="shared" si="0"/>
        <v>669685.68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4000</v>
      </c>
      <c r="F25" s="15">
        <v>0</v>
      </c>
      <c r="G25" s="15">
        <v>6173.76</v>
      </c>
      <c r="H25" s="15">
        <v>2400</v>
      </c>
      <c r="I25" s="24">
        <f t="shared" si="0"/>
        <v>12573.76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4522.110000000001</v>
      </c>
      <c r="F26" s="15">
        <v>0</v>
      </c>
      <c r="G26" s="15">
        <v>0</v>
      </c>
      <c r="H26" s="15">
        <v>0</v>
      </c>
      <c r="I26" s="24">
        <f t="shared" si="0"/>
        <v>4522.110000000001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788957.8300000001</v>
      </c>
      <c r="F27" s="15">
        <v>0</v>
      </c>
      <c r="G27" s="15">
        <v>0</v>
      </c>
      <c r="H27" s="15">
        <v>0</v>
      </c>
      <c r="I27" s="24">
        <f t="shared" si="0"/>
        <v>788957.8300000001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88101.5</v>
      </c>
      <c r="F28" s="15">
        <v>0</v>
      </c>
      <c r="G28" s="15">
        <v>0</v>
      </c>
      <c r="H28" s="15">
        <v>0</v>
      </c>
      <c r="I28" s="24">
        <f t="shared" si="0"/>
        <v>88101.5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75460.2</v>
      </c>
      <c r="F29" s="15">
        <v>0</v>
      </c>
      <c r="G29" s="15">
        <v>0</v>
      </c>
      <c r="H29" s="15">
        <v>0</v>
      </c>
      <c r="I29" s="24">
        <f t="shared" si="0"/>
        <v>75460.2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107656.7</v>
      </c>
      <c r="F30" s="15">
        <v>0</v>
      </c>
      <c r="G30" s="15">
        <v>0</v>
      </c>
      <c r="H30" s="15">
        <v>0</v>
      </c>
      <c r="I30" s="24">
        <f t="shared" si="0"/>
        <v>107656.7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102650.94</v>
      </c>
      <c r="F33" s="15">
        <v>0</v>
      </c>
      <c r="G33" s="15">
        <v>0</v>
      </c>
      <c r="H33" s="15">
        <v>0</v>
      </c>
      <c r="I33" s="24">
        <f t="shared" si="0"/>
        <v>102650.94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41127.5</v>
      </c>
      <c r="F34" s="15">
        <v>0</v>
      </c>
      <c r="G34" s="15">
        <v>0</v>
      </c>
      <c r="H34" s="15">
        <v>0</v>
      </c>
      <c r="I34" s="24">
        <f t="shared" si="0"/>
        <v>41127.5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1827372.5699999996</v>
      </c>
      <c r="F35" s="15">
        <v>0</v>
      </c>
      <c r="G35" s="15">
        <v>0</v>
      </c>
      <c r="H35" s="15">
        <v>13560</v>
      </c>
      <c r="I35" s="24">
        <f t="shared" si="0"/>
        <v>1840932.5699999996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45000</v>
      </c>
      <c r="F36" s="15">
        <v>0</v>
      </c>
      <c r="G36" s="15">
        <v>0</v>
      </c>
      <c r="H36" s="15">
        <v>19730</v>
      </c>
      <c r="I36" s="24">
        <f t="shared" si="0"/>
        <v>64730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13260</v>
      </c>
      <c r="D37" s="15">
        <v>0</v>
      </c>
      <c r="E37" s="15">
        <v>785483.5</v>
      </c>
      <c r="F37" s="15">
        <v>0</v>
      </c>
      <c r="G37" s="15">
        <v>0</v>
      </c>
      <c r="H37" s="15">
        <v>35003</v>
      </c>
      <c r="I37" s="24">
        <f t="shared" si="0"/>
        <v>833746.5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467504.47</v>
      </c>
      <c r="F39" s="15">
        <v>0</v>
      </c>
      <c r="G39" s="15">
        <v>0</v>
      </c>
      <c r="H39" s="15">
        <v>0</v>
      </c>
      <c r="I39" s="24">
        <f t="shared" si="0"/>
        <v>467504.47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200483.15999999997</v>
      </c>
      <c r="F40" s="15">
        <v>0</v>
      </c>
      <c r="G40" s="15">
        <v>0</v>
      </c>
      <c r="H40" s="15">
        <v>0</v>
      </c>
      <c r="I40" s="24">
        <f t="shared" si="0"/>
        <v>200483.15999999997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1181700</v>
      </c>
      <c r="F41" s="15">
        <v>0</v>
      </c>
      <c r="G41" s="15">
        <v>0</v>
      </c>
      <c r="H41" s="15">
        <v>0</v>
      </c>
      <c r="I41" s="24">
        <f t="shared" si="0"/>
        <v>1181700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889280.64</v>
      </c>
      <c r="F42" s="15">
        <v>0</v>
      </c>
      <c r="G42" s="15">
        <v>0</v>
      </c>
      <c r="H42" s="15">
        <v>0</v>
      </c>
      <c r="I42" s="24">
        <f t="shared" si="0"/>
        <v>889280.64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145533.35</v>
      </c>
      <c r="F43" s="15">
        <v>0</v>
      </c>
      <c r="G43" s="15">
        <v>0</v>
      </c>
      <c r="H43" s="15">
        <v>0</v>
      </c>
      <c r="I43" s="24">
        <f t="shared" si="0"/>
        <v>145533.35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575</v>
      </c>
      <c r="F44" s="15">
        <v>0</v>
      </c>
      <c r="G44" s="15">
        <v>0</v>
      </c>
      <c r="H44" s="15">
        <v>0</v>
      </c>
      <c r="I44" s="24">
        <f t="shared" si="0"/>
        <v>575</v>
      </c>
      <c r="K44" s="8"/>
      <c r="L44" s="8"/>
      <c r="M44" s="8"/>
      <c r="N44" s="8"/>
    </row>
    <row r="45" spans="1:9" ht="15" customHeight="1">
      <c r="A45" s="58" t="s">
        <v>7</v>
      </c>
      <c r="B45" s="59"/>
      <c r="C45" s="6">
        <f aca="true" t="shared" si="1" ref="C45:I45">SUM(C12:C44)</f>
        <v>28520</v>
      </c>
      <c r="D45" s="6">
        <f t="shared" si="1"/>
        <v>0</v>
      </c>
      <c r="E45" s="6">
        <f t="shared" si="1"/>
        <v>15473153.290000001</v>
      </c>
      <c r="F45" s="6">
        <f t="shared" si="1"/>
        <v>0</v>
      </c>
      <c r="G45" s="6">
        <f t="shared" si="1"/>
        <v>15754.76</v>
      </c>
      <c r="H45" s="6">
        <f t="shared" si="1"/>
        <v>74742.19</v>
      </c>
      <c r="I45" s="6">
        <f t="shared" si="1"/>
        <v>15592170.24</v>
      </c>
    </row>
    <row r="46" ht="12.75">
      <c r="A46" s="33" t="s">
        <v>172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0.02852</v>
      </c>
      <c r="E61" s="29">
        <f>+C45/I45*100</f>
        <v>0.18291231791989465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>
        <f>+D45/I45*100</f>
        <v>0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15.47315329</v>
      </c>
      <c r="E63" s="29">
        <f>+E45/I45*100</f>
        <v>99.23668772102889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>
        <f>+F45/I45*100</f>
        <v>0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0.01575476</v>
      </c>
      <c r="E65" s="29">
        <f>+G45/I45*100</f>
        <v>0.10104276542326927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0.07474219</v>
      </c>
      <c r="E66" s="29">
        <f>+H45/I45*100</f>
        <v>0.4793571956279513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171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</row>
    <row r="11" spans="1:10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170</v>
      </c>
      <c r="I11" s="7" t="s">
        <v>117</v>
      </c>
      <c r="J11" s="62"/>
    </row>
    <row r="12" spans="1:10" ht="15" customHeight="1">
      <c r="A12" s="2" t="s">
        <v>5</v>
      </c>
      <c r="B12" s="3" t="s">
        <v>6</v>
      </c>
      <c r="C12" s="15">
        <v>4452825.2</v>
      </c>
      <c r="D12" s="15">
        <v>0</v>
      </c>
      <c r="E12" s="15">
        <v>65047207.120000005</v>
      </c>
      <c r="F12" s="15">
        <v>0</v>
      </c>
      <c r="G12" s="15">
        <v>0</v>
      </c>
      <c r="H12" s="15">
        <v>0</v>
      </c>
      <c r="I12" s="15">
        <v>6259753.98</v>
      </c>
      <c r="J12" s="24">
        <f aca="true" t="shared" si="0" ref="J12:J45">SUM(C12:I12)</f>
        <v>75759786.30000001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120980.9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120980.9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938789.72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938789.72</v>
      </c>
    </row>
    <row r="15" spans="1:10" ht="15" customHeight="1">
      <c r="A15" s="3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38</v>
      </c>
      <c r="B16" s="3" t="s">
        <v>69</v>
      </c>
      <c r="C16" s="15">
        <v>0</v>
      </c>
      <c r="D16" s="15">
        <v>0</v>
      </c>
      <c r="E16" s="15">
        <v>439533.33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439533.33</v>
      </c>
    </row>
    <row r="17" spans="1:10" ht="15" customHeight="1">
      <c r="A17" s="32" t="s">
        <v>39</v>
      </c>
      <c r="B17" s="3" t="s">
        <v>70</v>
      </c>
      <c r="C17" s="15">
        <v>0</v>
      </c>
      <c r="D17" s="15">
        <v>0</v>
      </c>
      <c r="E17" s="15">
        <v>1727851.54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1727851.54</v>
      </c>
    </row>
    <row r="18" spans="1:10" ht="15" customHeight="1">
      <c r="A18" s="32" t="s">
        <v>40</v>
      </c>
      <c r="B18" s="3" t="s">
        <v>71</v>
      </c>
      <c r="C18" s="15">
        <v>0</v>
      </c>
      <c r="D18" s="15">
        <v>0</v>
      </c>
      <c r="E18" s="15">
        <v>4000531.2100000004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4000531.2100000004</v>
      </c>
    </row>
    <row r="19" spans="1:10" ht="15" customHeight="1">
      <c r="A19" s="32" t="s">
        <v>41</v>
      </c>
      <c r="B19" s="3" t="s">
        <v>72</v>
      </c>
      <c r="C19" s="15">
        <v>0</v>
      </c>
      <c r="D19" s="15">
        <v>0</v>
      </c>
      <c r="E19" s="15">
        <v>9945557.229999999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9945557.229999999</v>
      </c>
    </row>
    <row r="20" spans="1:10" ht="15" customHeight="1">
      <c r="A20" s="32" t="s">
        <v>42</v>
      </c>
      <c r="B20" s="3" t="s">
        <v>73</v>
      </c>
      <c r="C20" s="15">
        <v>0</v>
      </c>
      <c r="D20" s="15">
        <v>0</v>
      </c>
      <c r="E20" s="15">
        <v>674042.26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674042.26</v>
      </c>
    </row>
    <row r="21" spans="1:10" ht="15" customHeight="1">
      <c r="A21" s="32" t="s">
        <v>43</v>
      </c>
      <c r="B21" s="3" t="s">
        <v>74</v>
      </c>
      <c r="C21" s="15">
        <v>0</v>
      </c>
      <c r="D21" s="15">
        <v>0</v>
      </c>
      <c r="E21" s="15">
        <v>3519481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3519481</v>
      </c>
    </row>
    <row r="22" spans="1:10" ht="15" customHeight="1">
      <c r="A22" s="32" t="s">
        <v>44</v>
      </c>
      <c r="B22" s="3" t="s">
        <v>75</v>
      </c>
      <c r="C22" s="15">
        <v>0</v>
      </c>
      <c r="D22" s="15">
        <v>0</v>
      </c>
      <c r="E22" s="15">
        <v>5958770.11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5958770.11</v>
      </c>
    </row>
    <row r="23" spans="1:10" ht="15" customHeight="1">
      <c r="A23" s="32" t="s">
        <v>45</v>
      </c>
      <c r="B23" s="3" t="s">
        <v>76</v>
      </c>
      <c r="C23" s="15">
        <v>0</v>
      </c>
      <c r="D23" s="15">
        <v>0</v>
      </c>
      <c r="E23" s="15">
        <v>4098409.1100000003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4098409.1100000003</v>
      </c>
    </row>
    <row r="24" spans="1:10" ht="15" customHeight="1">
      <c r="A24" s="32" t="s">
        <v>46</v>
      </c>
      <c r="B24" s="3" t="s">
        <v>77</v>
      </c>
      <c r="C24" s="15">
        <v>0</v>
      </c>
      <c r="D24" s="15">
        <v>0</v>
      </c>
      <c r="E24" s="15">
        <v>9949773.549999999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9949773.549999999</v>
      </c>
    </row>
    <row r="25" spans="1:10" ht="15" customHeight="1">
      <c r="A25" s="32" t="s">
        <v>47</v>
      </c>
      <c r="B25" s="3" t="s">
        <v>78</v>
      </c>
      <c r="C25" s="15">
        <v>0</v>
      </c>
      <c r="D25" s="15">
        <v>0</v>
      </c>
      <c r="E25" s="15">
        <v>7712981.47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7712981.47</v>
      </c>
    </row>
    <row r="26" spans="1:10" ht="15" customHeight="1">
      <c r="A26" s="32" t="s">
        <v>48</v>
      </c>
      <c r="B26" s="3" t="s">
        <v>79</v>
      </c>
      <c r="C26" s="15">
        <v>0</v>
      </c>
      <c r="D26" s="15">
        <v>0</v>
      </c>
      <c r="E26" s="15">
        <v>4649569.380000001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4649569.380000001</v>
      </c>
    </row>
    <row r="27" spans="1:10" ht="15" customHeight="1">
      <c r="A27" s="32" t="s">
        <v>49</v>
      </c>
      <c r="B27" s="3" t="s">
        <v>80</v>
      </c>
      <c r="C27" s="15">
        <v>0</v>
      </c>
      <c r="D27" s="15">
        <v>0</v>
      </c>
      <c r="E27" s="15">
        <v>2643939.0999999996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2643939.0999999996</v>
      </c>
    </row>
    <row r="28" spans="1:10" ht="15" customHeight="1">
      <c r="A28" s="32" t="s">
        <v>50</v>
      </c>
      <c r="B28" s="3" t="s">
        <v>81</v>
      </c>
      <c r="C28" s="15">
        <v>0</v>
      </c>
      <c r="D28" s="15">
        <v>0</v>
      </c>
      <c r="E28" s="15">
        <v>474697.8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474697.8</v>
      </c>
    </row>
    <row r="29" spans="1:10" ht="15" customHeight="1">
      <c r="A29" s="32" t="s">
        <v>51</v>
      </c>
      <c r="B29" s="3" t="s">
        <v>82</v>
      </c>
      <c r="C29" s="15">
        <v>0</v>
      </c>
      <c r="D29" s="15">
        <v>0</v>
      </c>
      <c r="E29" s="15">
        <v>98752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98752</v>
      </c>
    </row>
    <row r="30" spans="1:10" ht="15" customHeight="1">
      <c r="A30" s="32" t="s">
        <v>52</v>
      </c>
      <c r="B30" s="3" t="s">
        <v>83</v>
      </c>
      <c r="C30" s="15">
        <v>0</v>
      </c>
      <c r="D30" s="15">
        <v>0</v>
      </c>
      <c r="E30" s="15">
        <v>2145265.14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2145265.14</v>
      </c>
    </row>
    <row r="31" spans="1:10" ht="15" customHeight="1">
      <c r="A31" s="32" t="s">
        <v>53</v>
      </c>
      <c r="B31" s="3" t="s">
        <v>84</v>
      </c>
      <c r="C31" s="15">
        <v>0</v>
      </c>
      <c r="D31" s="15">
        <v>0</v>
      </c>
      <c r="E31" s="15">
        <v>3971058.44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3971058.44</v>
      </c>
    </row>
    <row r="32" spans="1:10" ht="15" customHeight="1">
      <c r="A32" s="32" t="s">
        <v>54</v>
      </c>
      <c r="B32" s="3" t="s">
        <v>85</v>
      </c>
      <c r="C32" s="15">
        <v>0</v>
      </c>
      <c r="D32" s="15">
        <v>0</v>
      </c>
      <c r="E32" s="15">
        <v>913301.4600000001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913301.4600000001</v>
      </c>
    </row>
    <row r="33" spans="1:10" ht="15" customHeight="1">
      <c r="A33" s="32" t="s">
        <v>55</v>
      </c>
      <c r="B33" s="3" t="s">
        <v>86</v>
      </c>
      <c r="C33" s="15">
        <v>0</v>
      </c>
      <c r="D33" s="15">
        <v>0</v>
      </c>
      <c r="E33" s="15">
        <v>3332666.38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3332666.38</v>
      </c>
    </row>
    <row r="34" spans="1:10" ht="15" customHeight="1">
      <c r="A34" s="32" t="s">
        <v>56</v>
      </c>
      <c r="B34" s="3" t="s">
        <v>87</v>
      </c>
      <c r="C34" s="15">
        <v>0</v>
      </c>
      <c r="D34" s="15">
        <v>0</v>
      </c>
      <c r="E34" s="15">
        <v>1016667.2999999999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1016667.2999999999</v>
      </c>
    </row>
    <row r="35" spans="1:10" ht="15" customHeight="1">
      <c r="A35" s="32" t="s">
        <v>57</v>
      </c>
      <c r="B35" s="3" t="s">
        <v>88</v>
      </c>
      <c r="C35" s="15">
        <v>0</v>
      </c>
      <c r="D35" s="15">
        <v>0</v>
      </c>
      <c r="E35" s="15">
        <v>700435338.6</v>
      </c>
      <c r="F35" s="15">
        <v>0</v>
      </c>
      <c r="G35" s="15">
        <v>47362694</v>
      </c>
      <c r="H35" s="15">
        <v>0</v>
      </c>
      <c r="I35" s="15">
        <v>0</v>
      </c>
      <c r="J35" s="24">
        <f t="shared" si="0"/>
        <v>747798032.6</v>
      </c>
    </row>
    <row r="36" spans="1:10" ht="15" customHeight="1">
      <c r="A36" s="32" t="s">
        <v>58</v>
      </c>
      <c r="B36" s="3" t="s">
        <v>89</v>
      </c>
      <c r="C36" s="15">
        <v>0</v>
      </c>
      <c r="D36" s="15">
        <v>0</v>
      </c>
      <c r="E36" s="15">
        <v>14065039.58</v>
      </c>
      <c r="F36" s="15">
        <v>0</v>
      </c>
      <c r="G36" s="15">
        <v>0</v>
      </c>
      <c r="H36" s="15">
        <v>0</v>
      </c>
      <c r="I36" s="15">
        <v>11356174.31</v>
      </c>
      <c r="J36" s="24">
        <f t="shared" si="0"/>
        <v>25421213.89</v>
      </c>
    </row>
    <row r="37" spans="1:10" ht="15" customHeight="1">
      <c r="A37" s="32" t="s">
        <v>59</v>
      </c>
      <c r="B37" s="3" t="s">
        <v>90</v>
      </c>
      <c r="C37" s="15">
        <v>0</v>
      </c>
      <c r="D37" s="15">
        <v>0</v>
      </c>
      <c r="E37" s="15">
        <v>5140219.08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5140219.08</v>
      </c>
    </row>
    <row r="38" spans="1:10" ht="15" customHeight="1">
      <c r="A38" s="32" t="s">
        <v>60</v>
      </c>
      <c r="B38" s="3" t="s">
        <v>91</v>
      </c>
      <c r="C38" s="15">
        <v>0</v>
      </c>
      <c r="D38" s="15">
        <v>0</v>
      </c>
      <c r="E38" s="15">
        <v>2441114.4499999997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2441114.4499999997</v>
      </c>
    </row>
    <row r="39" spans="1:10" ht="15" customHeight="1">
      <c r="A39" s="32" t="s">
        <v>61</v>
      </c>
      <c r="B39" s="3" t="s">
        <v>92</v>
      </c>
      <c r="C39" s="15">
        <v>0</v>
      </c>
      <c r="D39" s="15">
        <v>0</v>
      </c>
      <c r="E39" s="15">
        <v>27970436.35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27970436.35</v>
      </c>
    </row>
    <row r="40" spans="1:10" ht="15" customHeight="1">
      <c r="A40" s="32" t="s">
        <v>62</v>
      </c>
      <c r="B40" s="3" t="s">
        <v>93</v>
      </c>
      <c r="C40" s="15">
        <v>0</v>
      </c>
      <c r="D40" s="15">
        <v>0</v>
      </c>
      <c r="E40" s="15">
        <v>24503861.330000002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24503861.330000002</v>
      </c>
    </row>
    <row r="41" spans="1:10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12895414.879999999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12895414.879999999</v>
      </c>
    </row>
    <row r="42" spans="1:10" ht="15" customHeight="1">
      <c r="A42" s="32" t="s">
        <v>64</v>
      </c>
      <c r="B42" s="3" t="s">
        <v>95</v>
      </c>
      <c r="C42" s="15">
        <v>0</v>
      </c>
      <c r="D42" s="15">
        <v>0</v>
      </c>
      <c r="E42" s="15">
        <v>10152412.110000001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10152412.110000001</v>
      </c>
    </row>
    <row r="43" spans="1:10" ht="15" customHeight="1">
      <c r="A43" s="32" t="s">
        <v>65</v>
      </c>
      <c r="B43" s="3" t="s">
        <v>96</v>
      </c>
      <c r="C43" s="15">
        <v>0</v>
      </c>
      <c r="D43" s="15">
        <v>0</v>
      </c>
      <c r="E43" s="15">
        <v>4097092.27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4097092.27</v>
      </c>
    </row>
    <row r="44" spans="1:10" ht="15" customHeight="1">
      <c r="A44" s="32" t="s">
        <v>164</v>
      </c>
      <c r="B44" s="3" t="s">
        <v>162</v>
      </c>
      <c r="C44" s="15">
        <v>0</v>
      </c>
      <c r="D44" s="15">
        <v>0</v>
      </c>
      <c r="E44" s="15">
        <v>17729793.150000002</v>
      </c>
      <c r="F44" s="15">
        <v>0</v>
      </c>
      <c r="G44" s="15">
        <v>0</v>
      </c>
      <c r="H44" s="15">
        <v>0</v>
      </c>
      <c r="I44" s="15">
        <v>0</v>
      </c>
      <c r="J44" s="24">
        <f t="shared" si="0"/>
        <v>17729793.150000002</v>
      </c>
    </row>
    <row r="45" spans="1:10" ht="15" customHeight="1">
      <c r="A45" s="32" t="s">
        <v>167</v>
      </c>
      <c r="B45" s="3" t="s">
        <v>168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24">
        <f t="shared" si="0"/>
        <v>0</v>
      </c>
    </row>
    <row r="46" spans="1:10" ht="12.75">
      <c r="A46" s="58" t="s">
        <v>7</v>
      </c>
      <c r="B46" s="59"/>
      <c r="C46" s="6">
        <f aca="true" t="shared" si="1" ref="C46:J46">SUM(C12:C45)</f>
        <v>4452825.2</v>
      </c>
      <c r="D46" s="6">
        <f t="shared" si="1"/>
        <v>0</v>
      </c>
      <c r="E46" s="6">
        <f t="shared" si="1"/>
        <v>952810547.3500001</v>
      </c>
      <c r="F46" s="6">
        <f t="shared" si="1"/>
        <v>0</v>
      </c>
      <c r="G46" s="6">
        <f t="shared" si="1"/>
        <v>47362694</v>
      </c>
      <c r="H46" s="6">
        <f t="shared" si="1"/>
        <v>0</v>
      </c>
      <c r="I46" s="6">
        <f t="shared" si="1"/>
        <v>17615928.29</v>
      </c>
      <c r="J46" s="6">
        <f t="shared" si="1"/>
        <v>1022241994.8400002</v>
      </c>
    </row>
    <row r="47" ht="12.75">
      <c r="A47" s="33" t="s">
        <v>172</v>
      </c>
    </row>
    <row r="48" ht="9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ht="12.75">
      <c r="A57" s="13"/>
    </row>
    <row r="66" ht="12.75">
      <c r="C66" s="5">
        <v>1000000</v>
      </c>
    </row>
    <row r="67" spans="3:6" ht="12.75">
      <c r="C67" s="22" t="s">
        <v>104</v>
      </c>
      <c r="D67" s="22" t="s">
        <v>102</v>
      </c>
      <c r="E67" s="22" t="s">
        <v>103</v>
      </c>
      <c r="F67" s="22"/>
    </row>
    <row r="68" spans="3:6" ht="12.75">
      <c r="C68" s="28" t="s">
        <v>112</v>
      </c>
      <c r="D68" s="29">
        <f>+C46/$C$66</f>
        <v>4.4528252</v>
      </c>
      <c r="E68" s="29">
        <f>+C46/J46*100</f>
        <v>0.43559403961847115</v>
      </c>
      <c r="F68" s="29"/>
    </row>
    <row r="69" spans="3:6" ht="12.75">
      <c r="C69" s="28" t="s">
        <v>113</v>
      </c>
      <c r="D69" s="29">
        <f>+D46/$C$66</f>
        <v>0</v>
      </c>
      <c r="E69" s="29">
        <f>+D46/J46*100</f>
        <v>0</v>
      </c>
      <c r="F69" s="29"/>
    </row>
    <row r="70" spans="3:6" ht="12.75">
      <c r="C70" s="28" t="s">
        <v>114</v>
      </c>
      <c r="D70" s="29">
        <f>+E46/$C$66</f>
        <v>952.8105473500001</v>
      </c>
      <c r="E70" s="29">
        <f>+E46/J46*100</f>
        <v>93.2079245579353</v>
      </c>
      <c r="F70" s="29"/>
    </row>
    <row r="71" spans="3:6" ht="12.75">
      <c r="C71" s="28" t="s">
        <v>115</v>
      </c>
      <c r="D71" s="29">
        <f>+F46/$C$66</f>
        <v>0</v>
      </c>
      <c r="E71" s="29">
        <f>+F46/J46*100</f>
        <v>0</v>
      </c>
      <c r="F71" s="29"/>
    </row>
    <row r="72" spans="3:6" ht="12.75">
      <c r="C72" s="28" t="s">
        <v>116</v>
      </c>
      <c r="D72" s="29">
        <f>+G46/$C$66</f>
        <v>47.362694</v>
      </c>
      <c r="E72" s="29">
        <f>+G46/J46*100</f>
        <v>4.6332174024422805</v>
      </c>
      <c r="F72" s="29"/>
    </row>
    <row r="73" spans="3:6" ht="12.75">
      <c r="C73" s="28" t="s">
        <v>170</v>
      </c>
      <c r="D73" s="29">
        <f>+H46/$C$66</f>
        <v>0</v>
      </c>
      <c r="E73" s="29">
        <f>+H46/J46*100</f>
        <v>0</v>
      </c>
      <c r="F73" s="29"/>
    </row>
    <row r="74" spans="3:6" ht="12.75">
      <c r="C74" s="28" t="s">
        <v>117</v>
      </c>
      <c r="D74" s="29">
        <f>+I46/$C$66</f>
        <v>17.61592829</v>
      </c>
      <c r="E74" s="29">
        <f>+I46/J46*100</f>
        <v>1.7232640000039539</v>
      </c>
      <c r="F74" s="29"/>
    </row>
    <row r="78" ht="12.75">
      <c r="A78" s="33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171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49652.86</v>
      </c>
      <c r="E12" s="15">
        <v>0</v>
      </c>
      <c r="F12" s="15">
        <v>0</v>
      </c>
      <c r="G12" s="15">
        <v>0</v>
      </c>
      <c r="H12" s="24">
        <f>SUM(C12:G12)</f>
        <v>49652.86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293799.67000000004</v>
      </c>
      <c r="E13" s="15">
        <v>0</v>
      </c>
      <c r="F13" s="15">
        <v>0</v>
      </c>
      <c r="G13" s="15">
        <v>0</v>
      </c>
      <c r="H13" s="24">
        <f aca="true" t="shared" si="0" ref="H13:H44">SUM(C13:G13)</f>
        <v>293799.67000000004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69316</v>
      </c>
      <c r="E14" s="15">
        <v>0</v>
      </c>
      <c r="F14" s="15">
        <v>0</v>
      </c>
      <c r="G14" s="15">
        <v>0</v>
      </c>
      <c r="H14" s="24">
        <f t="shared" si="0"/>
        <v>69316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846112</v>
      </c>
      <c r="E15" s="15">
        <v>0</v>
      </c>
      <c r="F15" s="15">
        <v>0</v>
      </c>
      <c r="G15" s="15">
        <v>0</v>
      </c>
      <c r="H15" s="24">
        <f t="shared" si="0"/>
        <v>846112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227861.5</v>
      </c>
      <c r="E16" s="15">
        <v>0</v>
      </c>
      <c r="F16" s="15">
        <v>0</v>
      </c>
      <c r="G16" s="15">
        <v>0</v>
      </c>
      <c r="H16" s="24">
        <f t="shared" si="0"/>
        <v>227861.5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1324747.89</v>
      </c>
      <c r="E17" s="15">
        <v>0</v>
      </c>
      <c r="F17" s="15">
        <v>0</v>
      </c>
      <c r="G17" s="15">
        <v>0</v>
      </c>
      <c r="H17" s="24">
        <f t="shared" si="0"/>
        <v>1324747.89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1656754.97</v>
      </c>
      <c r="E18" s="15">
        <v>0</v>
      </c>
      <c r="F18" s="15">
        <v>0</v>
      </c>
      <c r="G18" s="15">
        <v>0</v>
      </c>
      <c r="H18" s="24">
        <f t="shared" si="0"/>
        <v>1656754.97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1211824.67</v>
      </c>
      <c r="E19" s="15">
        <v>0</v>
      </c>
      <c r="F19" s="15">
        <v>0</v>
      </c>
      <c r="G19" s="15">
        <v>0</v>
      </c>
      <c r="H19" s="24">
        <f t="shared" si="0"/>
        <v>1211824.67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146366.69</v>
      </c>
      <c r="E20" s="15">
        <v>0</v>
      </c>
      <c r="F20" s="15">
        <v>0</v>
      </c>
      <c r="G20" s="15">
        <v>0</v>
      </c>
      <c r="H20" s="24">
        <f t="shared" si="0"/>
        <v>146366.69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4200</v>
      </c>
      <c r="E21" s="15">
        <v>0</v>
      </c>
      <c r="F21" s="15">
        <v>0</v>
      </c>
      <c r="G21" s="15">
        <v>0</v>
      </c>
      <c r="H21" s="24">
        <f t="shared" si="0"/>
        <v>4200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3400386.64</v>
      </c>
      <c r="E22" s="15">
        <v>0</v>
      </c>
      <c r="F22" s="15">
        <v>0</v>
      </c>
      <c r="G22" s="15">
        <v>0</v>
      </c>
      <c r="H22" s="24">
        <f t="shared" si="0"/>
        <v>3400386.64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1053379.45</v>
      </c>
      <c r="E23" s="15">
        <v>0</v>
      </c>
      <c r="F23" s="15">
        <v>0</v>
      </c>
      <c r="G23" s="15">
        <v>0</v>
      </c>
      <c r="H23" s="24">
        <f t="shared" si="0"/>
        <v>1053379.45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441462.33</v>
      </c>
      <c r="E24" s="15">
        <v>0</v>
      </c>
      <c r="F24" s="15">
        <v>0</v>
      </c>
      <c r="G24" s="15">
        <v>0</v>
      </c>
      <c r="H24" s="24">
        <f t="shared" si="0"/>
        <v>441462.33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633453.4</v>
      </c>
      <c r="E25" s="15">
        <v>0</v>
      </c>
      <c r="F25" s="15">
        <v>0</v>
      </c>
      <c r="G25" s="15">
        <v>0</v>
      </c>
      <c r="H25" s="24">
        <f t="shared" si="0"/>
        <v>633453.4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71380</v>
      </c>
      <c r="E26" s="15">
        <v>0</v>
      </c>
      <c r="F26" s="15">
        <v>0</v>
      </c>
      <c r="G26" s="15">
        <v>0</v>
      </c>
      <c r="H26" s="24">
        <f t="shared" si="0"/>
        <v>71380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395531.6</v>
      </c>
      <c r="E27" s="15">
        <v>0</v>
      </c>
      <c r="F27" s="15">
        <v>0</v>
      </c>
      <c r="G27" s="15">
        <v>0</v>
      </c>
      <c r="H27" s="24">
        <f t="shared" si="0"/>
        <v>395531.6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24">
        <f t="shared" si="0"/>
        <v>0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223550.7</v>
      </c>
      <c r="E29" s="15">
        <v>0</v>
      </c>
      <c r="F29" s="15">
        <v>0</v>
      </c>
      <c r="G29" s="15">
        <v>0</v>
      </c>
      <c r="H29" s="24">
        <f t="shared" si="0"/>
        <v>223550.7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1374185.8199999998</v>
      </c>
      <c r="E30" s="15">
        <v>0</v>
      </c>
      <c r="F30" s="15">
        <v>0</v>
      </c>
      <c r="G30" s="15">
        <v>0</v>
      </c>
      <c r="H30" s="24">
        <f t="shared" si="0"/>
        <v>1374185.8199999998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434724.08</v>
      </c>
      <c r="E31" s="15">
        <v>0</v>
      </c>
      <c r="F31" s="15">
        <v>0</v>
      </c>
      <c r="G31" s="15">
        <v>0</v>
      </c>
      <c r="H31" s="24">
        <f t="shared" si="0"/>
        <v>434724.08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103000</v>
      </c>
      <c r="E32" s="15">
        <v>0</v>
      </c>
      <c r="F32" s="15">
        <v>0</v>
      </c>
      <c r="G32" s="15">
        <v>0</v>
      </c>
      <c r="H32" s="24">
        <f t="shared" si="0"/>
        <v>103000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244689.4</v>
      </c>
      <c r="E33" s="15">
        <v>0</v>
      </c>
      <c r="F33" s="15">
        <v>0</v>
      </c>
      <c r="G33" s="15">
        <v>0</v>
      </c>
      <c r="H33" s="24">
        <f t="shared" si="0"/>
        <v>244689.4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92274</v>
      </c>
      <c r="E34" s="15">
        <v>0</v>
      </c>
      <c r="F34" s="15">
        <v>0</v>
      </c>
      <c r="G34" s="15">
        <v>0</v>
      </c>
      <c r="H34" s="24">
        <f t="shared" si="0"/>
        <v>92274</v>
      </c>
      <c r="J34" s="18"/>
      <c r="K34" s="31"/>
    </row>
    <row r="35" spans="1:11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0</v>
      </c>
      <c r="J35" s="18"/>
      <c r="K35" s="31"/>
    </row>
    <row r="36" spans="1:11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360444.2</v>
      </c>
      <c r="H36" s="24">
        <f t="shared" si="0"/>
        <v>360444.2</v>
      </c>
      <c r="J36" s="18"/>
      <c r="K36" s="31"/>
    </row>
    <row r="37" spans="1:11" ht="15" customHeight="1">
      <c r="A37" s="2" t="s">
        <v>59</v>
      </c>
      <c r="B37" s="3" t="s">
        <v>90</v>
      </c>
      <c r="C37" s="15">
        <v>0</v>
      </c>
      <c r="D37" s="15">
        <v>897998.5</v>
      </c>
      <c r="E37" s="15">
        <v>0</v>
      </c>
      <c r="F37" s="15">
        <v>0</v>
      </c>
      <c r="G37" s="15">
        <v>0</v>
      </c>
      <c r="H37" s="24">
        <f t="shared" si="0"/>
        <v>897998.5</v>
      </c>
      <c r="J37" s="18"/>
      <c r="K37" s="31"/>
    </row>
    <row r="38" spans="1:11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4">
        <f t="shared" si="0"/>
        <v>0</v>
      </c>
      <c r="J38" s="18"/>
      <c r="K38" s="31"/>
    </row>
    <row r="39" spans="1:11" ht="15" customHeight="1">
      <c r="A39" s="2" t="s">
        <v>61</v>
      </c>
      <c r="B39" s="3" t="s">
        <v>92</v>
      </c>
      <c r="C39" s="15">
        <v>0</v>
      </c>
      <c r="D39" s="15">
        <v>360</v>
      </c>
      <c r="E39" s="15">
        <v>0</v>
      </c>
      <c r="F39" s="15">
        <v>0</v>
      </c>
      <c r="G39" s="15">
        <v>0</v>
      </c>
      <c r="H39" s="24">
        <f t="shared" si="0"/>
        <v>360</v>
      </c>
      <c r="J39" s="18"/>
      <c r="K39" s="31"/>
    </row>
    <row r="40" spans="1:11" ht="15" customHeight="1">
      <c r="A40" s="2" t="s">
        <v>62</v>
      </c>
      <c r="B40" s="3" t="s">
        <v>93</v>
      </c>
      <c r="C40" s="15">
        <v>0</v>
      </c>
      <c r="D40" s="15">
        <v>1709000</v>
      </c>
      <c r="E40" s="15">
        <v>0</v>
      </c>
      <c r="F40" s="15">
        <v>0</v>
      </c>
      <c r="G40" s="15">
        <v>0</v>
      </c>
      <c r="H40" s="24">
        <f t="shared" si="0"/>
        <v>1709000</v>
      </c>
      <c r="J40" s="18"/>
      <c r="K40" s="31"/>
    </row>
    <row r="41" spans="1:11" ht="15" customHeight="1">
      <c r="A41" s="2" t="s">
        <v>63</v>
      </c>
      <c r="B41" s="3" t="s">
        <v>94</v>
      </c>
      <c r="C41" s="15">
        <v>0</v>
      </c>
      <c r="D41" s="15">
        <v>92897.88</v>
      </c>
      <c r="E41" s="15">
        <v>0</v>
      </c>
      <c r="F41" s="15">
        <v>0</v>
      </c>
      <c r="G41" s="15">
        <v>0</v>
      </c>
      <c r="H41" s="24">
        <f t="shared" si="0"/>
        <v>92897.88</v>
      </c>
      <c r="J41" s="18"/>
      <c r="K41" s="31"/>
    </row>
    <row r="42" spans="1:11" ht="15" customHeight="1">
      <c r="A42" s="2" t="s">
        <v>64</v>
      </c>
      <c r="B42" s="3" t="s">
        <v>95</v>
      </c>
      <c r="C42" s="15">
        <v>0</v>
      </c>
      <c r="D42" s="15">
        <v>873900</v>
      </c>
      <c r="E42" s="15">
        <v>0</v>
      </c>
      <c r="F42" s="15">
        <v>0</v>
      </c>
      <c r="G42" s="15">
        <v>0</v>
      </c>
      <c r="H42" s="24">
        <f t="shared" si="0"/>
        <v>873900</v>
      </c>
      <c r="J42" s="18"/>
      <c r="K42" s="31"/>
    </row>
    <row r="43" spans="1:11" ht="15" customHeight="1">
      <c r="A43" s="2" t="s">
        <v>65</v>
      </c>
      <c r="B43" s="3" t="s">
        <v>96</v>
      </c>
      <c r="C43" s="15">
        <v>0</v>
      </c>
      <c r="D43" s="15">
        <v>1067555.5</v>
      </c>
      <c r="E43" s="15">
        <v>0</v>
      </c>
      <c r="F43" s="15">
        <v>0</v>
      </c>
      <c r="G43" s="15">
        <v>0</v>
      </c>
      <c r="H43" s="24">
        <f t="shared" si="0"/>
        <v>1067555.5</v>
      </c>
      <c r="J43" s="18"/>
      <c r="K43" s="31"/>
    </row>
    <row r="44" spans="1:11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4">
        <f t="shared" si="0"/>
        <v>0</v>
      </c>
      <c r="J44" s="18"/>
      <c r="K44" s="31"/>
    </row>
    <row r="45" spans="1:11" ht="15" customHeight="1">
      <c r="A45" s="58" t="s">
        <v>7</v>
      </c>
      <c r="B45" s="59"/>
      <c r="C45" s="6">
        <f aca="true" t="shared" si="1" ref="C45:H45">SUM(C12:C44)</f>
        <v>0</v>
      </c>
      <c r="D45" s="6">
        <f t="shared" si="1"/>
        <v>18940365.55</v>
      </c>
      <c r="E45" s="6">
        <f t="shared" si="1"/>
        <v>0</v>
      </c>
      <c r="F45" s="6">
        <f t="shared" si="1"/>
        <v>0</v>
      </c>
      <c r="G45" s="6">
        <f t="shared" si="1"/>
        <v>360444.2</v>
      </c>
      <c r="H45" s="6">
        <f t="shared" si="1"/>
        <v>19300809.749999996</v>
      </c>
      <c r="K45" s="31"/>
    </row>
    <row r="46" ht="12.75">
      <c r="A46" s="33" t="s">
        <v>172</v>
      </c>
    </row>
    <row r="47" ht="9.75" customHeight="1">
      <c r="A47" s="33"/>
    </row>
    <row r="48" spans="1:8" ht="12.75">
      <c r="A48" s="38" t="s">
        <v>8</v>
      </c>
      <c r="H48" s="8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">
        <v>112</v>
      </c>
      <c r="D64" s="29">
        <f>+C45/$C$62</f>
        <v>0</v>
      </c>
      <c r="E64" s="29">
        <f>+C45/H45*100</f>
        <v>0</v>
      </c>
    </row>
    <row r="65" spans="3:5" ht="12.75">
      <c r="C65" s="28" t="s">
        <v>113</v>
      </c>
      <c r="D65" s="29">
        <f>+D45/$C$62</f>
        <v>18.94036555</v>
      </c>
      <c r="E65" s="29">
        <f>+D45/H45*100</f>
        <v>98.1324918245982</v>
      </c>
    </row>
    <row r="66" spans="3:5" ht="12.75">
      <c r="C66" s="28" t="s">
        <v>114</v>
      </c>
      <c r="D66" s="29">
        <f>+E45/$C$62</f>
        <v>0</v>
      </c>
      <c r="E66" s="29">
        <f>+E45/H45*100</f>
        <v>0</v>
      </c>
    </row>
    <row r="67" spans="3:5" ht="12.75">
      <c r="C67" s="28" t="s">
        <v>116</v>
      </c>
      <c r="D67" s="29">
        <f>+F45/$C$62</f>
        <v>0</v>
      </c>
      <c r="E67" s="29">
        <f>+F45/H45*100</f>
        <v>0</v>
      </c>
    </row>
    <row r="68" spans="3:5" ht="12.75">
      <c r="C68" s="28" t="s">
        <v>118</v>
      </c>
      <c r="D68" s="29">
        <f>+G45/$C$62</f>
        <v>0.3604442</v>
      </c>
      <c r="E68" s="29">
        <f>+G45/H45*100</f>
        <v>1.8675081754018121</v>
      </c>
    </row>
  </sheetData>
  <sheetProtection/>
  <mergeCells count="5">
    <mergeCell ref="H10:H11"/>
    <mergeCell ref="A45:B45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171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1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1">
        <f>SUM(C15:G15)</f>
        <v>0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2">
        <f t="shared" si="0"/>
        <v>0</v>
      </c>
    </row>
    <row r="17" ht="12.75">
      <c r="A17" s="33" t="s">
        <v>172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2022-04-06T16:28:42Z</dcterms:modified>
  <cp:category/>
  <cp:version/>
  <cp:contentType/>
  <cp:contentStatus/>
</cp:coreProperties>
</file>