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<sst xmlns="http://schemas.openxmlformats.org/spreadsheetml/2006/main" count="674" uniqueCount="173">
  <si>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</si>
  <si>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</si>
  <si>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</si>
  <si>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</si>
  <si>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</si>
  <si>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</si>
  <si>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</si>
  <si>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</si>
  <si>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</si>
  <si>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</si>
  <si>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</si>
  <si>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</si>
  <si>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</si>
  <si>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</si>
  <si>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</si>
  <si>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</si>
  <si>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</si>
  <si>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</si>
  <si>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</si>
  <si>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</si>
  <si>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</si>
  <si>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</si>
  <si>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</si>
  <si>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</si>
  <si>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</si>
  <si>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</si>
  <si>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</si>
  <si>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</si>
  <si>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</si>
  <si>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</si>
  <si>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</si>
  <si>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</si>
  <si>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</si>
  <si>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</si>
  <si>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</si>
  <si>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</si>
  <si>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</si>
  <si>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</si>
  <si>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</si>
  <si>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</si>
  <si>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</si>
  <si>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</si>
  <si>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</si>
  <si>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</si>
  <si>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</si>
  <si>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</si>
  <si>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</si>
  <si>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</si>
  <si>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</si>
  <si>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</si>
  <si>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</si>
  <si>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</si>
  <si>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</si>
  <si>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</si>
  <si>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</si>
  <si>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</si>
  <si>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</si>
  <si>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</si>
  <si>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</si>
  <si>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</si>
  <si>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</si>
  <si>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</si>
  <si>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</si>
  <si>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</si>
  <si>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</si>
  <si>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</si>
  <si>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</si>
  <si>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</si>
  <si>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</si>
  <si>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</si>
  <si>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</si>
  <si>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</si>
  <si>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</si>
  <si>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</si>
  <si>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</si>
  <si>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</si>
  <si>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</si>
  <si>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</si>
  <si>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</si>
  <si>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</si>
  <si>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</si>
  <si>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</si>
  <si>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</si>
  <si>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</si>
  <si>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</si>
  <si>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</si>
  <si>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</si>
  <si>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</si>
  <si>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</si>
  <si>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</si>
  <si>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</si>
  <si>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</si>
  <si>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</si>
  <si>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</si>
  <si>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</si>
  <si>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</si>
  <si>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</si>
  <si>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</si>
  <si>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</si>
  <si>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</si>
  <si>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</si>
  <si>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</si>
  <si>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</si>
  <si>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</si>
  <si>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</si>
  <si>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</si>
  <si>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</si>
  <si>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</si>
  <si>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</si>
  <si>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</si>
  <si>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</si>
  <si>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</si>
  <si>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</si>
  <si>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</si>
  <si>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</si>
  <si>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</si>
  <si>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</si>
  <si>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</si>
  <si>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</si>
  <si>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</si>
  <si>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</si>
  <si>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</si>
  <si>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</si>
  <si>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</si>
  <si>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</si>
  <si>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</si>
  <si>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</si>
  <si>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</si>
  <si>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</si>
  <si>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</si>
  <si>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</si>
  <si>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</si>
  <si>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</si>
  <si>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</si>
  <si>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</si>
  <si>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</si>
  <si>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</si>
  <si>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</si>
  <si>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</si>
  <si>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</si>
  <si>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</si>
  <si>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</si>
  <si>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</si>
  <si>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</si>
  <si>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</si>
  <si>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</si>
  <si>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</si>
  <si>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</si>
  <si>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</si>
  <si>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</si>
  <si>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</si>
  <si>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</si>
  <si>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</si>
  <si>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</si>
  <si>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</si>
  <si>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</si>
  <si>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</si>
  <si>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</si>
  <si>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</si>
  <si>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</si>
  <si>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</si>
  <si>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</si>
  <si>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</si>
  <si>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</si>
  <si>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</si>
  <si>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</si>
  <si>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</si>
  <si>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149</t>
  </si>
  <si>
    <t>PROGRAMA DE CREACIÓN DE REDES INTEGRADAS EN SALUD</t>
  </si>
  <si>
    <t>149 PCRIS</t>
  </si>
  <si>
    <t>6-2.4</t>
  </si>
  <si>
    <t>EJECUCION PRESUPUESTAL A MES DE ABRIL 2022</t>
  </si>
  <si>
    <t>Fuente: Reporte SIAF Operaciones en Linea al 30 de Abril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</si>
</sst>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Abril - 2022</a:t>
            </a:r>
          </a:p>
        </c:rich>
      </c:tx>
      <c:layout>
        <c:manualLayout>
          <c:xMode val="factor"/>
          <c:yMode val="factor"/>
          <c:x val="-0.00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2675"/>
          <c:w val="0.999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37355599"/>
        <c:axId val="656072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5904649"/>
        <c:axId val="53141842"/>
      </c:line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355599"/>
        <c:crossesAt val="1"/>
        <c:crossBetween val="between"/>
        <c:dispUnits/>
      </c:valAx>
      <c:catAx>
        <c:axId val="59046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46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475"/>
          <c:y val="0.984"/>
          <c:w val="0.051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ABRIL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8514531"/>
        <c:axId val="9521916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18588381"/>
        <c:axId val="33077702"/>
      </c:lineChart>
      <c:catAx>
        <c:axId val="8514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514531"/>
        <c:crossesAt val="1"/>
        <c:crossBetween val="between"/>
        <c:dispUnits/>
      </c:valAx>
      <c:catAx>
        <c:axId val="18588381"/>
        <c:scaling>
          <c:orientation val="minMax"/>
        </c:scaling>
        <c:axPos val="b"/>
        <c:delete val="1"/>
        <c:majorTickMark val="out"/>
        <c:minorTickMark val="none"/>
        <c:tickLblPos val="nextTo"/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5883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ABRIL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29263863"/>
        <c:axId val="62048176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21562673"/>
        <c:axId val="59846330"/>
      </c:line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63863"/>
        <c:crossesAt val="1"/>
        <c:crossBetween val="between"/>
        <c:dispUnits/>
      </c:valAx>
      <c:catAx>
        <c:axId val="21562673"/>
        <c:scaling>
          <c:orientation val="minMax"/>
        </c:scaling>
        <c:axPos val="b"/>
        <c:delete val="1"/>
        <c:majorTickMark val="out"/>
        <c:minorTickMark val="none"/>
        <c:tickLblPos val="nextTo"/>
        <c:crossAx val="59846330"/>
        <c:crosses val="autoZero"/>
        <c:auto val="1"/>
        <c:lblOffset val="100"/>
        <c:tickLblSkip val="1"/>
        <c:noMultiLvlLbl val="0"/>
      </c:catAx>
      <c:valAx>
        <c:axId val="59846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626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RDR</a:t>
            </a:r>
          </a:p>
        </c:rich>
      </c:tx>
      <c:layout>
        <c:manualLayout>
          <c:xMode val="factor"/>
          <c:yMode val="factor"/>
          <c:x val="-0.003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1746059"/>
        <c:axId val="15714532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7213061"/>
        <c:axId val="64917550"/>
      </c:lineChart>
      <c:catAx>
        <c:axId val="1746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46059"/>
        <c:crossesAt val="1"/>
        <c:crossBetween val="between"/>
        <c:dispUnits/>
      </c:valAx>
      <c:catAx>
        <c:axId val="7213061"/>
        <c:scaling>
          <c:orientation val="minMax"/>
        </c:scaling>
        <c:axPos val="b"/>
        <c:delete val="1"/>
        <c:majorTickMark val="out"/>
        <c:minorTickMark val="none"/>
        <c:tickLblPos val="nextTo"/>
        <c:crossAx val="64917550"/>
        <c:crosses val="autoZero"/>
        <c:auto val="1"/>
        <c:lblOffset val="100"/>
        <c:tickLblSkip val="1"/>
        <c:noMultiLvlLbl val="0"/>
      </c:catAx>
      <c:valAx>
        <c:axId val="64917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130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ROOC'!$C$68:$C$74</c:f>
              <c:strCache/>
            </c:strRef>
          </c:cat>
          <c:val>
            <c:numRef>
              <c:f>'EJECUCION ROOC'!$D$68:$D$74</c:f>
              <c:numCache/>
            </c:numRef>
          </c:val>
        </c:ser>
        <c:overlap val="-27"/>
        <c:gapWidth val="219"/>
        <c:axId val="47387039"/>
        <c:axId val="23830168"/>
      </c:barChart>
      <c:lineChart>
        <c:grouping val="standard"/>
        <c:varyColors val="0"/>
        <c:ser>
          <c:idx val="1"/>
          <c:order val="1"/>
          <c:tx>
            <c:strRef>
              <c:f>'EJECUCION ROOC'!$E$67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ROOC'!$C$68:$C$74</c:f>
              <c:strCache/>
            </c:strRef>
          </c:cat>
          <c:val>
            <c:numRef>
              <c:f>'EJECUCION ROOC'!$E$68:$E$74</c:f>
              <c:numCache/>
            </c:numRef>
          </c:val>
          <c:smooth val="0"/>
        </c:ser>
        <c:axId val="13144921"/>
        <c:axId val="51195426"/>
      </c:line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387039"/>
        <c:crossesAt val="1"/>
        <c:crossBetween val="between"/>
        <c:dispUnits/>
      </c:valAx>
      <c:catAx>
        <c:axId val="13144921"/>
        <c:scaling>
          <c:orientation val="minMax"/>
        </c:scaling>
        <c:axPos val="b"/>
        <c:delete val="1"/>
        <c:majorTickMark val="out"/>
        <c:minorTickMark val="none"/>
        <c:tickLblPos val="nextTo"/>
        <c:crossAx val="51195426"/>
        <c:crosses val="autoZero"/>
        <c:auto val="1"/>
        <c:lblOffset val="100"/>
        <c:tickLblSkip val="1"/>
        <c:noMultiLvlLbl val="0"/>
      </c:catAx>
      <c:valAx>
        <c:axId val="51195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1449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47"/>
          <c:w val="0.129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58105651"/>
        <c:axId val="53188812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8937261"/>
        <c:axId val="13326486"/>
      </c:lineChart>
      <c:catAx>
        <c:axId val="58105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88812"/>
        <c:crosses val="autoZero"/>
        <c:auto val="1"/>
        <c:lblOffset val="100"/>
        <c:tickLblSkip val="1"/>
        <c:noMultiLvlLbl val="0"/>
      </c:catAx>
      <c:valAx>
        <c:axId val="531888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105651"/>
        <c:crossesAt val="1"/>
        <c:crossBetween val="between"/>
        <c:dispUnits/>
      </c:valAx>
      <c:catAx>
        <c:axId val="8937261"/>
        <c:scaling>
          <c:orientation val="minMax"/>
        </c:scaling>
        <c:axPos val="b"/>
        <c:delete val="1"/>
        <c:majorTickMark val="out"/>
        <c:minorTickMark val="none"/>
        <c:tickLblPos val="nextTo"/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9372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665"/>
          <c:w val="0.13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764030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104775</xdr:rowOff>
    </xdr:from>
    <xdr:to>
      <xdr:col>9</xdr:col>
      <xdr:colOff>666750</xdr:colOff>
      <xdr:row>84</xdr:row>
      <xdr:rowOff>152400</xdr:rowOff>
    </xdr:to>
    <xdr:graphicFrame>
      <xdr:nvGraphicFramePr>
        <xdr:cNvPr id="5" name="Gráfico 1"/>
        <xdr:cNvGraphicFramePr/>
      </xdr:nvGraphicFramePr>
      <xdr:xfrm>
        <a:off x="9525" y="101060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133350</xdr:rowOff>
    </xdr:from>
    <xdr:to>
      <xdr:col>7</xdr:col>
      <xdr:colOff>733425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0" y="99822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45" zoomScaleNormal="145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171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115743981.28000006</v>
      </c>
      <c r="D13" s="39">
        <f aca="true" t="shared" si="0" ref="D13:D47">+C13/$C$47*100</f>
        <v>16.517010161147986</v>
      </c>
      <c r="E13" s="41">
        <v>127725734.78999995</v>
      </c>
      <c r="F13" s="39">
        <f aca="true" t="shared" si="1" ref="F13:F47">+E13/$E$47*100</f>
        <v>17.352124403917294</v>
      </c>
      <c r="G13" s="41">
        <v>127301583.74000005</v>
      </c>
      <c r="H13" s="39">
        <f aca="true" t="shared" si="2" ref="H13:H47">+G13/$G$47*100</f>
        <v>15.673224905905938</v>
      </c>
      <c r="I13" s="4">
        <v>247881530.5000001</v>
      </c>
      <c r="J13" s="39">
        <f aca="true" t="shared" si="3" ref="J13:J47">+I13/$I$47*100</f>
        <v>15.759161968809748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618652830.3100002</v>
      </c>
      <c r="AB13" s="8"/>
    </row>
    <row r="14" spans="1:28" ht="15" customHeight="1">
      <c r="A14" s="2" t="s">
        <v>35</v>
      </c>
      <c r="B14" s="3" t="s">
        <v>66</v>
      </c>
      <c r="C14" s="41">
        <v>2652730.5399999996</v>
      </c>
      <c r="D14" s="39">
        <f t="shared" si="0"/>
        <v>0.3785525329215422</v>
      </c>
      <c r="E14" s="41">
        <v>2861235.2099999986</v>
      </c>
      <c r="F14" s="39">
        <f t="shared" si="1"/>
        <v>0.3887118707472532</v>
      </c>
      <c r="G14" s="41">
        <v>3316127.119999999</v>
      </c>
      <c r="H14" s="39">
        <f t="shared" si="2"/>
        <v>0.40827776561276974</v>
      </c>
      <c r="I14" s="4">
        <v>3531683.2400000007</v>
      </c>
      <c r="J14" s="39">
        <f t="shared" si="3"/>
        <v>0.22452809650411118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12361776.109999998</v>
      </c>
      <c r="AB14" s="8"/>
    </row>
    <row r="15" spans="1:28" ht="15" customHeight="1">
      <c r="A15" s="2" t="s">
        <v>36</v>
      </c>
      <c r="B15" s="3" t="s">
        <v>67</v>
      </c>
      <c r="C15" s="41">
        <v>3603353.6399999987</v>
      </c>
      <c r="D15" s="39">
        <f t="shared" si="0"/>
        <v>0.5142092748832524</v>
      </c>
      <c r="E15" s="41">
        <v>4584004.499999996</v>
      </c>
      <c r="F15" s="39">
        <f t="shared" si="1"/>
        <v>0.6227579468060671</v>
      </c>
      <c r="G15" s="41">
        <v>4515465.480000001</v>
      </c>
      <c r="H15" s="39">
        <f t="shared" si="2"/>
        <v>0.5559389282024851</v>
      </c>
      <c r="I15" s="4">
        <v>4918220.830000002</v>
      </c>
      <c r="J15" s="39">
        <f t="shared" si="3"/>
        <v>0.31267774772087714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17621044.45</v>
      </c>
      <c r="AB15" s="8"/>
    </row>
    <row r="16" spans="1:28" ht="15" customHeight="1">
      <c r="A16" s="2" t="s">
        <v>37</v>
      </c>
      <c r="B16" s="3" t="s">
        <v>68</v>
      </c>
      <c r="C16" s="41">
        <v>1855061.8799999994</v>
      </c>
      <c r="D16" s="39">
        <f t="shared" si="0"/>
        <v>0.2647228441831102</v>
      </c>
      <c r="E16" s="41">
        <v>2378440.2</v>
      </c>
      <c r="F16" s="39">
        <f t="shared" si="1"/>
        <v>0.3231219636789216</v>
      </c>
      <c r="G16" s="41">
        <v>4339940.090000002</v>
      </c>
      <c r="H16" s="39">
        <f t="shared" si="2"/>
        <v>0.5343284436087854</v>
      </c>
      <c r="I16" s="4">
        <v>3074932.2899999977</v>
      </c>
      <c r="J16" s="39">
        <f t="shared" si="3"/>
        <v>0.1954899822648667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11648374.459999999</v>
      </c>
      <c r="AB16" s="8"/>
    </row>
    <row r="17" spans="1:28" ht="15" customHeight="1">
      <c r="A17" s="2" t="s">
        <v>38</v>
      </c>
      <c r="B17" s="3" t="s">
        <v>69</v>
      </c>
      <c r="C17" s="41">
        <v>2646071.0400000005</v>
      </c>
      <c r="D17" s="39">
        <f t="shared" si="0"/>
        <v>0.37760220247712745</v>
      </c>
      <c r="E17" s="41">
        <v>3224017.98</v>
      </c>
      <c r="F17" s="39">
        <f t="shared" si="1"/>
        <v>0.43799756690697966</v>
      </c>
      <c r="G17" s="41">
        <v>3522231.5600000024</v>
      </c>
      <c r="H17" s="39">
        <f t="shared" si="2"/>
        <v>0.43365310775166593</v>
      </c>
      <c r="I17" s="4">
        <v>3681518.690000002</v>
      </c>
      <c r="J17" s="39">
        <f t="shared" si="3"/>
        <v>0.23405394185635098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13073839.270000003</v>
      </c>
      <c r="AB17" s="8"/>
    </row>
    <row r="18" spans="1:28" ht="15" customHeight="1">
      <c r="A18" s="2" t="s">
        <v>39</v>
      </c>
      <c r="B18" s="3" t="s">
        <v>70</v>
      </c>
      <c r="C18" s="41">
        <v>13803199.019999998</v>
      </c>
      <c r="D18" s="39">
        <f t="shared" si="0"/>
        <v>1.9697575281962671</v>
      </c>
      <c r="E18" s="41">
        <v>15940248.739999989</v>
      </c>
      <c r="F18" s="39">
        <f t="shared" si="1"/>
        <v>2.1655555916012736</v>
      </c>
      <c r="G18" s="41">
        <v>17554142.70999999</v>
      </c>
      <c r="H18" s="39">
        <f t="shared" si="2"/>
        <v>2.1612459063048486</v>
      </c>
      <c r="I18" s="4">
        <v>20974047.889999997</v>
      </c>
      <c r="J18" s="39">
        <f t="shared" si="3"/>
        <v>1.333433020093775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68271638.35999997</v>
      </c>
      <c r="AB18" s="8"/>
    </row>
    <row r="19" spans="1:28" ht="15" customHeight="1">
      <c r="A19" s="2" t="s">
        <v>40</v>
      </c>
      <c r="B19" s="3" t="s">
        <v>71</v>
      </c>
      <c r="C19" s="41">
        <v>11676197.63</v>
      </c>
      <c r="D19" s="39">
        <f t="shared" si="0"/>
        <v>1.6662281076347125</v>
      </c>
      <c r="E19" s="41">
        <v>10428347.3</v>
      </c>
      <c r="F19" s="39">
        <f t="shared" si="1"/>
        <v>1.4167386077235744</v>
      </c>
      <c r="G19" s="41">
        <v>16706163.780000005</v>
      </c>
      <c r="H19" s="39">
        <f t="shared" si="2"/>
        <v>2.0568437135363453</v>
      </c>
      <c r="I19" s="4">
        <v>13666188.97</v>
      </c>
      <c r="J19" s="39">
        <f t="shared" si="3"/>
        <v>0.86883312782592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52476897.68000001</v>
      </c>
      <c r="AB19" s="8"/>
    </row>
    <row r="20" spans="1:28" ht="15" customHeight="1">
      <c r="A20" s="2" t="s">
        <v>41</v>
      </c>
      <c r="B20" s="3" t="s">
        <v>72</v>
      </c>
      <c r="C20" s="41">
        <v>13663205.859999986</v>
      </c>
      <c r="D20" s="39">
        <f t="shared" si="0"/>
        <v>1.9497800881545446</v>
      </c>
      <c r="E20" s="41">
        <v>14856925.879999999</v>
      </c>
      <c r="F20" s="39">
        <f t="shared" si="1"/>
        <v>2.018381233456191</v>
      </c>
      <c r="G20" s="41">
        <v>18538453.500000004</v>
      </c>
      <c r="H20" s="39">
        <f t="shared" si="2"/>
        <v>2.2824331212297535</v>
      </c>
      <c r="I20" s="4">
        <v>19562124.710000027</v>
      </c>
      <c r="J20" s="39">
        <f t="shared" si="3"/>
        <v>1.2436694704002795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66620709.95000002</v>
      </c>
      <c r="AB20" s="8"/>
    </row>
    <row r="21" spans="1:28" ht="15" customHeight="1">
      <c r="A21" s="2" t="s">
        <v>42</v>
      </c>
      <c r="B21" s="3" t="s">
        <v>73</v>
      </c>
      <c r="C21" s="41">
        <v>2771746.29</v>
      </c>
      <c r="D21" s="39">
        <f t="shared" si="0"/>
        <v>0.3955364342039005</v>
      </c>
      <c r="E21" s="41">
        <v>2873654.55</v>
      </c>
      <c r="F21" s="39">
        <f t="shared" si="1"/>
        <v>0.39039909480628</v>
      </c>
      <c r="G21" s="41">
        <v>4155518.16</v>
      </c>
      <c r="H21" s="39">
        <f t="shared" si="2"/>
        <v>0.5116226272194561</v>
      </c>
      <c r="I21" s="4">
        <v>3728405.7599999993</v>
      </c>
      <c r="J21" s="39">
        <f t="shared" si="3"/>
        <v>0.23703480504887062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13529324.76</v>
      </c>
      <c r="AB21" s="8"/>
    </row>
    <row r="22" spans="1:28" ht="15" customHeight="1">
      <c r="A22" s="2" t="s">
        <v>43</v>
      </c>
      <c r="B22" s="3" t="s">
        <v>74</v>
      </c>
      <c r="C22" s="41">
        <v>7955265.5200000005</v>
      </c>
      <c r="D22" s="39">
        <f t="shared" si="0"/>
        <v>1.1352400355972114</v>
      </c>
      <c r="E22" s="41">
        <v>7550919.790000002</v>
      </c>
      <c r="F22" s="39">
        <f t="shared" si="1"/>
        <v>1.0258269390699126</v>
      </c>
      <c r="G22" s="41">
        <v>9258065.570000002</v>
      </c>
      <c r="H22" s="39">
        <f t="shared" si="2"/>
        <v>1.1398424089412214</v>
      </c>
      <c r="I22" s="4">
        <v>8428152.979999999</v>
      </c>
      <c r="J22" s="39">
        <f t="shared" si="3"/>
        <v>0.5358230104591294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33192403.86</v>
      </c>
      <c r="AB22" s="8"/>
    </row>
    <row r="23" spans="1:28" ht="15" customHeight="1">
      <c r="A23" s="2" t="s">
        <v>44</v>
      </c>
      <c r="B23" s="3" t="s">
        <v>75</v>
      </c>
      <c r="C23" s="41">
        <v>13291142.319999997</v>
      </c>
      <c r="D23" s="39">
        <f t="shared" si="0"/>
        <v>1.896685515090689</v>
      </c>
      <c r="E23" s="41">
        <v>16855943.510000005</v>
      </c>
      <c r="F23" s="39">
        <f t="shared" si="1"/>
        <v>2.2899569081502134</v>
      </c>
      <c r="G23" s="41">
        <v>22162190.00999999</v>
      </c>
      <c r="H23" s="39">
        <f t="shared" si="2"/>
        <v>2.728583401944026</v>
      </c>
      <c r="I23" s="4">
        <v>18525893.179999996</v>
      </c>
      <c r="J23" s="39">
        <f t="shared" si="3"/>
        <v>1.1777906593185559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70835169.01999998</v>
      </c>
      <c r="AB23" s="8"/>
    </row>
    <row r="24" spans="1:28" ht="15" customHeight="1">
      <c r="A24" s="2" t="s">
        <v>45</v>
      </c>
      <c r="B24" s="3" t="s">
        <v>76</v>
      </c>
      <c r="C24" s="41">
        <v>12786785.930000002</v>
      </c>
      <c r="D24" s="39">
        <f t="shared" si="0"/>
        <v>1.8247123591101861</v>
      </c>
      <c r="E24" s="41">
        <v>14343131.479999999</v>
      </c>
      <c r="F24" s="39">
        <f t="shared" si="1"/>
        <v>1.9485799176798961</v>
      </c>
      <c r="G24" s="41">
        <v>15962313.660000013</v>
      </c>
      <c r="H24" s="39">
        <f t="shared" si="2"/>
        <v>1.9652617403626553</v>
      </c>
      <c r="I24" s="4">
        <v>16370894.120000005</v>
      </c>
      <c r="J24" s="39">
        <f t="shared" si="3"/>
        <v>1.040785779767142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59463125.19000002</v>
      </c>
      <c r="AB24" s="8"/>
    </row>
    <row r="25" spans="1:28" ht="15" customHeight="1">
      <c r="A25" s="2" t="s">
        <v>46</v>
      </c>
      <c r="B25" s="3" t="s">
        <v>77</v>
      </c>
      <c r="C25" s="41">
        <v>20273960.86</v>
      </c>
      <c r="D25" s="39">
        <f t="shared" si="0"/>
        <v>2.8931544761818166</v>
      </c>
      <c r="E25" s="41">
        <v>21661039.780000005</v>
      </c>
      <c r="F25" s="39">
        <f t="shared" si="1"/>
        <v>2.942751181652932</v>
      </c>
      <c r="G25" s="41">
        <v>24230360.390000023</v>
      </c>
      <c r="H25" s="39">
        <f t="shared" si="2"/>
        <v>2.9832141658132127</v>
      </c>
      <c r="I25" s="4">
        <v>24657560.5</v>
      </c>
      <c r="J25" s="39">
        <f t="shared" si="3"/>
        <v>1.5676137261675709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90822921.53000003</v>
      </c>
      <c r="AB25" s="8"/>
    </row>
    <row r="26" spans="1:28" ht="15" customHeight="1">
      <c r="A26" s="2" t="s">
        <v>47</v>
      </c>
      <c r="B26" s="3" t="s">
        <v>78</v>
      </c>
      <c r="C26" s="41">
        <v>14502892.539999994</v>
      </c>
      <c r="D26" s="39">
        <f t="shared" si="0"/>
        <v>2.069605873239555</v>
      </c>
      <c r="E26" s="41">
        <v>16229473.589999998</v>
      </c>
      <c r="F26" s="39">
        <f t="shared" si="1"/>
        <v>2.2048481083846445</v>
      </c>
      <c r="G26" s="41">
        <v>19347265.689999994</v>
      </c>
      <c r="H26" s="39">
        <f t="shared" si="2"/>
        <v>2.3820131499150135</v>
      </c>
      <c r="I26" s="4">
        <v>20997323.710000005</v>
      </c>
      <c r="J26" s="39">
        <f t="shared" si="3"/>
        <v>1.3349127891455357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71076955.52999999</v>
      </c>
      <c r="AB26" s="8"/>
    </row>
    <row r="27" spans="1:28" ht="15" customHeight="1">
      <c r="A27" s="2" t="s">
        <v>48</v>
      </c>
      <c r="B27" s="3" t="s">
        <v>79</v>
      </c>
      <c r="C27" s="41">
        <v>8378861.62</v>
      </c>
      <c r="D27" s="39">
        <f t="shared" si="0"/>
        <v>1.1956884581462603</v>
      </c>
      <c r="E27" s="41">
        <v>9092107.410000002</v>
      </c>
      <c r="F27" s="39">
        <f t="shared" si="1"/>
        <v>1.2352043159625683</v>
      </c>
      <c r="G27" s="41">
        <v>11170542.95</v>
      </c>
      <c r="H27" s="39">
        <f t="shared" si="2"/>
        <v>1.375304429314965</v>
      </c>
      <c r="I27" s="4">
        <v>10924828.680000007</v>
      </c>
      <c r="J27" s="39">
        <f t="shared" si="3"/>
        <v>0.6945501115082798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39566340.66000001</v>
      </c>
      <c r="AB27" s="8"/>
    </row>
    <row r="28" spans="1:28" ht="15" customHeight="1">
      <c r="A28" s="2" t="s">
        <v>49</v>
      </c>
      <c r="B28" s="3" t="s">
        <v>80</v>
      </c>
      <c r="C28" s="41">
        <v>5387837.19</v>
      </c>
      <c r="D28" s="39">
        <f t="shared" si="0"/>
        <v>0.7688603815913336</v>
      </c>
      <c r="E28" s="41">
        <v>6170102.510000001</v>
      </c>
      <c r="F28" s="39">
        <f t="shared" si="1"/>
        <v>0.8382366052892325</v>
      </c>
      <c r="G28" s="41">
        <v>7185050.51</v>
      </c>
      <c r="H28" s="39">
        <f t="shared" si="2"/>
        <v>0.8846151736299218</v>
      </c>
      <c r="I28" s="4">
        <v>7237085.8900000015</v>
      </c>
      <c r="J28" s="39">
        <f t="shared" si="3"/>
        <v>0.4601004701425209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25980076.1</v>
      </c>
      <c r="AB28" s="8"/>
    </row>
    <row r="29" spans="1:28" ht="15" customHeight="1">
      <c r="A29" s="2" t="s">
        <v>50</v>
      </c>
      <c r="B29" s="3" t="s">
        <v>81</v>
      </c>
      <c r="C29" s="41">
        <v>3039806.330000001</v>
      </c>
      <c r="D29" s="39">
        <f t="shared" si="0"/>
        <v>0.4337893986821736</v>
      </c>
      <c r="E29" s="41">
        <v>3169497.600000003</v>
      </c>
      <c r="F29" s="39">
        <f t="shared" si="1"/>
        <v>0.4305907242854497</v>
      </c>
      <c r="G29" s="41">
        <v>4061875.4800000004</v>
      </c>
      <c r="H29" s="39">
        <f t="shared" si="2"/>
        <v>0.5000934479169475</v>
      </c>
      <c r="I29" s="4">
        <v>4383132.280000001</v>
      </c>
      <c r="J29" s="39">
        <f t="shared" si="3"/>
        <v>0.278659290960116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14654311.690000005</v>
      </c>
      <c r="AB29" s="8"/>
    </row>
    <row r="30" spans="1:28" ht="15" customHeight="1">
      <c r="A30" s="2" t="s">
        <v>51</v>
      </c>
      <c r="B30" s="3" t="s">
        <v>82</v>
      </c>
      <c r="C30" s="41">
        <v>3954574.1</v>
      </c>
      <c r="D30" s="39">
        <f t="shared" si="0"/>
        <v>0.5643294784780244</v>
      </c>
      <c r="E30" s="41">
        <v>3857622.42</v>
      </c>
      <c r="F30" s="39">
        <f t="shared" si="1"/>
        <v>0.5240756237984178</v>
      </c>
      <c r="G30" s="41">
        <v>4551371.6</v>
      </c>
      <c r="H30" s="39">
        <f t="shared" si="2"/>
        <v>0.560359648493034</v>
      </c>
      <c r="I30" s="4">
        <v>4680063.289999999</v>
      </c>
      <c r="J30" s="39">
        <f t="shared" si="3"/>
        <v>0.29753679212251993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17043631.409999996</v>
      </c>
      <c r="AB30" s="8"/>
    </row>
    <row r="31" spans="1:28" ht="15" customHeight="1">
      <c r="A31" s="2" t="s">
        <v>52</v>
      </c>
      <c r="B31" s="3" t="s">
        <v>83</v>
      </c>
      <c r="C31" s="41">
        <v>7997945.91</v>
      </c>
      <c r="D31" s="39">
        <f t="shared" si="0"/>
        <v>1.141330654111589</v>
      </c>
      <c r="E31" s="41">
        <v>9083247.500000004</v>
      </c>
      <c r="F31" s="39">
        <f t="shared" si="1"/>
        <v>1.2340006567252169</v>
      </c>
      <c r="G31" s="41">
        <v>10455316.689999986</v>
      </c>
      <c r="H31" s="39">
        <f t="shared" si="2"/>
        <v>1.2872465929373345</v>
      </c>
      <c r="I31" s="4">
        <v>12533889.059999997</v>
      </c>
      <c r="J31" s="39">
        <f t="shared" si="3"/>
        <v>0.7968467331842316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40070399.15999999</v>
      </c>
      <c r="AB31" s="8"/>
    </row>
    <row r="32" spans="1:28" ht="15" customHeight="1">
      <c r="A32" s="2" t="s">
        <v>53</v>
      </c>
      <c r="B32" s="3" t="s">
        <v>84</v>
      </c>
      <c r="C32" s="41">
        <v>4839234.729999999</v>
      </c>
      <c r="D32" s="39">
        <f t="shared" si="0"/>
        <v>0.6905731799066915</v>
      </c>
      <c r="E32" s="41">
        <v>6079578.9</v>
      </c>
      <c r="F32" s="39">
        <f t="shared" si="1"/>
        <v>0.8259385594428391</v>
      </c>
      <c r="G32" s="41">
        <v>6185595.060000001</v>
      </c>
      <c r="H32" s="39">
        <f t="shared" si="2"/>
        <v>0.7615633655449818</v>
      </c>
      <c r="I32" s="4">
        <v>7600722.63</v>
      </c>
      <c r="J32" s="39">
        <f t="shared" si="3"/>
        <v>0.48321881329584404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24705131.32</v>
      </c>
      <c r="AB32" s="8"/>
    </row>
    <row r="33" spans="1:28" ht="15" customHeight="1">
      <c r="A33" s="2" t="s">
        <v>54</v>
      </c>
      <c r="B33" s="3" t="s">
        <v>85</v>
      </c>
      <c r="C33" s="41">
        <v>1732293.8999999994</v>
      </c>
      <c r="D33" s="39">
        <f t="shared" si="0"/>
        <v>0.24720348852678287</v>
      </c>
      <c r="E33" s="41">
        <v>3258423.8200000003</v>
      </c>
      <c r="F33" s="39">
        <f t="shared" si="1"/>
        <v>0.4426717574049467</v>
      </c>
      <c r="G33" s="41">
        <v>4579719.929999998</v>
      </c>
      <c r="H33" s="39">
        <f t="shared" si="2"/>
        <v>0.563849862351679</v>
      </c>
      <c r="I33" s="4">
        <v>3352981.0299999993</v>
      </c>
      <c r="J33" s="39">
        <f t="shared" si="3"/>
        <v>0.2131670359769564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12923418.679999998</v>
      </c>
      <c r="AB33" s="8"/>
    </row>
    <row r="34" spans="1:28" ht="15" customHeight="1">
      <c r="A34" s="2" t="s">
        <v>55</v>
      </c>
      <c r="B34" s="3" t="s">
        <v>86</v>
      </c>
      <c r="C34" s="41">
        <v>5256867.86</v>
      </c>
      <c r="D34" s="39">
        <f t="shared" si="0"/>
        <v>0.750170668912662</v>
      </c>
      <c r="E34" s="41">
        <v>6629573.560000006</v>
      </c>
      <c r="F34" s="39">
        <f t="shared" si="1"/>
        <v>0.9006578458693477</v>
      </c>
      <c r="G34" s="41">
        <v>7930907.129999998</v>
      </c>
      <c r="H34" s="39">
        <f t="shared" si="2"/>
        <v>0.9764441847810661</v>
      </c>
      <c r="I34" s="4">
        <v>7786405.48</v>
      </c>
      <c r="J34" s="39">
        <f t="shared" si="3"/>
        <v>0.49502367064878106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27603754.030000005</v>
      </c>
      <c r="AB34" s="8"/>
    </row>
    <row r="35" spans="1:28" ht="15" customHeight="1">
      <c r="A35" s="2" t="s">
        <v>56</v>
      </c>
      <c r="B35" s="3" t="s">
        <v>87</v>
      </c>
      <c r="C35" s="41">
        <v>4241822.910000003</v>
      </c>
      <c r="D35" s="39">
        <f t="shared" si="0"/>
        <v>0.6053207374711824</v>
      </c>
      <c r="E35" s="41">
        <v>4489198.6000000015</v>
      </c>
      <c r="F35" s="39">
        <f t="shared" si="1"/>
        <v>0.6098781323056455</v>
      </c>
      <c r="G35" s="41">
        <v>6061769.659999999</v>
      </c>
      <c r="H35" s="39">
        <f t="shared" si="2"/>
        <v>0.7463181243920707</v>
      </c>
      <c r="I35" s="4">
        <v>5544949.3000000045</v>
      </c>
      <c r="J35" s="39">
        <f t="shared" si="3"/>
        <v>0.352522247023718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20337740.47000001</v>
      </c>
      <c r="AB35" s="8"/>
    </row>
    <row r="36" spans="1:28" ht="15" customHeight="1">
      <c r="A36" s="2" t="s">
        <v>57</v>
      </c>
      <c r="B36" s="3" t="s">
        <v>88</v>
      </c>
      <c r="C36" s="41">
        <v>277654891.13</v>
      </c>
      <c r="D36" s="39">
        <f t="shared" si="0"/>
        <v>39.6221782538518</v>
      </c>
      <c r="E36" s="41">
        <v>276432447.43999994</v>
      </c>
      <c r="F36" s="39">
        <f t="shared" si="1"/>
        <v>37.554610471763404</v>
      </c>
      <c r="G36" s="41">
        <v>281225155.1999999</v>
      </c>
      <c r="H36" s="39">
        <f t="shared" si="2"/>
        <v>34.624118389997186</v>
      </c>
      <c r="I36" s="4">
        <v>870588030.6499997</v>
      </c>
      <c r="J36" s="39">
        <f t="shared" si="3"/>
        <v>55.34796301865034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1705900524.4199996</v>
      </c>
      <c r="AB36" s="8"/>
    </row>
    <row r="37" spans="1:28" ht="15" customHeight="1">
      <c r="A37" s="2" t="s">
        <v>58</v>
      </c>
      <c r="B37" s="3" t="s">
        <v>89</v>
      </c>
      <c r="C37" s="41">
        <v>28458944.24</v>
      </c>
      <c r="D37" s="39">
        <f t="shared" si="0"/>
        <v>4.061175933204634</v>
      </c>
      <c r="E37" s="41">
        <v>21018572.54</v>
      </c>
      <c r="F37" s="39">
        <f t="shared" si="1"/>
        <v>2.8554690729044427</v>
      </c>
      <c r="G37" s="41">
        <v>25960877.519999996</v>
      </c>
      <c r="H37" s="39">
        <f t="shared" si="2"/>
        <v>3.1962734490143383</v>
      </c>
      <c r="I37" s="4">
        <v>56655635.99000002</v>
      </c>
      <c r="J37" s="39">
        <f t="shared" si="3"/>
        <v>3.6019034665930336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132094030.29000002</v>
      </c>
      <c r="AB37" s="8"/>
    </row>
    <row r="38" spans="1:28" ht="15" customHeight="1">
      <c r="A38" s="2" t="s">
        <v>59</v>
      </c>
      <c r="B38" s="3" t="s">
        <v>90</v>
      </c>
      <c r="C38" s="41">
        <v>8605655.010000007</v>
      </c>
      <c r="D38" s="39">
        <f t="shared" si="0"/>
        <v>1.2280525490102971</v>
      </c>
      <c r="E38" s="41">
        <v>12528542.10000001</v>
      </c>
      <c r="F38" s="39">
        <f t="shared" si="1"/>
        <v>1.7020596630455722</v>
      </c>
      <c r="G38" s="41">
        <v>13678148.310000004</v>
      </c>
      <c r="H38" s="39">
        <f t="shared" si="2"/>
        <v>1.6840379236507934</v>
      </c>
      <c r="I38" s="4">
        <v>18038203.490000006</v>
      </c>
      <c r="J38" s="39">
        <f t="shared" si="3"/>
        <v>1.146785602992956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52850548.910000026</v>
      </c>
      <c r="AB38" s="8"/>
    </row>
    <row r="39" spans="1:28" ht="15" customHeight="1">
      <c r="A39" s="2" t="s">
        <v>60</v>
      </c>
      <c r="B39" s="3" t="s">
        <v>91</v>
      </c>
      <c r="C39" s="41">
        <v>2454286.74</v>
      </c>
      <c r="D39" s="39">
        <f t="shared" si="0"/>
        <v>0.350234012815623</v>
      </c>
      <c r="E39" s="41">
        <v>3000210.0399999996</v>
      </c>
      <c r="F39" s="39">
        <f t="shared" si="1"/>
        <v>0.40759223611088297</v>
      </c>
      <c r="G39" s="41">
        <v>3528750.6799999992</v>
      </c>
      <c r="H39" s="39">
        <f t="shared" si="2"/>
        <v>0.43445573432508877</v>
      </c>
      <c r="I39" s="4">
        <v>5229418.980000005</v>
      </c>
      <c r="J39" s="39">
        <f t="shared" si="3"/>
        <v>0.33246228769992175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14212666.440000005</v>
      </c>
      <c r="AB39" s="8"/>
    </row>
    <row r="40" spans="1:28" ht="15" customHeight="1">
      <c r="A40" s="2" t="s">
        <v>61</v>
      </c>
      <c r="B40" s="3" t="s">
        <v>92</v>
      </c>
      <c r="C40" s="41">
        <v>10718036.149999972</v>
      </c>
      <c r="D40" s="39">
        <f t="shared" si="0"/>
        <v>1.5294956164402376</v>
      </c>
      <c r="E40" s="41">
        <v>12471305.530000018</v>
      </c>
      <c r="F40" s="39">
        <f t="shared" si="1"/>
        <v>1.694283813607506</v>
      </c>
      <c r="G40" s="41">
        <v>15548708.780000012</v>
      </c>
      <c r="H40" s="39">
        <f t="shared" si="2"/>
        <v>1.9143391821668347</v>
      </c>
      <c r="I40" s="4">
        <v>19836414.69</v>
      </c>
      <c r="J40" s="39">
        <f t="shared" si="3"/>
        <v>1.2611075595250407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58574465.150000006</v>
      </c>
      <c r="AB40" s="8"/>
    </row>
    <row r="41" spans="1:28" ht="15" customHeight="1">
      <c r="A41" s="2" t="s">
        <v>62</v>
      </c>
      <c r="B41" s="3" t="s">
        <v>93</v>
      </c>
      <c r="C41" s="41">
        <v>21974612.760000005</v>
      </c>
      <c r="D41" s="39">
        <f t="shared" si="0"/>
        <v>3.1358425572572646</v>
      </c>
      <c r="E41" s="41">
        <v>22941410.040000014</v>
      </c>
      <c r="F41" s="39">
        <f t="shared" si="1"/>
        <v>3.116695329017787</v>
      </c>
      <c r="G41" s="41">
        <v>28396266.48</v>
      </c>
      <c r="H41" s="39">
        <f t="shared" si="2"/>
        <v>3.49611574305366</v>
      </c>
      <c r="I41" s="4">
        <v>31755653.679999992</v>
      </c>
      <c r="J41" s="39">
        <f t="shared" si="3"/>
        <v>2.0188776822505097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105067942.96000001</v>
      </c>
      <c r="AB41" s="8"/>
    </row>
    <row r="42" spans="1:28" ht="15" customHeight="1">
      <c r="A42" s="2" t="s">
        <v>63</v>
      </c>
      <c r="B42" s="3" t="s">
        <v>94</v>
      </c>
      <c r="C42" s="41">
        <v>22571645.650000013</v>
      </c>
      <c r="D42" s="39">
        <f t="shared" si="0"/>
        <v>3.2210409252554597</v>
      </c>
      <c r="E42" s="41">
        <v>24871369.9</v>
      </c>
      <c r="F42" s="39">
        <f t="shared" si="1"/>
        <v>3.378889190265461</v>
      </c>
      <c r="G42" s="41">
        <v>29996879.680000007</v>
      </c>
      <c r="H42" s="39">
        <f t="shared" si="2"/>
        <v>3.6931814034636585</v>
      </c>
      <c r="I42" s="4">
        <v>37017744.050000004</v>
      </c>
      <c r="J42" s="39">
        <f t="shared" si="3"/>
        <v>2.3534170659152567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114457639.28000003</v>
      </c>
      <c r="AB42" s="8"/>
    </row>
    <row r="43" spans="1:28" ht="15" customHeight="1">
      <c r="A43" s="2" t="s">
        <v>64</v>
      </c>
      <c r="B43" s="3" t="s">
        <v>95</v>
      </c>
      <c r="C43" s="41">
        <v>25418247.320000008</v>
      </c>
      <c r="D43" s="39">
        <f t="shared" si="0"/>
        <v>3.6272594446823105</v>
      </c>
      <c r="E43" s="41">
        <v>26381386.90000001</v>
      </c>
      <c r="F43" s="39">
        <f t="shared" si="1"/>
        <v>3.584031896072636</v>
      </c>
      <c r="G43" s="41">
        <v>33733951.09000003</v>
      </c>
      <c r="H43" s="39">
        <f t="shared" si="2"/>
        <v>4.153285347009157</v>
      </c>
      <c r="I43" s="4">
        <v>28945872.46999999</v>
      </c>
      <c r="J43" s="39">
        <f t="shared" si="3"/>
        <v>1.8402447800895794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114479457.78000003</v>
      </c>
      <c r="AB43" s="8"/>
    </row>
    <row r="44" spans="1:28" ht="15" customHeight="1">
      <c r="A44" s="2" t="s">
        <v>65</v>
      </c>
      <c r="B44" s="3" t="s">
        <v>96</v>
      </c>
      <c r="C44" s="41">
        <v>11556800.639999999</v>
      </c>
      <c r="D44" s="39">
        <f t="shared" si="0"/>
        <v>1.649189802271172</v>
      </c>
      <c r="E44" s="41">
        <v>13180426.509999998</v>
      </c>
      <c r="F44" s="39">
        <f t="shared" si="1"/>
        <v>1.7906211373474576</v>
      </c>
      <c r="G44" s="41">
        <v>16325780.530000001</v>
      </c>
      <c r="H44" s="39">
        <f t="shared" si="2"/>
        <v>2.0100113643028443</v>
      </c>
      <c r="I44" s="4">
        <v>20458356.21000001</v>
      </c>
      <c r="J44" s="39">
        <f t="shared" si="3"/>
        <v>1.3006477266727816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61521363.89000001</v>
      </c>
      <c r="AB44" s="8"/>
    </row>
    <row r="45" spans="1:28" ht="15" customHeight="1">
      <c r="A45" s="2" t="s">
        <v>164</v>
      </c>
      <c r="B45" s="3" t="s">
        <v>162</v>
      </c>
      <c r="C45" s="41">
        <v>8854749.379999999</v>
      </c>
      <c r="D45" s="39">
        <f t="shared" si="0"/>
        <v>1.2635990560068173</v>
      </c>
      <c r="E45" s="41">
        <v>9114953.17</v>
      </c>
      <c r="F45" s="39">
        <f t="shared" si="1"/>
        <v>1.238308016796811</v>
      </c>
      <c r="G45" s="41">
        <v>10011797.129999999</v>
      </c>
      <c r="H45" s="39">
        <f t="shared" si="2"/>
        <v>1.2326409736683257</v>
      </c>
      <c r="I45" s="4">
        <v>9704529.16</v>
      </c>
      <c r="J45" s="39">
        <f t="shared" si="3"/>
        <v>0.6169691084083296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37686028.839999996</v>
      </c>
      <c r="AB45" s="8"/>
    </row>
    <row r="46" spans="1:28" ht="15" customHeight="1">
      <c r="A46" s="2" t="s">
        <v>167</v>
      </c>
      <c r="B46" s="3" t="s">
        <v>168</v>
      </c>
      <c r="C46" s="41">
        <v>433543.67000000004</v>
      </c>
      <c r="D46" s="39">
        <f t="shared" si="0"/>
        <v>0.06186797035578338</v>
      </c>
      <c r="E46" s="41">
        <v>798159.53</v>
      </c>
      <c r="F46" s="39">
        <f t="shared" si="1"/>
        <v>0.10843361740297071</v>
      </c>
      <c r="G46" s="41">
        <v>725008.9800000001</v>
      </c>
      <c r="H46" s="39">
        <f t="shared" si="2"/>
        <v>0.08926227363792778</v>
      </c>
      <c r="I46" s="4">
        <v>663596.7</v>
      </c>
      <c r="J46" s="39">
        <f t="shared" si="3"/>
        <v>0.042188410956530094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2620308.88</v>
      </c>
      <c r="AB46" s="8"/>
    </row>
    <row r="47" spans="1:28" ht="18" customHeight="1">
      <c r="A47" s="58" t="s">
        <v>7</v>
      </c>
      <c r="B47" s="59"/>
      <c r="C47" s="42">
        <f>SUM(C13:C46)</f>
        <v>700756251.59</v>
      </c>
      <c r="D47" s="40">
        <f t="shared" si="0"/>
        <v>100</v>
      </c>
      <c r="E47" s="42">
        <f>SUM(E13:E46)</f>
        <v>736081253.3199997</v>
      </c>
      <c r="F47" s="40">
        <f t="shared" si="1"/>
        <v>100</v>
      </c>
      <c r="G47" s="6">
        <f aca="true" t="shared" si="13" ref="G47:AA47">SUM(G13:G46)</f>
        <v>812223294.8500001</v>
      </c>
      <c r="H47" s="40">
        <f t="shared" si="2"/>
        <v>100</v>
      </c>
      <c r="I47" s="6">
        <f t="shared" si="13"/>
        <v>1572935991.0800002</v>
      </c>
      <c r="J47" s="40">
        <f t="shared" si="3"/>
        <v>100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3821996790.8400006</v>
      </c>
      <c r="AB47" s="18"/>
    </row>
    <row r="48" spans="1:4" ht="12.75">
      <c r="A48" s="33" t="s">
        <v>172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618652830.3100002</v>
      </c>
      <c r="C51" s="51">
        <f>+B51/$B$85*100</f>
        <v>16.186639187994512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12361776.109999998</v>
      </c>
      <c r="C52" s="51">
        <f aca="true" t="shared" si="15" ref="C52:C84">+B52/$B$85*100</f>
        <v>0.32343763709134665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17621044.45</v>
      </c>
      <c r="C53" s="51">
        <f t="shared" si="15"/>
        <v>0.46104288973322854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11648374.459999999</v>
      </c>
      <c r="C54" s="51">
        <f t="shared" si="15"/>
        <v>0.3047719581533168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13073839.270000003</v>
      </c>
      <c r="C55" s="51">
        <f t="shared" si="15"/>
        <v>0.34206829533016503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68271638.35999997</v>
      </c>
      <c r="C56" s="51">
        <f t="shared" si="15"/>
        <v>1.7862819383737678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52476897.68000001</v>
      </c>
      <c r="C57" s="51">
        <f t="shared" si="15"/>
        <v>1.3730230701859538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66620709.95000002</v>
      </c>
      <c r="C58" s="51">
        <f t="shared" si="15"/>
        <v>1.7430864962960388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13529324.76</v>
      </c>
      <c r="C59" s="51">
        <f t="shared" si="15"/>
        <v>0.35398576975326335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33192403.86</v>
      </c>
      <c r="C60" s="51">
        <f t="shared" si="15"/>
        <v>0.8684571357974624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70835169.01999998</v>
      </c>
      <c r="C61" s="51">
        <f t="shared" si="15"/>
        <v>1.853355010390571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59463125.19000002</v>
      </c>
      <c r="C62" s="51">
        <f t="shared" si="15"/>
        <v>1.5558130590928931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90822921.53000003</v>
      </c>
      <c r="C63" s="51">
        <f t="shared" si="15"/>
        <v>2.3763212399254505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71076955.52999999</v>
      </c>
      <c r="C64" s="51">
        <f t="shared" si="15"/>
        <v>1.8596811933580575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39566340.66000001</v>
      </c>
      <c r="C65" s="51">
        <f t="shared" si="15"/>
        <v>1.0352269461561765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25980076.1</v>
      </c>
      <c r="C66" s="51">
        <f t="shared" si="15"/>
        <v>0.6797513844664973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14654311.690000005</v>
      </c>
      <c r="C67" s="51">
        <f t="shared" si="15"/>
        <v>0.383420303363972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17043631.409999996</v>
      </c>
      <c r="C68" s="51">
        <f t="shared" si="15"/>
        <v>0.4459352621867099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40070399.15999999</v>
      </c>
      <c r="C69" s="51">
        <f t="shared" si="15"/>
        <v>1.0484153010288975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24705131.32</v>
      </c>
      <c r="C70" s="51">
        <f t="shared" si="15"/>
        <v>0.6463933036053202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12923418.679999998</v>
      </c>
      <c r="C71" s="51">
        <f t="shared" si="15"/>
        <v>0.3381326407958517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27603754.030000005</v>
      </c>
      <c r="C72" s="51">
        <f t="shared" si="15"/>
        <v>0.7222338358880002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20337740.47000001</v>
      </c>
      <c r="C73" s="51">
        <f t="shared" si="15"/>
        <v>0.5321234313629597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1705900524.4199996</v>
      </c>
      <c r="C74" s="51">
        <f t="shared" si="15"/>
        <v>44.63375083172364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132094030.29000002</v>
      </c>
      <c r="C75" s="51">
        <f t="shared" si="15"/>
        <v>3.456152307782768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52850548.910000026</v>
      </c>
      <c r="C76" s="51">
        <f t="shared" si="15"/>
        <v>1.3827994057102415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14212666.440000005</v>
      </c>
      <c r="C77" s="51">
        <f t="shared" si="15"/>
        <v>0.3718649496007645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58574465.150000006</v>
      </c>
      <c r="C78" s="51">
        <f t="shared" si="15"/>
        <v>1.5325618611293097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105067942.96000001</v>
      </c>
      <c r="C79" s="51">
        <f t="shared" si="15"/>
        <v>2.74903273628621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114457639.28000003</v>
      </c>
      <c r="C80" s="51">
        <f t="shared" si="15"/>
        <v>2.9947078855302878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114479457.78000003</v>
      </c>
      <c r="C81" s="51">
        <f t="shared" si="15"/>
        <v>2.9952787520483417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61521363.89000001</v>
      </c>
      <c r="C82" s="51">
        <f t="shared" si="15"/>
        <v>1.6096655035777465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37686028.839999996</v>
      </c>
      <c r="C83" s="51">
        <f t="shared" si="15"/>
        <v>0.9860298399601046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169</v>
      </c>
      <c r="B84" s="18">
        <f t="shared" si="14"/>
        <v>2620308.88</v>
      </c>
      <c r="C84" s="51">
        <f t="shared" si="15"/>
        <v>0.06855863632015523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3821996790.8400006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395419671.93000025</v>
      </c>
      <c r="D12" s="15">
        <v>7295615.01</v>
      </c>
      <c r="E12" s="15">
        <v>217937574.27999997</v>
      </c>
      <c r="F12" s="15">
        <v>139444.56</v>
      </c>
      <c r="G12" s="15">
        <v>0</v>
      </c>
      <c r="H12" s="24">
        <f>SUM(C12:G12)</f>
        <v>620792305.7800002</v>
      </c>
    </row>
    <row r="13" spans="1:8" ht="15" customHeight="1">
      <c r="A13" s="2" t="s">
        <v>35</v>
      </c>
      <c r="B13" s="3" t="s">
        <v>66</v>
      </c>
      <c r="C13" s="15">
        <v>11642657.159999995</v>
      </c>
      <c r="D13" s="15">
        <v>12100</v>
      </c>
      <c r="E13" s="15">
        <v>120980.9</v>
      </c>
      <c r="F13" s="15">
        <v>1061694.94</v>
      </c>
      <c r="G13" s="15">
        <v>0</v>
      </c>
      <c r="H13" s="24">
        <f aca="true" t="shared" si="0" ref="H13:H45">SUM(C13:G13)</f>
        <v>12837432.999999994</v>
      </c>
    </row>
    <row r="14" spans="1:8" ht="15" customHeight="1">
      <c r="A14" s="2" t="s">
        <v>36</v>
      </c>
      <c r="B14" s="3" t="s">
        <v>67</v>
      </c>
      <c r="C14" s="15">
        <v>16300674.570000004</v>
      </c>
      <c r="D14" s="15">
        <v>274967.62</v>
      </c>
      <c r="E14" s="15">
        <v>938789.72</v>
      </c>
      <c r="F14" s="15">
        <v>760570.26</v>
      </c>
      <c r="G14" s="15">
        <v>0</v>
      </c>
      <c r="H14" s="24">
        <f t="shared" si="0"/>
        <v>18275002.170000006</v>
      </c>
    </row>
    <row r="15" spans="1:8" ht="15" customHeight="1">
      <c r="A15" s="2" t="s">
        <v>37</v>
      </c>
      <c r="B15" s="3" t="s">
        <v>68</v>
      </c>
      <c r="C15" s="15">
        <v>9686453.94</v>
      </c>
      <c r="D15" s="15">
        <v>1293938.66</v>
      </c>
      <c r="E15" s="15">
        <v>0</v>
      </c>
      <c r="F15" s="15">
        <v>1126358.49</v>
      </c>
      <c r="G15" s="15">
        <v>0</v>
      </c>
      <c r="H15" s="24">
        <f t="shared" si="0"/>
        <v>12106751.09</v>
      </c>
    </row>
    <row r="16" spans="1:8" ht="15" customHeight="1">
      <c r="A16" s="2" t="s">
        <v>38</v>
      </c>
      <c r="B16" s="3" t="s">
        <v>69</v>
      </c>
      <c r="C16" s="15">
        <v>12280280.889999997</v>
      </c>
      <c r="D16" s="15">
        <v>41027.630000000005</v>
      </c>
      <c r="E16" s="15">
        <v>439533.33</v>
      </c>
      <c r="F16" s="15">
        <v>493220.11</v>
      </c>
      <c r="G16" s="15">
        <v>0</v>
      </c>
      <c r="H16" s="24">
        <f t="shared" si="0"/>
        <v>13254061.959999997</v>
      </c>
    </row>
    <row r="17" spans="1:8" ht="15" customHeight="1">
      <c r="A17" s="2" t="s">
        <v>39</v>
      </c>
      <c r="B17" s="3" t="s">
        <v>70</v>
      </c>
      <c r="C17" s="15">
        <v>60772469.56</v>
      </c>
      <c r="D17" s="15">
        <v>329424.62</v>
      </c>
      <c r="E17" s="15">
        <v>1727851.54</v>
      </c>
      <c r="F17" s="15">
        <v>6626129.529999999</v>
      </c>
      <c r="G17" s="15">
        <v>0</v>
      </c>
      <c r="H17" s="24">
        <f t="shared" si="0"/>
        <v>69455875.25</v>
      </c>
    </row>
    <row r="18" spans="1:8" ht="15" customHeight="1">
      <c r="A18" s="2" t="s">
        <v>40</v>
      </c>
      <c r="B18" s="3" t="s">
        <v>71</v>
      </c>
      <c r="C18" s="15">
        <v>43909837.48</v>
      </c>
      <c r="D18" s="15">
        <v>140705.1</v>
      </c>
      <c r="E18" s="15">
        <v>4076397.3200000008</v>
      </c>
      <c r="F18" s="15">
        <v>5123566.17</v>
      </c>
      <c r="G18" s="15">
        <v>0</v>
      </c>
      <c r="H18" s="24">
        <f t="shared" si="0"/>
        <v>53250506.07</v>
      </c>
    </row>
    <row r="19" spans="1:8" ht="15" customHeight="1">
      <c r="A19" s="2" t="s">
        <v>41</v>
      </c>
      <c r="B19" s="3" t="s">
        <v>72</v>
      </c>
      <c r="C19" s="15">
        <v>48505356.539999984</v>
      </c>
      <c r="D19" s="15">
        <v>312015.42</v>
      </c>
      <c r="E19" s="15">
        <v>14177183.709999999</v>
      </c>
      <c r="F19" s="15">
        <v>4427082.279999999</v>
      </c>
      <c r="G19" s="15">
        <v>0</v>
      </c>
      <c r="H19" s="24">
        <f t="shared" si="0"/>
        <v>67421637.94999999</v>
      </c>
    </row>
    <row r="20" spans="1:8" ht="15" customHeight="1">
      <c r="A20" s="2" t="s">
        <v>42</v>
      </c>
      <c r="B20" s="3" t="s">
        <v>73</v>
      </c>
      <c r="C20" s="15">
        <v>12323924.68000001</v>
      </c>
      <c r="D20" s="15">
        <v>284234</v>
      </c>
      <c r="E20" s="15">
        <v>674042.26</v>
      </c>
      <c r="F20" s="15">
        <v>417793.93</v>
      </c>
      <c r="G20" s="15">
        <v>0</v>
      </c>
      <c r="H20" s="24">
        <f t="shared" si="0"/>
        <v>13699994.87000001</v>
      </c>
    </row>
    <row r="21" spans="1:8" ht="15" customHeight="1">
      <c r="A21" s="2" t="s">
        <v>43</v>
      </c>
      <c r="B21" s="3" t="s">
        <v>74</v>
      </c>
      <c r="C21" s="15">
        <v>29750590.950000003</v>
      </c>
      <c r="D21" s="15">
        <v>53172.450000000004</v>
      </c>
      <c r="E21" s="15">
        <v>3519481</v>
      </c>
      <c r="F21" s="15">
        <v>92308.25</v>
      </c>
      <c r="G21" s="15">
        <v>0</v>
      </c>
      <c r="H21" s="24">
        <f t="shared" si="0"/>
        <v>33415552.650000002</v>
      </c>
    </row>
    <row r="22" spans="1:8" ht="15" customHeight="1">
      <c r="A22" s="2" t="s">
        <v>44</v>
      </c>
      <c r="B22" s="3" t="s">
        <v>75</v>
      </c>
      <c r="C22" s="15">
        <v>59233680.04000004</v>
      </c>
      <c r="D22" s="15">
        <v>1605359.01</v>
      </c>
      <c r="E22" s="15">
        <v>5958770.11</v>
      </c>
      <c r="F22" s="15">
        <v>5936539.499999999</v>
      </c>
      <c r="G22" s="15">
        <v>0</v>
      </c>
      <c r="H22" s="24">
        <f t="shared" si="0"/>
        <v>72734348.66000003</v>
      </c>
    </row>
    <row r="23" spans="1:8" ht="15" customHeight="1">
      <c r="A23" s="2" t="s">
        <v>45</v>
      </c>
      <c r="B23" s="3" t="s">
        <v>76</v>
      </c>
      <c r="C23" s="15">
        <v>50766122.51</v>
      </c>
      <c r="D23" s="15">
        <v>143057.29000000004</v>
      </c>
      <c r="E23" s="15">
        <v>4115409.1100000003</v>
      </c>
      <c r="F23" s="15">
        <v>5428421.05</v>
      </c>
      <c r="G23" s="15">
        <v>0</v>
      </c>
      <c r="H23" s="24">
        <f t="shared" si="0"/>
        <v>60453009.95999999</v>
      </c>
    </row>
    <row r="24" spans="1:8" ht="15" customHeight="1">
      <c r="A24" s="2" t="s">
        <v>46</v>
      </c>
      <c r="B24" s="3" t="s">
        <v>77</v>
      </c>
      <c r="C24" s="15">
        <v>78461123.6</v>
      </c>
      <c r="D24" s="15">
        <v>757685.6799999999</v>
      </c>
      <c r="E24" s="15">
        <v>9941478.549999999</v>
      </c>
      <c r="F24" s="15">
        <v>3907152.2600000002</v>
      </c>
      <c r="G24" s="15">
        <v>0</v>
      </c>
      <c r="H24" s="24">
        <f t="shared" si="0"/>
        <v>93067440.09</v>
      </c>
    </row>
    <row r="25" spans="1:8" ht="15" customHeight="1">
      <c r="A25" s="2" t="s">
        <v>47</v>
      </c>
      <c r="B25" s="3" t="s">
        <v>78</v>
      </c>
      <c r="C25" s="15">
        <v>60772678.60000002</v>
      </c>
      <c r="D25" s="15">
        <v>99607.09</v>
      </c>
      <c r="E25" s="15">
        <v>7712981.47</v>
      </c>
      <c r="F25" s="15">
        <v>4407163.17</v>
      </c>
      <c r="G25" s="15">
        <v>0</v>
      </c>
      <c r="H25" s="24">
        <f t="shared" si="0"/>
        <v>72992430.33000003</v>
      </c>
    </row>
    <row r="26" spans="1:8" ht="15" customHeight="1">
      <c r="A26" s="2" t="s">
        <v>48</v>
      </c>
      <c r="B26" s="3" t="s">
        <v>79</v>
      </c>
      <c r="C26" s="15">
        <v>34336632.02</v>
      </c>
      <c r="D26" s="15">
        <v>9182.05</v>
      </c>
      <c r="E26" s="15">
        <v>4649569.38</v>
      </c>
      <c r="F26" s="15">
        <v>1115494.21</v>
      </c>
      <c r="G26" s="15">
        <v>0</v>
      </c>
      <c r="H26" s="24">
        <f t="shared" si="0"/>
        <v>40110877.660000004</v>
      </c>
    </row>
    <row r="27" spans="1:8" ht="15" customHeight="1">
      <c r="A27" s="2" t="s">
        <v>49</v>
      </c>
      <c r="B27" s="3" t="s">
        <v>80</v>
      </c>
      <c r="C27" s="15">
        <v>21774593.780000005</v>
      </c>
      <c r="D27" s="15">
        <v>974418.37</v>
      </c>
      <c r="E27" s="15">
        <v>2643939.0999999996</v>
      </c>
      <c r="F27" s="15">
        <v>1320997.25</v>
      </c>
      <c r="G27" s="15">
        <v>0</v>
      </c>
      <c r="H27" s="24">
        <f t="shared" si="0"/>
        <v>26713948.500000007</v>
      </c>
    </row>
    <row r="28" spans="1:8" ht="15" customHeight="1">
      <c r="A28" s="2" t="s">
        <v>50</v>
      </c>
      <c r="B28" s="3" t="s">
        <v>81</v>
      </c>
      <c r="C28" s="15">
        <v>13724413.850000009</v>
      </c>
      <c r="D28" s="15">
        <v>117422.47</v>
      </c>
      <c r="E28" s="15">
        <v>476300.8</v>
      </c>
      <c r="F28" s="15">
        <v>384152.05000000005</v>
      </c>
      <c r="G28" s="15">
        <v>0</v>
      </c>
      <c r="H28" s="24">
        <f t="shared" si="0"/>
        <v>14702289.170000011</v>
      </c>
    </row>
    <row r="29" spans="1:8" ht="15" customHeight="1">
      <c r="A29" s="2" t="s">
        <v>51</v>
      </c>
      <c r="B29" s="3" t="s">
        <v>82</v>
      </c>
      <c r="C29" s="15">
        <v>16600189.889999993</v>
      </c>
      <c r="D29" s="15">
        <v>162544.96</v>
      </c>
      <c r="E29" s="15">
        <v>98752</v>
      </c>
      <c r="F29" s="15">
        <v>580229.9199999999</v>
      </c>
      <c r="G29" s="15">
        <v>0</v>
      </c>
      <c r="H29" s="24">
        <f t="shared" si="0"/>
        <v>17441716.769999996</v>
      </c>
    </row>
    <row r="30" spans="1:8" ht="15" customHeight="1">
      <c r="A30" s="2" t="s">
        <v>52</v>
      </c>
      <c r="B30" s="3" t="s">
        <v>83</v>
      </c>
      <c r="C30" s="15">
        <v>33892517.92</v>
      </c>
      <c r="D30" s="15">
        <v>592753.21</v>
      </c>
      <c r="E30" s="15">
        <v>2132365.14</v>
      </c>
      <c r="F30" s="15">
        <v>3520055.29</v>
      </c>
      <c r="G30" s="15">
        <v>0</v>
      </c>
      <c r="H30" s="24">
        <f t="shared" si="0"/>
        <v>40137691.56</v>
      </c>
    </row>
    <row r="31" spans="1:8" ht="15" customHeight="1">
      <c r="A31" s="2" t="s">
        <v>53</v>
      </c>
      <c r="B31" s="3" t="s">
        <v>84</v>
      </c>
      <c r="C31" s="15">
        <v>19900782.840000004</v>
      </c>
      <c r="D31" s="15">
        <v>67466.46</v>
      </c>
      <c r="E31" s="15">
        <v>3971058.44</v>
      </c>
      <c r="F31" s="15">
        <v>1600729</v>
      </c>
      <c r="G31" s="15">
        <v>0</v>
      </c>
      <c r="H31" s="24">
        <f t="shared" si="0"/>
        <v>25540036.740000006</v>
      </c>
    </row>
    <row r="32" spans="1:8" ht="15" customHeight="1">
      <c r="A32" s="2" t="s">
        <v>54</v>
      </c>
      <c r="B32" s="3" t="s">
        <v>85</v>
      </c>
      <c r="C32" s="15">
        <v>11332757.739999995</v>
      </c>
      <c r="D32" s="15">
        <v>392988.4</v>
      </c>
      <c r="E32" s="15">
        <v>913301.4600000001</v>
      </c>
      <c r="F32" s="15">
        <v>498582.89</v>
      </c>
      <c r="G32" s="15">
        <v>0</v>
      </c>
      <c r="H32" s="24">
        <f t="shared" si="0"/>
        <v>13137630.489999996</v>
      </c>
    </row>
    <row r="33" spans="1:8" ht="15" customHeight="1">
      <c r="A33" s="2" t="s">
        <v>55</v>
      </c>
      <c r="B33" s="3" t="s">
        <v>86</v>
      </c>
      <c r="C33" s="15">
        <v>23728026.95000003</v>
      </c>
      <c r="D33" s="15">
        <v>175671.45</v>
      </c>
      <c r="E33" s="15">
        <v>3333385.38</v>
      </c>
      <c r="F33" s="15">
        <v>870127.69</v>
      </c>
      <c r="G33" s="15">
        <v>0</v>
      </c>
      <c r="H33" s="24">
        <f t="shared" si="0"/>
        <v>28107211.47000003</v>
      </c>
    </row>
    <row r="34" spans="1:8" ht="15" customHeight="1">
      <c r="A34" s="2" t="s">
        <v>56</v>
      </c>
      <c r="B34" s="3" t="s">
        <v>87</v>
      </c>
      <c r="C34" s="15">
        <v>19244093.089999992</v>
      </c>
      <c r="D34" s="15">
        <v>115737.5</v>
      </c>
      <c r="E34" s="15">
        <v>1034155.1299999999</v>
      </c>
      <c r="F34" s="15">
        <v>510314.15</v>
      </c>
      <c r="G34" s="15">
        <v>0</v>
      </c>
      <c r="H34" s="24">
        <f t="shared" si="0"/>
        <v>20904299.86999999</v>
      </c>
    </row>
    <row r="35" spans="1:8" ht="15" customHeight="1">
      <c r="A35" s="2" t="s">
        <v>57</v>
      </c>
      <c r="B35" s="3" t="s">
        <v>88</v>
      </c>
      <c r="C35" s="15">
        <v>809587190.7900002</v>
      </c>
      <c r="D35" s="15">
        <v>2280951.4899999998</v>
      </c>
      <c r="E35" s="15">
        <v>978414255.58</v>
      </c>
      <c r="F35" s="15">
        <v>0</v>
      </c>
      <c r="G35" s="15">
        <v>0</v>
      </c>
      <c r="H35" s="24">
        <f t="shared" si="0"/>
        <v>1790282397.8600001</v>
      </c>
    </row>
    <row r="36" spans="1:8" ht="15" customHeight="1">
      <c r="A36" s="2" t="s">
        <v>58</v>
      </c>
      <c r="B36" s="3" t="s">
        <v>89</v>
      </c>
      <c r="C36" s="15">
        <v>94531838.96999998</v>
      </c>
      <c r="D36" s="15">
        <v>591756.3</v>
      </c>
      <c r="E36" s="15">
        <v>36771494.24</v>
      </c>
      <c r="F36" s="15">
        <v>818744.2</v>
      </c>
      <c r="G36" s="15">
        <v>0</v>
      </c>
      <c r="H36" s="24">
        <f t="shared" si="0"/>
        <v>132713833.71</v>
      </c>
    </row>
    <row r="37" spans="1:8" ht="15" customHeight="1">
      <c r="A37" s="2" t="s">
        <v>59</v>
      </c>
      <c r="B37" s="3" t="s">
        <v>90</v>
      </c>
      <c r="C37" s="15">
        <v>40439467.48000001</v>
      </c>
      <c r="D37" s="15">
        <v>993045.8799999999</v>
      </c>
      <c r="E37" s="15">
        <v>5182645.380000001</v>
      </c>
      <c r="F37" s="15">
        <v>9123999.909999998</v>
      </c>
      <c r="G37" s="15">
        <v>0</v>
      </c>
      <c r="H37" s="24">
        <f t="shared" si="0"/>
        <v>55739158.65000001</v>
      </c>
    </row>
    <row r="38" spans="1:8" ht="15" customHeight="1">
      <c r="A38" s="2" t="s">
        <v>60</v>
      </c>
      <c r="B38" s="3" t="s">
        <v>91</v>
      </c>
      <c r="C38" s="15">
        <v>11352021.239999998</v>
      </c>
      <c r="D38" s="15">
        <v>79439.84</v>
      </c>
      <c r="E38" s="15">
        <v>2441114.4499999997</v>
      </c>
      <c r="F38" s="15">
        <v>632786.63</v>
      </c>
      <c r="G38" s="15">
        <v>0</v>
      </c>
      <c r="H38" s="24">
        <f t="shared" si="0"/>
        <v>14505362.159999998</v>
      </c>
    </row>
    <row r="39" spans="1:8" ht="15" customHeight="1">
      <c r="A39" s="2" t="s">
        <v>61</v>
      </c>
      <c r="B39" s="3" t="s">
        <v>92</v>
      </c>
      <c r="C39" s="15">
        <v>17702879.520000003</v>
      </c>
      <c r="D39" s="15">
        <v>800308.85</v>
      </c>
      <c r="E39" s="15">
        <v>37537033.45</v>
      </c>
      <c r="F39" s="15">
        <v>3330077.9</v>
      </c>
      <c r="G39" s="15">
        <v>0</v>
      </c>
      <c r="H39" s="24">
        <f t="shared" si="0"/>
        <v>59370299.720000006</v>
      </c>
    </row>
    <row r="40" spans="1:8" ht="15" customHeight="1">
      <c r="A40" s="2" t="s">
        <v>62</v>
      </c>
      <c r="B40" s="3" t="s">
        <v>93</v>
      </c>
      <c r="C40" s="15">
        <v>63386148.47999994</v>
      </c>
      <c r="D40" s="15">
        <v>311983.16</v>
      </c>
      <c r="E40" s="15">
        <v>39240102.589999996</v>
      </c>
      <c r="F40" s="15">
        <v>2885208</v>
      </c>
      <c r="G40" s="15">
        <v>0</v>
      </c>
      <c r="H40" s="24">
        <f t="shared" si="0"/>
        <v>105823442.22999993</v>
      </c>
    </row>
    <row r="41" spans="1:8" ht="15" customHeight="1">
      <c r="A41" s="2" t="s">
        <v>63</v>
      </c>
      <c r="B41" s="3" t="s">
        <v>94</v>
      </c>
      <c r="C41" s="15">
        <v>91943846.07</v>
      </c>
      <c r="D41" s="15">
        <v>2356800</v>
      </c>
      <c r="E41" s="15">
        <v>18431966.88</v>
      </c>
      <c r="F41" s="15">
        <v>5266349.29</v>
      </c>
      <c r="G41" s="15">
        <v>0</v>
      </c>
      <c r="H41" s="24">
        <f t="shared" si="0"/>
        <v>117998962.24</v>
      </c>
    </row>
    <row r="42" spans="1:8" ht="15" customHeight="1">
      <c r="A42" s="2" t="s">
        <v>64</v>
      </c>
      <c r="B42" s="3" t="s">
        <v>95</v>
      </c>
      <c r="C42" s="15">
        <v>102094571.43000008</v>
      </c>
      <c r="D42" s="15">
        <v>889280.64</v>
      </c>
      <c r="E42" s="15">
        <v>13584062.81</v>
      </c>
      <c r="F42" s="15">
        <v>1453245.4199999997</v>
      </c>
      <c r="G42" s="15">
        <v>0</v>
      </c>
      <c r="H42" s="24">
        <f>SUM(C42:G42)</f>
        <v>118021160.30000009</v>
      </c>
    </row>
    <row r="43" spans="1:8" ht="15" customHeight="1">
      <c r="A43" s="2" t="s">
        <v>65</v>
      </c>
      <c r="B43" s="3" t="s">
        <v>96</v>
      </c>
      <c r="C43" s="15">
        <v>51628630.58999998</v>
      </c>
      <c r="D43" s="15">
        <v>251009.41999999998</v>
      </c>
      <c r="E43" s="15">
        <v>7054199.27</v>
      </c>
      <c r="F43" s="15">
        <v>3304173.34</v>
      </c>
      <c r="G43" s="15">
        <v>0</v>
      </c>
      <c r="H43" s="24">
        <f>SUM(C43:G43)</f>
        <v>62238012.61999999</v>
      </c>
    </row>
    <row r="44" spans="1:8" ht="15" customHeight="1">
      <c r="A44" s="2" t="s">
        <v>164</v>
      </c>
      <c r="B44" s="3" t="s">
        <v>162</v>
      </c>
      <c r="C44" s="15">
        <v>20011369.24</v>
      </c>
      <c r="D44" s="15">
        <v>33731.5</v>
      </c>
      <c r="E44" s="15">
        <v>17728221.720000003</v>
      </c>
      <c r="F44" s="15">
        <v>51622.6</v>
      </c>
      <c r="G44" s="15">
        <v>0</v>
      </c>
      <c r="H44" s="24">
        <f>SUM(C44:G44)</f>
        <v>37824945.06</v>
      </c>
    </row>
    <row r="45" spans="1:8" ht="15" customHeight="1">
      <c r="A45" s="2" t="s">
        <v>167</v>
      </c>
      <c r="B45" s="3" t="s">
        <v>168</v>
      </c>
      <c r="C45" s="15">
        <v>2866040.56</v>
      </c>
      <c r="D45" s="15">
        <v>0</v>
      </c>
      <c r="E45" s="15">
        <v>0</v>
      </c>
      <c r="F45" s="15">
        <v>0</v>
      </c>
      <c r="G45" s="15">
        <v>0</v>
      </c>
      <c r="H45" s="24">
        <f t="shared" si="0"/>
        <v>2866040.56</v>
      </c>
    </row>
    <row r="46" spans="1:9" ht="19.5" customHeight="1">
      <c r="A46" s="58" t="s">
        <v>7</v>
      </c>
      <c r="B46" s="59"/>
      <c r="C46" s="6">
        <f aca="true" t="shared" si="1" ref="C46:H46">SUM(C12:C45)</f>
        <v>2389903534.900001</v>
      </c>
      <c r="D46" s="6">
        <f t="shared" si="1"/>
        <v>23839401.530000005</v>
      </c>
      <c r="E46" s="6">
        <f t="shared" si="1"/>
        <v>1446978396.5000002</v>
      </c>
      <c r="F46" s="6">
        <f t="shared" si="1"/>
        <v>77214334.24000001</v>
      </c>
      <c r="G46" s="6">
        <f t="shared" si="1"/>
        <v>0</v>
      </c>
      <c r="H46" s="6">
        <f t="shared" si="1"/>
        <v>3937935667.1699996</v>
      </c>
      <c r="I46" s="5"/>
    </row>
    <row r="47" spans="1:8" ht="12.75">
      <c r="A47" s="33" t="s">
        <v>172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2389.903534900001</v>
      </c>
      <c r="E60" s="25">
        <f>+C46/H46*100</f>
        <v>60.689247791026176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23.839401530000004</v>
      </c>
      <c r="E61" s="25">
        <f>+D46/H46*100</f>
        <v>0.6053781357767128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1446.9783965000001</v>
      </c>
      <c r="E62" s="25">
        <f>+E46/H46*100</f>
        <v>36.744592060333794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77.21433424000001</v>
      </c>
      <c r="E63" s="25">
        <f>+F46/H46*100</f>
        <v>1.9607820128633577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171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259691542.4199999</v>
      </c>
      <c r="D12" s="15">
        <v>8482413.99</v>
      </c>
      <c r="E12" s="15">
        <v>109998740.09000006</v>
      </c>
      <c r="F12" s="15">
        <v>879053</v>
      </c>
      <c r="G12" s="15">
        <v>7476704.34</v>
      </c>
      <c r="H12" s="43">
        <v>0</v>
      </c>
      <c r="I12" s="43">
        <v>8891218.089999996</v>
      </c>
      <c r="J12" s="24">
        <f>SUM(C12:I12)</f>
        <v>395419671.92999995</v>
      </c>
      <c r="M12" s="31"/>
    </row>
    <row r="13" spans="1:13" ht="15" customHeight="1">
      <c r="A13" s="2" t="s">
        <v>35</v>
      </c>
      <c r="B13" s="3" t="s">
        <v>165</v>
      </c>
      <c r="C13" s="15">
        <v>8633313.370000001</v>
      </c>
      <c r="D13" s="15">
        <v>332213.98</v>
      </c>
      <c r="E13" s="15">
        <v>2631782.4699999997</v>
      </c>
      <c r="F13" s="15">
        <v>0</v>
      </c>
      <c r="G13" s="15">
        <v>42547.34</v>
      </c>
      <c r="H13" s="43">
        <v>0</v>
      </c>
      <c r="I13" s="43">
        <v>2800</v>
      </c>
      <c r="J13" s="24">
        <f aca="true" t="shared" si="0" ref="J13:J45">SUM(C13:I13)</f>
        <v>11642657.16</v>
      </c>
      <c r="M13" s="31"/>
    </row>
    <row r="14" spans="1:13" ht="15" customHeight="1">
      <c r="A14" s="2" t="s">
        <v>36</v>
      </c>
      <c r="B14" s="3" t="s">
        <v>166</v>
      </c>
      <c r="C14" s="15">
        <v>9489762.190000001</v>
      </c>
      <c r="D14" s="15">
        <v>657973.16</v>
      </c>
      <c r="E14" s="15">
        <v>6102939.22</v>
      </c>
      <c r="F14" s="15">
        <v>0</v>
      </c>
      <c r="G14" s="15">
        <v>50000</v>
      </c>
      <c r="H14" s="43">
        <v>0</v>
      </c>
      <c r="I14" s="43">
        <v>0</v>
      </c>
      <c r="J14" s="24">
        <f t="shared" si="0"/>
        <v>16300674.57</v>
      </c>
      <c r="M14" s="31"/>
    </row>
    <row r="15" spans="1:13" ht="15" customHeight="1">
      <c r="A15" s="2" t="s">
        <v>37</v>
      </c>
      <c r="B15" s="3" t="s">
        <v>68</v>
      </c>
      <c r="C15" s="15">
        <v>4664302.829999998</v>
      </c>
      <c r="D15" s="15">
        <v>223677.48</v>
      </c>
      <c r="E15" s="15">
        <v>4434299.630000001</v>
      </c>
      <c r="F15" s="15">
        <v>0</v>
      </c>
      <c r="G15" s="15">
        <v>64774</v>
      </c>
      <c r="H15" s="43">
        <v>0</v>
      </c>
      <c r="I15" s="43">
        <v>299400</v>
      </c>
      <c r="J15" s="24">
        <f t="shared" si="0"/>
        <v>9686453.94</v>
      </c>
      <c r="M15" s="31"/>
    </row>
    <row r="16" spans="1:13" ht="15" customHeight="1">
      <c r="A16" s="2" t="s">
        <v>38</v>
      </c>
      <c r="B16" s="3" t="s">
        <v>69</v>
      </c>
      <c r="C16" s="15">
        <v>6414766.020000002</v>
      </c>
      <c r="D16" s="15">
        <v>552659.75</v>
      </c>
      <c r="E16" s="15">
        <v>5300286.92</v>
      </c>
      <c r="F16" s="15">
        <v>0</v>
      </c>
      <c r="G16" s="15">
        <v>0</v>
      </c>
      <c r="H16" s="43">
        <v>0</v>
      </c>
      <c r="I16" s="43">
        <v>12568.2</v>
      </c>
      <c r="J16" s="24">
        <f t="shared" si="0"/>
        <v>12280280.89</v>
      </c>
      <c r="M16" s="31"/>
    </row>
    <row r="17" spans="1:13" ht="15" customHeight="1">
      <c r="A17" s="2" t="s">
        <v>39</v>
      </c>
      <c r="B17" s="3" t="s">
        <v>70</v>
      </c>
      <c r="C17" s="15">
        <v>38058066.71999998</v>
      </c>
      <c r="D17" s="15">
        <v>4632019.15</v>
      </c>
      <c r="E17" s="15">
        <v>17858574.53999999</v>
      </c>
      <c r="F17" s="15">
        <v>0</v>
      </c>
      <c r="G17" s="15">
        <v>214527.88</v>
      </c>
      <c r="H17" s="43">
        <v>0</v>
      </c>
      <c r="I17" s="43">
        <v>9281.27</v>
      </c>
      <c r="J17" s="24">
        <f t="shared" si="0"/>
        <v>60772469.55999997</v>
      </c>
      <c r="M17" s="31"/>
    </row>
    <row r="18" spans="1:13" ht="15" customHeight="1">
      <c r="A18" s="2" t="s">
        <v>40</v>
      </c>
      <c r="B18" s="3" t="s">
        <v>71</v>
      </c>
      <c r="C18" s="15">
        <v>29129790.430000022</v>
      </c>
      <c r="D18" s="15">
        <v>3028251.18</v>
      </c>
      <c r="E18" s="15">
        <v>11564098.110000009</v>
      </c>
      <c r="F18" s="15">
        <v>0</v>
      </c>
      <c r="G18" s="15">
        <v>179537.76</v>
      </c>
      <c r="H18" s="43">
        <v>0</v>
      </c>
      <c r="I18" s="43">
        <v>8160</v>
      </c>
      <c r="J18" s="24">
        <f t="shared" si="0"/>
        <v>43909837.48000003</v>
      </c>
      <c r="M18" s="31"/>
    </row>
    <row r="19" spans="1:13" ht="15" customHeight="1">
      <c r="A19" s="2" t="s">
        <v>41</v>
      </c>
      <c r="B19" s="3" t="s">
        <v>72</v>
      </c>
      <c r="C19" s="15">
        <v>28757084.14000003</v>
      </c>
      <c r="D19" s="15">
        <v>2877519.97</v>
      </c>
      <c r="E19" s="15">
        <v>16869749.429999992</v>
      </c>
      <c r="F19" s="15">
        <v>0</v>
      </c>
      <c r="G19" s="15">
        <v>0</v>
      </c>
      <c r="H19" s="43">
        <v>0</v>
      </c>
      <c r="I19" s="43">
        <v>1003</v>
      </c>
      <c r="J19" s="24">
        <f t="shared" si="0"/>
        <v>48505356.54000002</v>
      </c>
      <c r="M19" s="31"/>
    </row>
    <row r="20" spans="1:13" ht="15" customHeight="1">
      <c r="A20" s="2" t="s">
        <v>42</v>
      </c>
      <c r="B20" s="3" t="s">
        <v>73</v>
      </c>
      <c r="C20" s="15">
        <v>7690934.809999999</v>
      </c>
      <c r="D20" s="15">
        <v>694413.5700000001</v>
      </c>
      <c r="E20" s="15">
        <v>3908576.2999999984</v>
      </c>
      <c r="F20" s="15">
        <v>0</v>
      </c>
      <c r="G20" s="15">
        <v>30000</v>
      </c>
      <c r="H20" s="43">
        <v>0</v>
      </c>
      <c r="I20" s="43">
        <v>0</v>
      </c>
      <c r="J20" s="24">
        <f t="shared" si="0"/>
        <v>12323924.679999998</v>
      </c>
      <c r="M20" s="31"/>
    </row>
    <row r="21" spans="1:13" ht="15" customHeight="1">
      <c r="A21" s="2" t="s">
        <v>43</v>
      </c>
      <c r="B21" s="3" t="s">
        <v>74</v>
      </c>
      <c r="C21" s="15">
        <v>18502986.820000008</v>
      </c>
      <c r="D21" s="15">
        <v>1706449.99</v>
      </c>
      <c r="E21" s="15">
        <v>9521672.270000003</v>
      </c>
      <c r="F21" s="15">
        <v>0</v>
      </c>
      <c r="G21" s="15">
        <v>19481.87</v>
      </c>
      <c r="H21" s="43">
        <v>0</v>
      </c>
      <c r="I21" s="43">
        <v>0</v>
      </c>
      <c r="J21" s="24">
        <f t="shared" si="0"/>
        <v>29750590.95000001</v>
      </c>
      <c r="M21" s="31"/>
    </row>
    <row r="22" spans="1:13" ht="15" customHeight="1">
      <c r="A22" s="2" t="s">
        <v>44</v>
      </c>
      <c r="B22" s="3" t="s">
        <v>75</v>
      </c>
      <c r="C22" s="15">
        <v>29859530.32999997</v>
      </c>
      <c r="D22" s="15">
        <v>2857524.06</v>
      </c>
      <c r="E22" s="15">
        <v>26509905.64999999</v>
      </c>
      <c r="F22" s="15">
        <v>0</v>
      </c>
      <c r="G22" s="15">
        <v>0</v>
      </c>
      <c r="H22" s="43">
        <v>0</v>
      </c>
      <c r="I22" s="43">
        <v>6720</v>
      </c>
      <c r="J22" s="24">
        <f t="shared" si="0"/>
        <v>59233680.03999996</v>
      </c>
      <c r="M22" s="31"/>
    </row>
    <row r="23" spans="1:13" ht="15" customHeight="1">
      <c r="A23" s="2" t="s">
        <v>45</v>
      </c>
      <c r="B23" s="3" t="s">
        <v>76</v>
      </c>
      <c r="C23" s="15">
        <v>29457608.769999992</v>
      </c>
      <c r="D23" s="15">
        <v>1435052.22</v>
      </c>
      <c r="E23" s="15">
        <v>19801269.75</v>
      </c>
      <c r="F23" s="15">
        <v>0</v>
      </c>
      <c r="G23" s="15">
        <v>72191.77</v>
      </c>
      <c r="H23" s="43">
        <v>0</v>
      </c>
      <c r="I23" s="43">
        <v>0</v>
      </c>
      <c r="J23" s="24">
        <f t="shared" si="0"/>
        <v>50766122.51</v>
      </c>
      <c r="M23" s="31"/>
    </row>
    <row r="24" spans="1:13" ht="15" customHeight="1">
      <c r="A24" s="2" t="s">
        <v>46</v>
      </c>
      <c r="B24" s="3" t="s">
        <v>77</v>
      </c>
      <c r="C24" s="15">
        <v>46017384.54999997</v>
      </c>
      <c r="D24" s="15">
        <v>5163136.96</v>
      </c>
      <c r="E24" s="15">
        <v>26970383.62000001</v>
      </c>
      <c r="F24" s="15">
        <v>0</v>
      </c>
      <c r="G24" s="15">
        <v>79241.16</v>
      </c>
      <c r="H24" s="43">
        <v>0</v>
      </c>
      <c r="I24" s="43">
        <v>230977.30999999997</v>
      </c>
      <c r="J24" s="24">
        <f t="shared" si="0"/>
        <v>78461123.59999998</v>
      </c>
      <c r="M24" s="31"/>
    </row>
    <row r="25" spans="1:13" ht="15" customHeight="1">
      <c r="A25" s="2" t="s">
        <v>47</v>
      </c>
      <c r="B25" s="3" t="s">
        <v>78</v>
      </c>
      <c r="C25" s="15">
        <v>34559497.40000001</v>
      </c>
      <c r="D25" s="15">
        <v>4483526.09</v>
      </c>
      <c r="E25" s="15">
        <v>21475961.990000002</v>
      </c>
      <c r="F25" s="15">
        <v>0</v>
      </c>
      <c r="G25" s="15">
        <v>205562.12</v>
      </c>
      <c r="H25" s="43">
        <v>0</v>
      </c>
      <c r="I25" s="43">
        <v>48131</v>
      </c>
      <c r="J25" s="24">
        <f t="shared" si="0"/>
        <v>60772678.60000001</v>
      </c>
      <c r="M25" s="31"/>
    </row>
    <row r="26" spans="1:13" ht="15" customHeight="1">
      <c r="A26" s="2" t="s">
        <v>48</v>
      </c>
      <c r="B26" s="3" t="s">
        <v>79</v>
      </c>
      <c r="C26" s="15">
        <v>17315453.889999993</v>
      </c>
      <c r="D26" s="15">
        <v>3324570.69</v>
      </c>
      <c r="E26" s="15">
        <v>13534329.87</v>
      </c>
      <c r="F26" s="15">
        <v>0</v>
      </c>
      <c r="G26" s="15">
        <v>22837.57</v>
      </c>
      <c r="H26" s="43">
        <v>0</v>
      </c>
      <c r="I26" s="43">
        <v>139440</v>
      </c>
      <c r="J26" s="24">
        <f t="shared" si="0"/>
        <v>34336632.019999996</v>
      </c>
      <c r="M26" s="31"/>
    </row>
    <row r="27" spans="1:13" ht="15" customHeight="1">
      <c r="A27" s="2" t="s">
        <v>49</v>
      </c>
      <c r="B27" s="3" t="s">
        <v>80</v>
      </c>
      <c r="C27" s="15">
        <v>12820425.040000003</v>
      </c>
      <c r="D27" s="15">
        <v>853502.4899999999</v>
      </c>
      <c r="E27" s="15">
        <v>8100666.250000001</v>
      </c>
      <c r="F27" s="15">
        <v>0</v>
      </c>
      <c r="G27" s="15">
        <v>0</v>
      </c>
      <c r="H27" s="43">
        <v>0</v>
      </c>
      <c r="I27" s="43">
        <v>0</v>
      </c>
      <c r="J27" s="24">
        <f t="shared" si="0"/>
        <v>21774593.780000005</v>
      </c>
      <c r="M27" s="31"/>
    </row>
    <row r="28" spans="1:13" ht="15" customHeight="1">
      <c r="A28" s="2" t="s">
        <v>50</v>
      </c>
      <c r="B28" s="3" t="s">
        <v>81</v>
      </c>
      <c r="C28" s="15">
        <v>9389583.600000005</v>
      </c>
      <c r="D28" s="15">
        <v>48886.93</v>
      </c>
      <c r="E28" s="15">
        <v>4265171.579999998</v>
      </c>
      <c r="F28" s="15">
        <v>0</v>
      </c>
      <c r="G28" s="15">
        <v>20771.739999999998</v>
      </c>
      <c r="H28" s="43">
        <v>0</v>
      </c>
      <c r="I28" s="43">
        <v>0</v>
      </c>
      <c r="J28" s="24">
        <f t="shared" si="0"/>
        <v>13724413.850000003</v>
      </c>
      <c r="M28" s="31"/>
    </row>
    <row r="29" spans="1:13" ht="15" customHeight="1">
      <c r="A29" s="2" t="s">
        <v>51</v>
      </c>
      <c r="B29" s="3" t="s">
        <v>82</v>
      </c>
      <c r="C29" s="15">
        <v>11960463.609999998</v>
      </c>
      <c r="D29" s="15">
        <v>1210658.48</v>
      </c>
      <c r="E29" s="15">
        <v>3426287.8000000007</v>
      </c>
      <c r="F29" s="15">
        <v>0</v>
      </c>
      <c r="G29" s="15">
        <v>2780</v>
      </c>
      <c r="H29" s="43">
        <v>0</v>
      </c>
      <c r="I29" s="43">
        <v>0</v>
      </c>
      <c r="J29" s="24">
        <f t="shared" si="0"/>
        <v>16600189.889999999</v>
      </c>
      <c r="M29" s="31"/>
    </row>
    <row r="30" spans="1:13" ht="15" customHeight="1">
      <c r="A30" s="2" t="s">
        <v>52</v>
      </c>
      <c r="B30" s="3" t="s">
        <v>83</v>
      </c>
      <c r="C30" s="15">
        <v>21539805.42</v>
      </c>
      <c r="D30" s="15">
        <v>1956120.76</v>
      </c>
      <c r="E30" s="15">
        <v>10236100.660000002</v>
      </c>
      <c r="F30" s="15">
        <v>0</v>
      </c>
      <c r="G30" s="15">
        <v>132450.36</v>
      </c>
      <c r="H30" s="43">
        <v>0</v>
      </c>
      <c r="I30" s="43">
        <v>28040.72</v>
      </c>
      <c r="J30" s="24">
        <f t="shared" si="0"/>
        <v>33892517.92</v>
      </c>
      <c r="M30" s="31"/>
    </row>
    <row r="31" spans="1:13" ht="15" customHeight="1">
      <c r="A31" s="2" t="s">
        <v>53</v>
      </c>
      <c r="B31" s="3" t="s">
        <v>84</v>
      </c>
      <c r="C31" s="15">
        <v>9355670.450000001</v>
      </c>
      <c r="D31" s="15">
        <v>277006.85</v>
      </c>
      <c r="E31" s="15">
        <v>10104236.1</v>
      </c>
      <c r="F31" s="15">
        <v>0</v>
      </c>
      <c r="G31" s="15">
        <v>10100.61</v>
      </c>
      <c r="H31" s="43">
        <v>0</v>
      </c>
      <c r="I31" s="43">
        <v>153768.83000000002</v>
      </c>
      <c r="J31" s="24">
        <f t="shared" si="0"/>
        <v>19900782.839999996</v>
      </c>
      <c r="M31" s="31"/>
    </row>
    <row r="32" spans="1:13" ht="15" customHeight="1">
      <c r="A32" s="2" t="s">
        <v>54</v>
      </c>
      <c r="B32" s="3" t="s">
        <v>85</v>
      </c>
      <c r="C32" s="15">
        <v>4992965.5200000005</v>
      </c>
      <c r="D32" s="15">
        <v>15519.4</v>
      </c>
      <c r="E32" s="15">
        <v>6316676.629999999</v>
      </c>
      <c r="F32" s="15">
        <v>0</v>
      </c>
      <c r="G32" s="15">
        <v>0</v>
      </c>
      <c r="H32" s="43">
        <v>0</v>
      </c>
      <c r="I32" s="43">
        <v>7596.1900000000005</v>
      </c>
      <c r="J32" s="24">
        <f t="shared" si="0"/>
        <v>11332757.74</v>
      </c>
      <c r="M32" s="31"/>
    </row>
    <row r="33" spans="1:13" ht="15" customHeight="1">
      <c r="A33" s="2" t="s">
        <v>55</v>
      </c>
      <c r="B33" s="3" t="s">
        <v>86</v>
      </c>
      <c r="C33" s="15">
        <v>11437470.030000001</v>
      </c>
      <c r="D33" s="15">
        <v>61517.350000000006</v>
      </c>
      <c r="E33" s="15">
        <v>12229039.569999993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23728026.949999996</v>
      </c>
      <c r="M33" s="31"/>
    </row>
    <row r="34" spans="1:13" ht="15" customHeight="1">
      <c r="A34" s="2" t="s">
        <v>56</v>
      </c>
      <c r="B34" s="3" t="s">
        <v>87</v>
      </c>
      <c r="C34" s="15">
        <v>11150690.770000005</v>
      </c>
      <c r="D34" s="15">
        <v>0</v>
      </c>
      <c r="E34" s="15">
        <v>8014518.5</v>
      </c>
      <c r="F34" s="15">
        <v>0</v>
      </c>
      <c r="G34" s="15">
        <v>0</v>
      </c>
      <c r="H34" s="43">
        <v>0</v>
      </c>
      <c r="I34" s="43">
        <v>78883.82</v>
      </c>
      <c r="J34" s="24">
        <f t="shared" si="0"/>
        <v>19244093.090000004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693977681.0099999</v>
      </c>
      <c r="F35" s="15">
        <v>1224310.5399999998</v>
      </c>
      <c r="G35" s="15">
        <v>114381099.24000001</v>
      </c>
      <c r="H35" s="43">
        <v>0</v>
      </c>
      <c r="I35" s="43">
        <v>4100</v>
      </c>
      <c r="J35" s="24">
        <f t="shared" si="0"/>
        <v>809587190.7899998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25910698.419999998</v>
      </c>
      <c r="F36" s="15">
        <v>0</v>
      </c>
      <c r="G36" s="15">
        <v>958</v>
      </c>
      <c r="H36" s="43">
        <v>2546619</v>
      </c>
      <c r="I36" s="43">
        <v>66073563.55000001</v>
      </c>
      <c r="J36" s="24">
        <f t="shared" si="0"/>
        <v>94531838.97000001</v>
      </c>
      <c r="M36" s="31"/>
    </row>
    <row r="37" spans="1:13" ht="15" customHeight="1">
      <c r="A37" s="2" t="s">
        <v>59</v>
      </c>
      <c r="B37" s="3" t="s">
        <v>90</v>
      </c>
      <c r="C37" s="15">
        <v>4616859.380000001</v>
      </c>
      <c r="D37" s="15">
        <v>0</v>
      </c>
      <c r="E37" s="15">
        <v>35718087.360000044</v>
      </c>
      <c r="F37" s="15">
        <v>0</v>
      </c>
      <c r="G37" s="15">
        <v>87261.35</v>
      </c>
      <c r="H37" s="43">
        <v>0</v>
      </c>
      <c r="I37" s="43">
        <v>17259.39</v>
      </c>
      <c r="J37" s="24">
        <f t="shared" si="0"/>
        <v>40439467.48000005</v>
      </c>
      <c r="M37" s="31"/>
    </row>
    <row r="38" spans="1:13" ht="15" customHeight="1">
      <c r="A38" s="2" t="s">
        <v>60</v>
      </c>
      <c r="B38" s="3" t="s">
        <v>91</v>
      </c>
      <c r="C38" s="15">
        <v>3806018.4999999995</v>
      </c>
      <c r="D38" s="15">
        <v>4551.64</v>
      </c>
      <c r="E38" s="15">
        <v>7540891.099999998</v>
      </c>
      <c r="F38" s="15">
        <v>0</v>
      </c>
      <c r="G38" s="15">
        <v>0</v>
      </c>
      <c r="H38" s="43">
        <v>0</v>
      </c>
      <c r="I38" s="43">
        <v>560</v>
      </c>
      <c r="J38" s="24">
        <f t="shared" si="0"/>
        <v>11352021.239999998</v>
      </c>
      <c r="M38" s="31"/>
    </row>
    <row r="39" spans="1:13" ht="15" customHeight="1">
      <c r="A39" s="2" t="s">
        <v>61</v>
      </c>
      <c r="B39" s="3" t="s">
        <v>92</v>
      </c>
      <c r="C39" s="15">
        <v>259312.81</v>
      </c>
      <c r="D39" s="15">
        <v>0</v>
      </c>
      <c r="E39" s="15">
        <v>17416541.620000005</v>
      </c>
      <c r="F39" s="15">
        <v>0</v>
      </c>
      <c r="G39" s="15">
        <v>2608.09</v>
      </c>
      <c r="H39" s="43">
        <v>0</v>
      </c>
      <c r="I39" s="43">
        <v>24417</v>
      </c>
      <c r="J39" s="24">
        <f t="shared" si="0"/>
        <v>17702879.520000003</v>
      </c>
      <c r="M39" s="31"/>
    </row>
    <row r="40" spans="1:13" ht="15" customHeight="1">
      <c r="A40" s="2" t="s">
        <v>62</v>
      </c>
      <c r="B40" s="3" t="s">
        <v>93</v>
      </c>
      <c r="C40" s="15">
        <v>45001215.45999998</v>
      </c>
      <c r="D40" s="15">
        <v>1924041.8499999999</v>
      </c>
      <c r="E40" s="15">
        <v>16207188.190000003</v>
      </c>
      <c r="F40" s="15">
        <v>0</v>
      </c>
      <c r="G40" s="15">
        <v>59802.98000000001</v>
      </c>
      <c r="H40" s="43">
        <v>0</v>
      </c>
      <c r="I40" s="43">
        <v>193900</v>
      </c>
      <c r="J40" s="24">
        <f t="shared" si="0"/>
        <v>63386148.47999998</v>
      </c>
      <c r="M40" s="31"/>
    </row>
    <row r="41" spans="1:13" ht="15" customHeight="1">
      <c r="A41" s="2" t="s">
        <v>63</v>
      </c>
      <c r="B41" s="3" t="s">
        <v>94</v>
      </c>
      <c r="C41" s="15">
        <v>49968066.18</v>
      </c>
      <c r="D41" s="15">
        <v>896407.51</v>
      </c>
      <c r="E41" s="15">
        <v>41002398.2</v>
      </c>
      <c r="F41" s="15">
        <v>0</v>
      </c>
      <c r="G41" s="15">
        <v>0</v>
      </c>
      <c r="H41" s="43">
        <v>0</v>
      </c>
      <c r="I41" s="43">
        <v>76974.18000000001</v>
      </c>
      <c r="J41" s="24">
        <f t="shared" si="0"/>
        <v>91943846.07000001</v>
      </c>
      <c r="M41" s="31"/>
    </row>
    <row r="42" spans="1:13" ht="15" customHeight="1">
      <c r="A42" s="2" t="s">
        <v>64</v>
      </c>
      <c r="B42" s="3" t="s">
        <v>95</v>
      </c>
      <c r="C42" s="15">
        <v>62578609.37000003</v>
      </c>
      <c r="D42" s="15">
        <v>2860965.88</v>
      </c>
      <c r="E42" s="15">
        <v>36654996.180000015</v>
      </c>
      <c r="F42" s="15">
        <v>0</v>
      </c>
      <c r="G42" s="15">
        <v>0</v>
      </c>
      <c r="H42" s="43">
        <v>0</v>
      </c>
      <c r="I42" s="43">
        <v>0</v>
      </c>
      <c r="J42" s="24">
        <f t="shared" si="0"/>
        <v>102094571.43000004</v>
      </c>
      <c r="M42" s="31"/>
    </row>
    <row r="43" spans="1:13" ht="15" customHeight="1">
      <c r="A43" s="2" t="s">
        <v>65</v>
      </c>
      <c r="B43" s="3" t="s">
        <v>96</v>
      </c>
      <c r="C43" s="15">
        <v>29381805.390000004</v>
      </c>
      <c r="D43" s="15">
        <v>739875.07</v>
      </c>
      <c r="E43" s="15">
        <v>21445755.18</v>
      </c>
      <c r="F43" s="15">
        <v>0</v>
      </c>
      <c r="G43" s="15">
        <v>53674.95</v>
      </c>
      <c r="H43" s="43">
        <v>0</v>
      </c>
      <c r="I43" s="43">
        <v>7520</v>
      </c>
      <c r="J43" s="24">
        <f t="shared" si="0"/>
        <v>51628630.59</v>
      </c>
      <c r="M43" s="31"/>
    </row>
    <row r="44" spans="1:13" ht="15" customHeight="1">
      <c r="A44" s="2">
        <v>148</v>
      </c>
      <c r="B44" s="3" t="s">
        <v>162</v>
      </c>
      <c r="C44" s="15">
        <v>0</v>
      </c>
      <c r="D44" s="15">
        <v>0</v>
      </c>
      <c r="E44" s="15">
        <v>20008466.439999998</v>
      </c>
      <c r="F44" s="15">
        <v>0</v>
      </c>
      <c r="G44" s="15">
        <v>0</v>
      </c>
      <c r="H44" s="43">
        <v>0</v>
      </c>
      <c r="I44" s="43">
        <v>2902.8</v>
      </c>
      <c r="J44" s="24">
        <f>SUM(C44:I44)</f>
        <v>20011369.24</v>
      </c>
      <c r="M44" s="31"/>
    </row>
    <row r="45" spans="1:13" ht="15" customHeight="1">
      <c r="A45" s="2">
        <v>149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2866040.56</v>
      </c>
      <c r="J45" s="24">
        <f t="shared" si="0"/>
        <v>2866040.56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856500986.2199997</v>
      </c>
      <c r="D46" s="6">
        <f t="shared" si="1"/>
        <v>51300456.449999996</v>
      </c>
      <c r="E46" s="6">
        <f t="shared" si="1"/>
        <v>1275057970.6500003</v>
      </c>
      <c r="F46" s="6">
        <f t="shared" si="1"/>
        <v>2103363.54</v>
      </c>
      <c r="G46" s="6">
        <f t="shared" si="1"/>
        <v>123208913.13000001</v>
      </c>
      <c r="H46" s="6">
        <f t="shared" si="1"/>
        <v>2546619</v>
      </c>
      <c r="I46" s="6">
        <f t="shared" si="1"/>
        <v>79185225.91000001</v>
      </c>
      <c r="J46" s="6">
        <f t="shared" si="1"/>
        <v>2389903534.8999996</v>
      </c>
    </row>
    <row r="47" ht="12.75">
      <c r="A47" s="33" t="s">
        <v>172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856.5009862199996</v>
      </c>
      <c r="E61" s="25">
        <f>+C46/J46*100</f>
        <v>35.83830785269909</v>
      </c>
      <c r="L61" s="35"/>
    </row>
    <row r="62" spans="1:12" s="16" customFormat="1" ht="12.75">
      <c r="A62" s="44"/>
      <c r="C62" s="27" t="s">
        <v>106</v>
      </c>
      <c r="D62" s="37">
        <f>+D46/$C$59</f>
        <v>51.30045645</v>
      </c>
      <c r="E62" s="25">
        <f>+D46/J46*100</f>
        <v>2.146549251919766</v>
      </c>
      <c r="L62" s="35"/>
    </row>
    <row r="63" spans="1:12" s="16" customFormat="1" ht="12.75">
      <c r="A63" s="44"/>
      <c r="C63" s="27" t="s">
        <v>107</v>
      </c>
      <c r="D63" s="37">
        <f>+E46/$C$59</f>
        <v>1275.0579706500002</v>
      </c>
      <c r="E63" s="25">
        <f>+E46/J46*100</f>
        <v>53.35185927089532</v>
      </c>
      <c r="L63" s="35"/>
    </row>
    <row r="64" spans="1:12" s="16" customFormat="1" ht="12.75">
      <c r="A64" s="44"/>
      <c r="C64" s="27" t="s">
        <v>108</v>
      </c>
      <c r="D64" s="37">
        <f>+F46/$C$59</f>
        <v>2.10336354</v>
      </c>
      <c r="E64" s="25">
        <f>+F46/J46*100</f>
        <v>0.08801039495043932</v>
      </c>
      <c r="L64" s="35"/>
    </row>
    <row r="65" spans="1:12" s="16" customFormat="1" ht="12.75">
      <c r="A65" s="44"/>
      <c r="C65" s="27" t="s">
        <v>109</v>
      </c>
      <c r="D65" s="37">
        <f>+G46/$C$59</f>
        <v>123.20891313000001</v>
      </c>
      <c r="E65" s="25">
        <f>+G46/J46*100</f>
        <v>5.1553927315796635</v>
      </c>
      <c r="L65" s="35"/>
    </row>
    <row r="66" spans="1:12" s="16" customFormat="1" ht="12.75">
      <c r="A66" s="44"/>
      <c r="C66" s="27" t="s">
        <v>110</v>
      </c>
      <c r="D66" s="37">
        <f>+H46/$C$59</f>
        <v>2.546619</v>
      </c>
      <c r="E66" s="25">
        <f>+H46/J46*100</f>
        <v>0.10655739710040463</v>
      </c>
      <c r="L66" s="35"/>
    </row>
    <row r="67" spans="1:12" s="16" customFormat="1" ht="12.75">
      <c r="A67" s="44"/>
      <c r="C67" s="27" t="s">
        <v>117</v>
      </c>
      <c r="D67" s="37">
        <f>+I46/$C$59</f>
        <v>79.18522591000001</v>
      </c>
      <c r="E67" s="25">
        <f>+I46/J46*100</f>
        <v>3.3133231008553388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22890</v>
      </c>
      <c r="D12" s="15">
        <v>0</v>
      </c>
      <c r="E12" s="15">
        <v>7232651.089999999</v>
      </c>
      <c r="F12" s="15">
        <v>0</v>
      </c>
      <c r="G12" s="15">
        <v>808</v>
      </c>
      <c r="H12" s="15">
        <v>39265.92</v>
      </c>
      <c r="I12" s="24">
        <f>SUM(C12:H12)</f>
        <v>7295615.009999999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12100</v>
      </c>
      <c r="F13" s="15">
        <v>0</v>
      </c>
      <c r="G13" s="15">
        <v>0</v>
      </c>
      <c r="H13" s="15"/>
      <c r="I13" s="24">
        <f aca="true" t="shared" si="0" ref="I13:I44">SUM(C13:H13)</f>
        <v>12100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216310.66999999998</v>
      </c>
      <c r="F14" s="15">
        <v>0</v>
      </c>
      <c r="G14" s="15">
        <v>58656.95</v>
      </c>
      <c r="H14" s="15">
        <v>0</v>
      </c>
      <c r="I14" s="24">
        <f t="shared" si="0"/>
        <v>274967.62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1273342.7500000005</v>
      </c>
      <c r="F15" s="15">
        <v>0</v>
      </c>
      <c r="G15" s="15">
        <v>9581</v>
      </c>
      <c r="H15" s="15">
        <v>11014.91</v>
      </c>
      <c r="I15" s="24">
        <f t="shared" si="0"/>
        <v>1293938.6600000004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41027.630000000005</v>
      </c>
      <c r="F16" s="15">
        <v>0</v>
      </c>
      <c r="G16" s="15">
        <v>0</v>
      </c>
      <c r="H16" s="15"/>
      <c r="I16" s="24">
        <f t="shared" si="0"/>
        <v>41027.630000000005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328464.86</v>
      </c>
      <c r="F17" s="15">
        <v>0</v>
      </c>
      <c r="G17" s="15">
        <v>0</v>
      </c>
      <c r="H17" s="15">
        <v>959.76</v>
      </c>
      <c r="I17" s="24">
        <f t="shared" si="0"/>
        <v>329424.62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136630.1</v>
      </c>
      <c r="F18" s="15">
        <v>0</v>
      </c>
      <c r="G18" s="15">
        <v>4075</v>
      </c>
      <c r="H18" s="15"/>
      <c r="I18" s="24">
        <f t="shared" si="0"/>
        <v>140705.1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312015.42</v>
      </c>
      <c r="F19" s="15">
        <v>0</v>
      </c>
      <c r="G19" s="15">
        <v>0</v>
      </c>
      <c r="H19" s="15"/>
      <c r="I19" s="24">
        <f t="shared" si="0"/>
        <v>312015.42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284234</v>
      </c>
      <c r="F20" s="15">
        <v>0</v>
      </c>
      <c r="G20" s="15">
        <v>0</v>
      </c>
      <c r="H20" s="15"/>
      <c r="I20" s="24">
        <f t="shared" si="0"/>
        <v>284234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53172.450000000004</v>
      </c>
      <c r="F21" s="15">
        <v>0</v>
      </c>
      <c r="G21" s="15">
        <v>0</v>
      </c>
      <c r="H21" s="15"/>
      <c r="I21" s="24">
        <f t="shared" si="0"/>
        <v>53172.450000000004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1558491.25</v>
      </c>
      <c r="F22" s="15">
        <v>0</v>
      </c>
      <c r="G22" s="15">
        <v>0</v>
      </c>
      <c r="H22" s="15">
        <v>46867.759999999995</v>
      </c>
      <c r="I22" s="24">
        <f t="shared" si="0"/>
        <v>1605359.01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143057.29</v>
      </c>
      <c r="F23" s="15">
        <v>0</v>
      </c>
      <c r="G23" s="15">
        <v>0</v>
      </c>
      <c r="H23" s="15">
        <v>0</v>
      </c>
      <c r="I23" s="24">
        <f t="shared" si="0"/>
        <v>143057.29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757685.68</v>
      </c>
      <c r="F24" s="15">
        <v>0</v>
      </c>
      <c r="G24" s="15">
        <v>0</v>
      </c>
      <c r="H24" s="15"/>
      <c r="I24" s="24">
        <f t="shared" si="0"/>
        <v>757685.68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91033.33</v>
      </c>
      <c r="F25" s="15">
        <v>0</v>
      </c>
      <c r="G25" s="15">
        <v>6173.76</v>
      </c>
      <c r="H25" s="15">
        <v>2400</v>
      </c>
      <c r="I25" s="24">
        <f t="shared" si="0"/>
        <v>99607.09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9182.05</v>
      </c>
      <c r="F26" s="15">
        <v>0</v>
      </c>
      <c r="G26" s="15">
        <v>0</v>
      </c>
      <c r="H26" s="15"/>
      <c r="I26" s="24">
        <f t="shared" si="0"/>
        <v>9182.05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974418.3700000001</v>
      </c>
      <c r="F27" s="15">
        <v>0</v>
      </c>
      <c r="G27" s="15">
        <v>0</v>
      </c>
      <c r="H27" s="15"/>
      <c r="I27" s="24">
        <f t="shared" si="0"/>
        <v>974418.3700000001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117422.47</v>
      </c>
      <c r="F28" s="15">
        <v>0</v>
      </c>
      <c r="G28" s="15">
        <v>0</v>
      </c>
      <c r="H28" s="15">
        <v>0</v>
      </c>
      <c r="I28" s="24">
        <f t="shared" si="0"/>
        <v>117422.47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159162.53999999998</v>
      </c>
      <c r="F29" s="15">
        <v>0</v>
      </c>
      <c r="G29" s="15">
        <v>0</v>
      </c>
      <c r="H29" s="15">
        <v>3382.42</v>
      </c>
      <c r="I29" s="24">
        <f t="shared" si="0"/>
        <v>162544.96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592753.21</v>
      </c>
      <c r="F30" s="15">
        <v>0</v>
      </c>
      <c r="G30" s="15">
        <v>0</v>
      </c>
      <c r="H30" s="15"/>
      <c r="I30" s="24">
        <f t="shared" si="0"/>
        <v>592753.21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67466.46</v>
      </c>
      <c r="F31" s="15">
        <v>0</v>
      </c>
      <c r="G31" s="15">
        <v>0</v>
      </c>
      <c r="H31" s="15">
        <v>0</v>
      </c>
      <c r="I31" s="24">
        <f t="shared" si="0"/>
        <v>67466.46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392988.4</v>
      </c>
      <c r="F32" s="15">
        <v>0</v>
      </c>
      <c r="G32" s="15">
        <v>0</v>
      </c>
      <c r="H32" s="15"/>
      <c r="I32" s="24">
        <f t="shared" si="0"/>
        <v>392988.4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173729.45</v>
      </c>
      <c r="F33" s="15">
        <v>0</v>
      </c>
      <c r="G33" s="15">
        <v>0</v>
      </c>
      <c r="H33" s="15">
        <v>1942</v>
      </c>
      <c r="I33" s="24">
        <f t="shared" si="0"/>
        <v>175671.45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115737.5</v>
      </c>
      <c r="F34" s="15">
        <v>0</v>
      </c>
      <c r="G34" s="15">
        <v>0</v>
      </c>
      <c r="H34" s="15">
        <v>0</v>
      </c>
      <c r="I34" s="24">
        <f t="shared" si="0"/>
        <v>115737.5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2213960.57</v>
      </c>
      <c r="F35" s="15">
        <v>0</v>
      </c>
      <c r="G35" s="15">
        <v>20015</v>
      </c>
      <c r="H35" s="15">
        <v>46975.92</v>
      </c>
      <c r="I35" s="24">
        <f t="shared" si="0"/>
        <v>2280951.4899999998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531550</v>
      </c>
      <c r="F36" s="15">
        <v>0</v>
      </c>
      <c r="G36" s="15">
        <v>0</v>
      </c>
      <c r="H36" s="15">
        <v>60206.3</v>
      </c>
      <c r="I36" s="24">
        <f t="shared" si="0"/>
        <v>591756.3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13260</v>
      </c>
      <c r="D37" s="15">
        <v>0</v>
      </c>
      <c r="E37" s="15">
        <v>944782.8800000001</v>
      </c>
      <c r="F37" s="15">
        <v>0</v>
      </c>
      <c r="G37" s="15">
        <v>0</v>
      </c>
      <c r="H37" s="15">
        <v>35003</v>
      </c>
      <c r="I37" s="24">
        <f t="shared" si="0"/>
        <v>993045.8800000001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76116.3</v>
      </c>
      <c r="F38" s="15">
        <v>0</v>
      </c>
      <c r="G38" s="15">
        <v>0</v>
      </c>
      <c r="H38" s="15">
        <v>3323.54</v>
      </c>
      <c r="I38" s="24">
        <f t="shared" si="0"/>
        <v>79439.84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800308.85</v>
      </c>
      <c r="F39" s="15">
        <v>0</v>
      </c>
      <c r="G39" s="15">
        <v>0</v>
      </c>
      <c r="H39" s="15">
        <v>0</v>
      </c>
      <c r="I39" s="24">
        <f t="shared" si="0"/>
        <v>800308.85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311983.16000000003</v>
      </c>
      <c r="F40" s="15">
        <v>0</v>
      </c>
      <c r="G40" s="15">
        <v>0</v>
      </c>
      <c r="H40" s="15"/>
      <c r="I40" s="24">
        <f t="shared" si="0"/>
        <v>311983.16000000003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2356800</v>
      </c>
      <c r="F41" s="15">
        <v>0</v>
      </c>
      <c r="G41" s="15">
        <v>0</v>
      </c>
      <c r="H41" s="15"/>
      <c r="I41" s="24">
        <f t="shared" si="0"/>
        <v>2356800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889280.64</v>
      </c>
      <c r="F42" s="15">
        <v>0</v>
      </c>
      <c r="G42" s="15">
        <v>0</v>
      </c>
      <c r="H42" s="15">
        <v>0</v>
      </c>
      <c r="I42" s="24">
        <f t="shared" si="0"/>
        <v>889280.64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251009.41999999998</v>
      </c>
      <c r="F43" s="15">
        <v>0</v>
      </c>
      <c r="G43" s="15">
        <v>0</v>
      </c>
      <c r="H43" s="15">
        <v>0</v>
      </c>
      <c r="I43" s="24">
        <f t="shared" si="0"/>
        <v>251009.41999999998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33731.5</v>
      </c>
      <c r="F44" s="15">
        <v>0</v>
      </c>
      <c r="G44" s="15">
        <v>0</v>
      </c>
      <c r="H44" s="15"/>
      <c r="I44" s="24">
        <f t="shared" si="0"/>
        <v>33731.5</v>
      </c>
      <c r="K44" s="8"/>
      <c r="L44" s="8"/>
      <c r="M44" s="8"/>
      <c r="N44" s="8"/>
    </row>
    <row r="45" spans="1:9" ht="15" customHeight="1">
      <c r="A45" s="58" t="s">
        <v>7</v>
      </c>
      <c r="B45" s="59"/>
      <c r="C45" s="6">
        <f aca="true" t="shared" si="1" ref="C45:I45">SUM(C12:C44)</f>
        <v>36150</v>
      </c>
      <c r="D45" s="6">
        <f t="shared" si="1"/>
        <v>0</v>
      </c>
      <c r="E45" s="6">
        <f t="shared" si="1"/>
        <v>23452600.29</v>
      </c>
      <c r="F45" s="6">
        <f t="shared" si="1"/>
        <v>0</v>
      </c>
      <c r="G45" s="6">
        <f t="shared" si="1"/>
        <v>99309.70999999999</v>
      </c>
      <c r="H45" s="6">
        <f t="shared" si="1"/>
        <v>251341.53</v>
      </c>
      <c r="I45" s="6">
        <f t="shared" si="1"/>
        <v>23839401.53</v>
      </c>
    </row>
    <row r="46" ht="12.75">
      <c r="A46" s="33" t="s">
        <v>172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0.03615</v>
      </c>
      <c r="E61" s="29">
        <f>+C45/I45*100</f>
        <v>0.15163971274408078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23.45260029</v>
      </c>
      <c r="E63" s="29">
        <f>+E45/I45*100</f>
        <v>98.37747084584635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0.09930971</v>
      </c>
      <c r="E65" s="29">
        <f>+G45/I45*100</f>
        <v>0.4165780331147432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0.25134153</v>
      </c>
      <c r="E66" s="29">
        <f>+H45/I45*100</f>
        <v>1.0543114082948204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171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170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8782359.59</v>
      </c>
      <c r="D12" s="15">
        <v>0</v>
      </c>
      <c r="E12" s="15">
        <v>88215819.22999997</v>
      </c>
      <c r="F12" s="15">
        <v>0</v>
      </c>
      <c r="G12" s="15">
        <v>0</v>
      </c>
      <c r="H12" s="15">
        <v>0</v>
      </c>
      <c r="I12" s="15">
        <v>120939395.46000001</v>
      </c>
      <c r="J12" s="24">
        <f aca="true" t="shared" si="0" ref="J12:J45">SUM(C12:I12)</f>
        <v>217937574.27999997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120980.9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120980.9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938789.72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938789.72</v>
      </c>
    </row>
    <row r="15" spans="1:10" ht="15" customHeight="1">
      <c r="A15" s="3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38</v>
      </c>
      <c r="B16" s="3" t="s">
        <v>69</v>
      </c>
      <c r="C16" s="15">
        <v>0</v>
      </c>
      <c r="D16" s="15">
        <v>0</v>
      </c>
      <c r="E16" s="15">
        <v>439533.33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439533.33</v>
      </c>
    </row>
    <row r="17" spans="1:10" ht="15" customHeight="1">
      <c r="A17" s="32" t="s">
        <v>39</v>
      </c>
      <c r="B17" s="3" t="s">
        <v>70</v>
      </c>
      <c r="C17" s="15">
        <v>0</v>
      </c>
      <c r="D17" s="15">
        <v>0</v>
      </c>
      <c r="E17" s="15">
        <v>1727851.54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1727851.54</v>
      </c>
    </row>
    <row r="18" spans="1:10" ht="15" customHeight="1">
      <c r="A18" s="32" t="s">
        <v>40</v>
      </c>
      <c r="B18" s="3" t="s">
        <v>71</v>
      </c>
      <c r="C18" s="15">
        <v>0</v>
      </c>
      <c r="D18" s="15">
        <v>0</v>
      </c>
      <c r="E18" s="15">
        <v>4076397.3200000008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4076397.3200000008</v>
      </c>
    </row>
    <row r="19" spans="1:10" ht="15" customHeight="1">
      <c r="A19" s="32" t="s">
        <v>41</v>
      </c>
      <c r="B19" s="3" t="s">
        <v>72</v>
      </c>
      <c r="C19" s="15">
        <v>0</v>
      </c>
      <c r="D19" s="15">
        <v>0</v>
      </c>
      <c r="E19" s="15">
        <v>14177183.709999999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14177183.709999999</v>
      </c>
    </row>
    <row r="20" spans="1:10" ht="15" customHeight="1">
      <c r="A20" s="32" t="s">
        <v>42</v>
      </c>
      <c r="B20" s="3" t="s">
        <v>73</v>
      </c>
      <c r="C20" s="15">
        <v>0</v>
      </c>
      <c r="D20" s="15">
        <v>0</v>
      </c>
      <c r="E20" s="15">
        <v>674042.26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674042.26</v>
      </c>
    </row>
    <row r="21" spans="1:10" ht="15" customHeight="1">
      <c r="A21" s="32" t="s">
        <v>43</v>
      </c>
      <c r="B21" s="3" t="s">
        <v>74</v>
      </c>
      <c r="C21" s="15">
        <v>0</v>
      </c>
      <c r="D21" s="15">
        <v>0</v>
      </c>
      <c r="E21" s="15">
        <v>3519481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3519481</v>
      </c>
    </row>
    <row r="22" spans="1:10" ht="15" customHeight="1">
      <c r="A22" s="32" t="s">
        <v>44</v>
      </c>
      <c r="B22" s="3" t="s">
        <v>75</v>
      </c>
      <c r="C22" s="15">
        <v>0</v>
      </c>
      <c r="D22" s="15">
        <v>0</v>
      </c>
      <c r="E22" s="15">
        <v>5958770.11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5958770.11</v>
      </c>
    </row>
    <row r="23" spans="1:10" ht="15" customHeight="1">
      <c r="A23" s="32" t="s">
        <v>45</v>
      </c>
      <c r="B23" s="3" t="s">
        <v>76</v>
      </c>
      <c r="C23" s="15">
        <v>0</v>
      </c>
      <c r="D23" s="15">
        <v>0</v>
      </c>
      <c r="E23" s="15">
        <v>4115409.1100000003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4115409.1100000003</v>
      </c>
    </row>
    <row r="24" spans="1:10" ht="15" customHeight="1">
      <c r="A24" s="32" t="s">
        <v>46</v>
      </c>
      <c r="B24" s="3" t="s">
        <v>77</v>
      </c>
      <c r="C24" s="15">
        <v>0</v>
      </c>
      <c r="D24" s="15">
        <v>0</v>
      </c>
      <c r="E24" s="15">
        <v>9941478.549999999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9941478.549999999</v>
      </c>
    </row>
    <row r="25" spans="1:10" ht="15" customHeight="1">
      <c r="A25" s="32" t="s">
        <v>47</v>
      </c>
      <c r="B25" s="3" t="s">
        <v>78</v>
      </c>
      <c r="C25" s="15">
        <v>0</v>
      </c>
      <c r="D25" s="15">
        <v>0</v>
      </c>
      <c r="E25" s="15">
        <v>7712981.47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7712981.47</v>
      </c>
    </row>
    <row r="26" spans="1:10" ht="15" customHeight="1">
      <c r="A26" s="32" t="s">
        <v>48</v>
      </c>
      <c r="B26" s="3" t="s">
        <v>79</v>
      </c>
      <c r="C26" s="15">
        <v>0</v>
      </c>
      <c r="D26" s="15">
        <v>0</v>
      </c>
      <c r="E26" s="15">
        <v>4649569.380000001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4649569.380000001</v>
      </c>
    </row>
    <row r="27" spans="1:10" ht="15" customHeight="1">
      <c r="A27" s="32" t="s">
        <v>49</v>
      </c>
      <c r="B27" s="3" t="s">
        <v>80</v>
      </c>
      <c r="C27" s="15">
        <v>0</v>
      </c>
      <c r="D27" s="15">
        <v>0</v>
      </c>
      <c r="E27" s="15">
        <v>2643939.0999999996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2643939.0999999996</v>
      </c>
    </row>
    <row r="28" spans="1:10" ht="15" customHeight="1">
      <c r="A28" s="32" t="s">
        <v>50</v>
      </c>
      <c r="B28" s="3" t="s">
        <v>81</v>
      </c>
      <c r="C28" s="15">
        <v>0</v>
      </c>
      <c r="D28" s="15">
        <v>0</v>
      </c>
      <c r="E28" s="15">
        <v>476300.8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476300.8</v>
      </c>
    </row>
    <row r="29" spans="1:10" ht="15" customHeight="1">
      <c r="A29" s="32" t="s">
        <v>51</v>
      </c>
      <c r="B29" s="3" t="s">
        <v>82</v>
      </c>
      <c r="C29" s="15">
        <v>0</v>
      </c>
      <c r="D29" s="15">
        <v>0</v>
      </c>
      <c r="E29" s="15">
        <v>98752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98752</v>
      </c>
    </row>
    <row r="30" spans="1:10" ht="15" customHeight="1">
      <c r="A30" s="32" t="s">
        <v>52</v>
      </c>
      <c r="B30" s="3" t="s">
        <v>83</v>
      </c>
      <c r="C30" s="15">
        <v>0</v>
      </c>
      <c r="D30" s="15">
        <v>0</v>
      </c>
      <c r="E30" s="15">
        <v>2132365.1399999997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2132365.1399999997</v>
      </c>
    </row>
    <row r="31" spans="1:10" ht="15" customHeight="1">
      <c r="A31" s="32" t="s">
        <v>53</v>
      </c>
      <c r="B31" s="3" t="s">
        <v>84</v>
      </c>
      <c r="C31" s="15">
        <v>0</v>
      </c>
      <c r="D31" s="15">
        <v>0</v>
      </c>
      <c r="E31" s="15">
        <v>3971058.44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3971058.44</v>
      </c>
    </row>
    <row r="32" spans="1:10" ht="15" customHeight="1">
      <c r="A32" s="32" t="s">
        <v>54</v>
      </c>
      <c r="B32" s="3" t="s">
        <v>85</v>
      </c>
      <c r="C32" s="15">
        <v>0</v>
      </c>
      <c r="D32" s="15">
        <v>0</v>
      </c>
      <c r="E32" s="15">
        <v>913301.4600000001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913301.4600000001</v>
      </c>
    </row>
    <row r="33" spans="1:10" ht="15" customHeight="1">
      <c r="A33" s="32" t="s">
        <v>55</v>
      </c>
      <c r="B33" s="3" t="s">
        <v>86</v>
      </c>
      <c r="C33" s="15">
        <v>0</v>
      </c>
      <c r="D33" s="15">
        <v>0</v>
      </c>
      <c r="E33" s="15">
        <v>3333385.38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3333385.38</v>
      </c>
    </row>
    <row r="34" spans="1:10" ht="15" customHeight="1">
      <c r="A34" s="32" t="s">
        <v>56</v>
      </c>
      <c r="B34" s="3" t="s">
        <v>87</v>
      </c>
      <c r="C34" s="15">
        <v>0</v>
      </c>
      <c r="D34" s="15">
        <v>0</v>
      </c>
      <c r="E34" s="15">
        <v>1034155.1299999999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1034155.1299999999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931051561.5800002</v>
      </c>
      <c r="F35" s="15">
        <v>0</v>
      </c>
      <c r="G35" s="15">
        <v>47362694</v>
      </c>
      <c r="H35" s="15">
        <v>0</v>
      </c>
      <c r="I35" s="15">
        <v>0</v>
      </c>
      <c r="J35" s="24">
        <f t="shared" si="0"/>
        <v>978414255.5800002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22569773.46</v>
      </c>
      <c r="F36" s="15">
        <v>0</v>
      </c>
      <c r="G36" s="15">
        <v>0</v>
      </c>
      <c r="H36" s="15">
        <v>0</v>
      </c>
      <c r="I36" s="15">
        <v>14201720.780000001</v>
      </c>
      <c r="J36" s="24">
        <f t="shared" si="0"/>
        <v>36771494.24</v>
      </c>
    </row>
    <row r="37" spans="1:10" ht="15" customHeight="1">
      <c r="A37" s="32" t="s">
        <v>59</v>
      </c>
      <c r="B37" s="3" t="s">
        <v>90</v>
      </c>
      <c r="C37" s="15">
        <v>0</v>
      </c>
      <c r="D37" s="15">
        <v>0</v>
      </c>
      <c r="E37" s="15">
        <v>5182645.380000001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5182645.380000001</v>
      </c>
    </row>
    <row r="38" spans="1:10" ht="15" customHeight="1">
      <c r="A38" s="32" t="s">
        <v>60</v>
      </c>
      <c r="B38" s="3" t="s">
        <v>91</v>
      </c>
      <c r="C38" s="15">
        <v>0</v>
      </c>
      <c r="D38" s="15">
        <v>0</v>
      </c>
      <c r="E38" s="15">
        <v>2441114.4499999997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2441114.4499999997</v>
      </c>
    </row>
    <row r="39" spans="1:10" ht="15" customHeight="1">
      <c r="A39" s="32" t="s">
        <v>61</v>
      </c>
      <c r="B39" s="3" t="s">
        <v>92</v>
      </c>
      <c r="C39" s="15">
        <v>0</v>
      </c>
      <c r="D39" s="15">
        <v>0</v>
      </c>
      <c r="E39" s="15">
        <v>37537033.45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37537033.45</v>
      </c>
    </row>
    <row r="40" spans="1:10" ht="15" customHeight="1">
      <c r="A40" s="32" t="s">
        <v>62</v>
      </c>
      <c r="B40" s="3" t="s">
        <v>93</v>
      </c>
      <c r="C40" s="15">
        <v>3338980</v>
      </c>
      <c r="D40" s="15">
        <v>0</v>
      </c>
      <c r="E40" s="15">
        <v>35901122.59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39240102.59</v>
      </c>
    </row>
    <row r="41" spans="1:10" ht="15" customHeight="1">
      <c r="A41" s="2" t="s">
        <v>63</v>
      </c>
      <c r="B41" s="3" t="s">
        <v>94</v>
      </c>
      <c r="C41" s="15">
        <v>2768276</v>
      </c>
      <c r="D41" s="15">
        <v>0</v>
      </c>
      <c r="E41" s="15">
        <v>15663690.879999999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18431966.88</v>
      </c>
    </row>
    <row r="42" spans="1:10" ht="15" customHeight="1">
      <c r="A42" s="32" t="s">
        <v>64</v>
      </c>
      <c r="B42" s="3" t="s">
        <v>95</v>
      </c>
      <c r="C42" s="15">
        <v>1461323</v>
      </c>
      <c r="D42" s="15">
        <v>0</v>
      </c>
      <c r="E42" s="15">
        <v>12122739.81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13584062.81</v>
      </c>
    </row>
    <row r="43" spans="1:10" ht="15" customHeight="1">
      <c r="A43" s="32" t="s">
        <v>65</v>
      </c>
      <c r="B43" s="3" t="s">
        <v>96</v>
      </c>
      <c r="C43" s="15">
        <v>1478553</v>
      </c>
      <c r="D43" s="15">
        <v>0</v>
      </c>
      <c r="E43" s="15">
        <v>5575646.27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7054199.27</v>
      </c>
    </row>
    <row r="44" spans="1:10" ht="15" customHeight="1">
      <c r="A44" s="32" t="s">
        <v>164</v>
      </c>
      <c r="B44" s="3" t="s">
        <v>162</v>
      </c>
      <c r="C44" s="15">
        <v>0</v>
      </c>
      <c r="D44" s="15">
        <v>0</v>
      </c>
      <c r="E44" s="15">
        <v>17728221.720000003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17728221.720000003</v>
      </c>
    </row>
    <row r="45" spans="1:10" ht="15" customHeight="1">
      <c r="A45" s="32" t="s">
        <v>167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24">
        <f t="shared" si="0"/>
        <v>0</v>
      </c>
    </row>
    <row r="46" spans="1:10" ht="12.75">
      <c r="A46" s="58" t="s">
        <v>7</v>
      </c>
      <c r="B46" s="59"/>
      <c r="C46" s="6">
        <f aca="true" t="shared" si="1" ref="C46:J46">SUM(C12:C45)</f>
        <v>17829491.59</v>
      </c>
      <c r="D46" s="6">
        <f t="shared" si="1"/>
        <v>0</v>
      </c>
      <c r="E46" s="6">
        <f t="shared" si="1"/>
        <v>1246645094.6700003</v>
      </c>
      <c r="F46" s="6">
        <f t="shared" si="1"/>
        <v>0</v>
      </c>
      <c r="G46" s="6">
        <f t="shared" si="1"/>
        <v>47362694</v>
      </c>
      <c r="H46" s="6">
        <f t="shared" si="1"/>
        <v>0</v>
      </c>
      <c r="I46" s="6">
        <f t="shared" si="1"/>
        <v>135141116.24</v>
      </c>
      <c r="J46" s="6">
        <f t="shared" si="1"/>
        <v>1446978396.5000002</v>
      </c>
    </row>
    <row r="47" ht="12.75">
      <c r="A47" s="33" t="s">
        <v>172</v>
      </c>
    </row>
    <row r="48" ht="9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ht="12.75">
      <c r="A57" s="13"/>
    </row>
    <row r="66" ht="12.75">
      <c r="C66" s="5">
        <v>1000000</v>
      </c>
    </row>
    <row r="67" spans="3:6" ht="12.75">
      <c r="C67" s="22" t="s">
        <v>104</v>
      </c>
      <c r="D67" s="22" t="s">
        <v>102</v>
      </c>
      <c r="E67" s="22" t="s">
        <v>103</v>
      </c>
      <c r="F67" s="22"/>
    </row>
    <row r="68" spans="3:6" ht="12.75">
      <c r="C68" s="28" t="s">
        <v>112</v>
      </c>
      <c r="D68" s="29">
        <f>+C46/$C$66</f>
        <v>17.82949159</v>
      </c>
      <c r="E68" s="29">
        <f>+C46/J46*100</f>
        <v>1.232187822093721</v>
      </c>
      <c r="F68" s="29"/>
    </row>
    <row r="69" spans="3:6" ht="12.75">
      <c r="C69" s="28" t="s">
        <v>113</v>
      </c>
      <c r="D69" s="29">
        <f>+D46/$C$66</f>
        <v>0</v>
      </c>
      <c r="E69" s="29">
        <f>+D46/J46*100</f>
        <v>0</v>
      </c>
      <c r="F69" s="29"/>
    </row>
    <row r="70" spans="3:6" ht="12.75">
      <c r="C70" s="28" t="s">
        <v>114</v>
      </c>
      <c r="D70" s="29">
        <f>+E46/$C$66</f>
        <v>1246.6450946700004</v>
      </c>
      <c r="E70" s="29">
        <f>+E46/J46*100</f>
        <v>86.1550592383015</v>
      </c>
      <c r="F70" s="29"/>
    </row>
    <row r="71" spans="3:6" ht="12.75">
      <c r="C71" s="28" t="s">
        <v>115</v>
      </c>
      <c r="D71" s="29">
        <f>+F46/$C$66</f>
        <v>0</v>
      </c>
      <c r="E71" s="29">
        <f>+F46/J46*100</f>
        <v>0</v>
      </c>
      <c r="F71" s="29"/>
    </row>
    <row r="72" spans="3:6" ht="12.75">
      <c r="C72" s="28" t="s">
        <v>116</v>
      </c>
      <c r="D72" s="29">
        <f>+G46/$C$66</f>
        <v>47.362694</v>
      </c>
      <c r="E72" s="29">
        <f>+G46/J46*100</f>
        <v>3.273213623269184</v>
      </c>
      <c r="F72" s="29"/>
    </row>
    <row r="73" spans="3:6" ht="12.75">
      <c r="C73" s="28" t="s">
        <v>170</v>
      </c>
      <c r="D73" s="29">
        <f>+H46/$C$66</f>
        <v>0</v>
      </c>
      <c r="E73" s="29">
        <f>+H46/J46*100</f>
        <v>0</v>
      </c>
      <c r="F73" s="29"/>
    </row>
    <row r="74" spans="3:6" ht="12.75">
      <c r="C74" s="28" t="s">
        <v>117</v>
      </c>
      <c r="D74" s="29">
        <f>+I46/$C$66</f>
        <v>135.14111624</v>
      </c>
      <c r="E74" s="29">
        <f>+I46/J46*100</f>
        <v>9.339539316335605</v>
      </c>
      <c r="F74" s="29"/>
    </row>
    <row r="78" ht="12.75">
      <c r="A78" s="33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139444.56</v>
      </c>
      <c r="E12" s="15">
        <v>0</v>
      </c>
      <c r="F12" s="15">
        <v>0</v>
      </c>
      <c r="G12" s="15">
        <v>0</v>
      </c>
      <c r="H12" s="24">
        <f>SUM(C12:G12)</f>
        <v>139444.56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1061694.94</v>
      </c>
      <c r="E13" s="15">
        <v>0</v>
      </c>
      <c r="F13" s="15">
        <v>0</v>
      </c>
      <c r="G13" s="15">
        <v>0</v>
      </c>
      <c r="H13" s="24">
        <f aca="true" t="shared" si="0" ref="H13:H44">SUM(C13:G13)</f>
        <v>1061694.94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760570.26</v>
      </c>
      <c r="E14" s="15">
        <v>0</v>
      </c>
      <c r="F14" s="15">
        <v>0</v>
      </c>
      <c r="G14" s="15">
        <v>0</v>
      </c>
      <c r="H14" s="24">
        <f t="shared" si="0"/>
        <v>760570.26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1092362.65</v>
      </c>
      <c r="E15" s="15">
        <v>0</v>
      </c>
      <c r="F15" s="15">
        <v>0</v>
      </c>
      <c r="G15" s="15">
        <v>33995.84</v>
      </c>
      <c r="H15" s="24">
        <f t="shared" si="0"/>
        <v>1126358.49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493220.11</v>
      </c>
      <c r="E16" s="15">
        <v>0</v>
      </c>
      <c r="F16" s="15">
        <v>0</v>
      </c>
      <c r="G16" s="15">
        <v>0</v>
      </c>
      <c r="H16" s="24">
        <f t="shared" si="0"/>
        <v>493220.11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6588704.529999999</v>
      </c>
      <c r="E17" s="15">
        <v>0</v>
      </c>
      <c r="F17" s="15">
        <v>37425</v>
      </c>
      <c r="G17" s="15">
        <v>0</v>
      </c>
      <c r="H17" s="24">
        <f t="shared" si="0"/>
        <v>6626129.529999999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5123566.17</v>
      </c>
      <c r="E18" s="15">
        <v>0</v>
      </c>
      <c r="F18" s="15">
        <v>0</v>
      </c>
      <c r="G18" s="15">
        <v>0</v>
      </c>
      <c r="H18" s="24">
        <f t="shared" si="0"/>
        <v>5123566.17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4427082.279999999</v>
      </c>
      <c r="E19" s="15">
        <v>0</v>
      </c>
      <c r="F19" s="15">
        <v>0</v>
      </c>
      <c r="G19" s="15">
        <v>0</v>
      </c>
      <c r="H19" s="24">
        <f t="shared" si="0"/>
        <v>4427082.279999999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417793.93000000005</v>
      </c>
      <c r="E20" s="15">
        <v>0</v>
      </c>
      <c r="F20" s="15">
        <v>0</v>
      </c>
      <c r="G20" s="15">
        <v>0</v>
      </c>
      <c r="H20" s="24">
        <f t="shared" si="0"/>
        <v>417793.93000000005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92308.25</v>
      </c>
      <c r="E21" s="15">
        <v>0</v>
      </c>
      <c r="F21" s="15">
        <v>0</v>
      </c>
      <c r="G21" s="15">
        <v>0</v>
      </c>
      <c r="H21" s="24">
        <f t="shared" si="0"/>
        <v>92308.25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5936539.5</v>
      </c>
      <c r="E22" s="15">
        <v>0</v>
      </c>
      <c r="F22" s="15">
        <v>0</v>
      </c>
      <c r="G22" s="15">
        <v>0</v>
      </c>
      <c r="H22" s="24">
        <f t="shared" si="0"/>
        <v>5936539.5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5009390.05</v>
      </c>
      <c r="E23" s="15">
        <v>0</v>
      </c>
      <c r="F23" s="15">
        <v>0</v>
      </c>
      <c r="G23" s="15">
        <v>419031</v>
      </c>
      <c r="H23" s="24">
        <f t="shared" si="0"/>
        <v>5428421.05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3907152.2600000002</v>
      </c>
      <c r="E24" s="15">
        <v>0</v>
      </c>
      <c r="F24" s="15">
        <v>0</v>
      </c>
      <c r="G24" s="15">
        <v>0</v>
      </c>
      <c r="H24" s="24">
        <f t="shared" si="0"/>
        <v>3907152.2600000002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4393463.170000001</v>
      </c>
      <c r="E25" s="15">
        <v>0</v>
      </c>
      <c r="F25" s="15">
        <v>0</v>
      </c>
      <c r="G25" s="15">
        <v>13700</v>
      </c>
      <c r="H25" s="24">
        <f t="shared" si="0"/>
        <v>4407163.170000001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1115494.2100000002</v>
      </c>
      <c r="E26" s="15">
        <v>0</v>
      </c>
      <c r="F26" s="15">
        <v>0</v>
      </c>
      <c r="G26" s="15">
        <v>0</v>
      </c>
      <c r="H26" s="24">
        <f t="shared" si="0"/>
        <v>1115494.2100000002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1320997.2500000002</v>
      </c>
      <c r="E27" s="15">
        <v>0</v>
      </c>
      <c r="F27" s="15">
        <v>0</v>
      </c>
      <c r="G27" s="15">
        <v>0</v>
      </c>
      <c r="H27" s="24">
        <f t="shared" si="0"/>
        <v>1320997.2500000002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384152.05000000005</v>
      </c>
      <c r="E28" s="15">
        <v>0</v>
      </c>
      <c r="F28" s="15">
        <v>0</v>
      </c>
      <c r="G28" s="15">
        <v>0</v>
      </c>
      <c r="H28" s="24">
        <f t="shared" si="0"/>
        <v>384152.05000000005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580229.9199999999</v>
      </c>
      <c r="E29" s="15">
        <v>0</v>
      </c>
      <c r="F29" s="15">
        <v>0</v>
      </c>
      <c r="G29" s="15">
        <v>0</v>
      </c>
      <c r="H29" s="24">
        <f t="shared" si="0"/>
        <v>580229.9199999999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3520055.29</v>
      </c>
      <c r="E30" s="15">
        <v>0</v>
      </c>
      <c r="F30" s="15">
        <v>0</v>
      </c>
      <c r="G30" s="15">
        <v>0</v>
      </c>
      <c r="H30" s="24">
        <f t="shared" si="0"/>
        <v>3520055.29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1600729</v>
      </c>
      <c r="E31" s="15">
        <v>0</v>
      </c>
      <c r="F31" s="15">
        <v>0</v>
      </c>
      <c r="G31" s="15">
        <v>0</v>
      </c>
      <c r="H31" s="24">
        <f t="shared" si="0"/>
        <v>1600729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498582.89</v>
      </c>
      <c r="E32" s="15">
        <v>0</v>
      </c>
      <c r="F32" s="15">
        <v>0</v>
      </c>
      <c r="G32" s="15">
        <v>0</v>
      </c>
      <c r="H32" s="24">
        <f t="shared" si="0"/>
        <v>498582.89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870127.6900000001</v>
      </c>
      <c r="E33" s="15">
        <v>0</v>
      </c>
      <c r="F33" s="15">
        <v>0</v>
      </c>
      <c r="G33" s="15">
        <v>0</v>
      </c>
      <c r="H33" s="24">
        <f t="shared" si="0"/>
        <v>870127.6900000001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510314.15</v>
      </c>
      <c r="E34" s="15">
        <v>0</v>
      </c>
      <c r="F34" s="15">
        <v>0</v>
      </c>
      <c r="G34" s="15">
        <v>0</v>
      </c>
      <c r="H34" s="24">
        <f t="shared" si="0"/>
        <v>510314.15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818744.2</v>
      </c>
      <c r="H36" s="24">
        <f t="shared" si="0"/>
        <v>818744.2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>
        <v>9123999.909999998</v>
      </c>
      <c r="E37" s="15">
        <v>0</v>
      </c>
      <c r="F37" s="15">
        <v>0</v>
      </c>
      <c r="G37" s="15">
        <v>0</v>
      </c>
      <c r="H37" s="24">
        <f t="shared" si="0"/>
        <v>9123999.909999998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>
        <v>632786.6299999999</v>
      </c>
      <c r="E38" s="15">
        <v>0</v>
      </c>
      <c r="F38" s="15">
        <v>0</v>
      </c>
      <c r="G38" s="15">
        <v>0</v>
      </c>
      <c r="H38" s="24">
        <f t="shared" si="0"/>
        <v>632786.6299999999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>
        <v>3330077.9</v>
      </c>
      <c r="E39" s="15">
        <v>0</v>
      </c>
      <c r="F39" s="15">
        <v>0</v>
      </c>
      <c r="G39" s="15">
        <v>0</v>
      </c>
      <c r="H39" s="24">
        <f t="shared" si="0"/>
        <v>3330077.9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0</v>
      </c>
      <c r="D40" s="15">
        <v>2885208</v>
      </c>
      <c r="E40" s="15">
        <v>0</v>
      </c>
      <c r="F40" s="15">
        <v>0</v>
      </c>
      <c r="G40" s="15">
        <v>0</v>
      </c>
      <c r="H40" s="24">
        <f t="shared" si="0"/>
        <v>2885208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0</v>
      </c>
      <c r="D41" s="15">
        <v>5266349.29</v>
      </c>
      <c r="E41" s="15">
        <v>0</v>
      </c>
      <c r="F41" s="15">
        <v>0</v>
      </c>
      <c r="G41" s="15">
        <v>0</v>
      </c>
      <c r="H41" s="24">
        <f t="shared" si="0"/>
        <v>5266349.29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0</v>
      </c>
      <c r="D42" s="15">
        <v>1453245.42</v>
      </c>
      <c r="E42" s="15">
        <v>0</v>
      </c>
      <c r="F42" s="15">
        <v>0</v>
      </c>
      <c r="G42" s="15">
        <v>0</v>
      </c>
      <c r="H42" s="24">
        <f t="shared" si="0"/>
        <v>1453245.42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0</v>
      </c>
      <c r="D43" s="15">
        <v>3291673.34</v>
      </c>
      <c r="E43" s="15">
        <v>0</v>
      </c>
      <c r="F43" s="15">
        <v>0</v>
      </c>
      <c r="G43" s="15">
        <v>12500</v>
      </c>
      <c r="H43" s="24">
        <f t="shared" si="0"/>
        <v>3304173.34</v>
      </c>
      <c r="J43" s="18"/>
      <c r="K43" s="31"/>
    </row>
    <row r="44" spans="1:11" ht="15" customHeight="1">
      <c r="A44" s="2" t="s">
        <v>164</v>
      </c>
      <c r="B44" s="3" t="s">
        <v>162</v>
      </c>
      <c r="C44" s="15">
        <v>0</v>
      </c>
      <c r="D44" s="15">
        <v>51622.6</v>
      </c>
      <c r="E44" s="15">
        <v>0</v>
      </c>
      <c r="F44" s="15">
        <v>0</v>
      </c>
      <c r="G44" s="15">
        <v>0</v>
      </c>
      <c r="H44" s="24">
        <f t="shared" si="0"/>
        <v>51622.6</v>
      </c>
      <c r="J44" s="18"/>
      <c r="K44" s="31"/>
    </row>
    <row r="45" spans="1:11" ht="15" customHeight="1">
      <c r="A45" s="58" t="s">
        <v>7</v>
      </c>
      <c r="B45" s="59"/>
      <c r="C45" s="6">
        <f aca="true" t="shared" si="1" ref="C45:H45">SUM(C12:C44)</f>
        <v>0</v>
      </c>
      <c r="D45" s="6">
        <f t="shared" si="1"/>
        <v>75878938.2</v>
      </c>
      <c r="E45" s="6">
        <f t="shared" si="1"/>
        <v>0</v>
      </c>
      <c r="F45" s="6">
        <f t="shared" si="1"/>
        <v>37425</v>
      </c>
      <c r="G45" s="6">
        <f t="shared" si="1"/>
        <v>1297971.04</v>
      </c>
      <c r="H45" s="6">
        <f t="shared" si="1"/>
        <v>77214334.24000001</v>
      </c>
      <c r="K45" s="31"/>
    </row>
    <row r="46" ht="12.75">
      <c r="A46" s="33" t="s">
        <v>172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0</v>
      </c>
      <c r="E64" s="29">
        <f>+C45/H45*100</f>
        <v>0</v>
      </c>
    </row>
    <row r="65" spans="3:5" ht="12.75">
      <c r="C65" s="28" t="s">
        <v>113</v>
      </c>
      <c r="D65" s="29">
        <f>+D45/$C$62</f>
        <v>75.87893820000001</v>
      </c>
      <c r="E65" s="29">
        <f>+D45/H45*100</f>
        <v>98.27053350502345</v>
      </c>
    </row>
    <row r="66" spans="3:5" ht="12.75">
      <c r="C66" s="28" t="s">
        <v>114</v>
      </c>
      <c r="D66" s="29">
        <f>+E45/$C$62</f>
        <v>0</v>
      </c>
      <c r="E66" s="29">
        <f>+E45/H45*100</f>
        <v>0</v>
      </c>
    </row>
    <row r="67" spans="3:5" ht="12.75">
      <c r="C67" s="28" t="s">
        <v>116</v>
      </c>
      <c r="D67" s="29">
        <f>+F45/$C$62</f>
        <v>0.037425</v>
      </c>
      <c r="E67" s="29">
        <f>+F45/H45*100</f>
        <v>0.048468979715184025</v>
      </c>
    </row>
    <row r="68" spans="3:5" ht="12.75">
      <c r="C68" s="28" t="s">
        <v>118</v>
      </c>
      <c r="D68" s="29">
        <f>+G45/$C$62</f>
        <v>1.29797104</v>
      </c>
      <c r="E68" s="29">
        <f>+G45/H45*100</f>
        <v>1.6809975152613579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172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2022-05-09T20:09:44Z</dcterms:modified>
  <cp:category/>
  <cp:version/>
  <cp:contentType/>
  <cp:contentStatus/>
</cp:coreProperties>
</file>