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<sst xmlns="http://schemas.openxmlformats.org/spreadsheetml/2006/main" count="674" uniqueCount="171">
  <si>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</si>
  <si>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</si>
  <si>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</si>
  <si>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</si>
  <si>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</si>
  <si>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</si>
  <si>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</si>
  <si>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</si>
  <si>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</si>
  <si>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</si>
  <si>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</si>
  <si>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</si>
  <si>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</si>
  <si>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</si>
  <si>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</si>
  <si>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</si>
  <si>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</si>
  <si>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</si>
  <si>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</si>
  <si>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</si>
  <si>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</si>
  <si>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</si>
  <si>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</si>
  <si>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</si>
  <si>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</si>
  <si>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</si>
  <si>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</si>
  <si>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</si>
  <si>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</si>
  <si>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</si>
  <si>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</si>
  <si>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</si>
  <si>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</si>
  <si>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</si>
  <si>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</si>
  <si>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</si>
  <si>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</si>
  <si>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</si>
  <si>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</si>
  <si>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</si>
  <si>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</si>
  <si>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</si>
  <si>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</si>
  <si>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</si>
  <si>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</si>
  <si>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</si>
  <si>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</si>
  <si>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</si>
  <si>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</si>
  <si>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</si>
  <si>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</si>
  <si>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</si>
  <si>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</si>
  <si>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</si>
  <si>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</si>
  <si>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</si>
  <si>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</si>
  <si>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</si>
  <si>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</si>
  <si>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</si>
  <si>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</si>
  <si>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</si>
  <si>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</si>
  <si>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</si>
  <si>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</si>
  <si>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</si>
  <si>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</si>
  <si>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</si>
  <si>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</si>
  <si>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</si>
  <si>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</si>
  <si>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</si>
  <si>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</si>
  <si>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</si>
  <si>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</si>
  <si>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</si>
  <si>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</si>
  <si>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</si>
  <si>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</si>
  <si>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</si>
  <si>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</si>
  <si>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</si>
  <si>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</si>
  <si>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</si>
  <si>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</si>
  <si>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</si>
  <si>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</si>
  <si>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</si>
  <si>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</si>
  <si>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</si>
  <si>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</si>
  <si>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</si>
  <si>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</si>
  <si>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</si>
  <si>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</si>
  <si>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</si>
  <si>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</si>
  <si>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</si>
  <si>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</si>
  <si>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</si>
  <si>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</si>
  <si>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</si>
  <si>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</si>
  <si>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</si>
  <si>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</si>
  <si>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</si>
  <si>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</si>
  <si>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</si>
  <si>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</si>
  <si>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</si>
  <si>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</si>
  <si>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</si>
  <si>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</si>
  <si>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</si>
  <si>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</si>
  <si>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</si>
  <si>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</si>
  <si>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</si>
  <si>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</si>
  <si>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</si>
  <si>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</si>
  <si>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</si>
  <si>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</si>
  <si>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</si>
  <si>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</si>
  <si>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</si>
  <si>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</si>
  <si>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</si>
  <si>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</si>
  <si>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</si>
  <si>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</si>
  <si>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</si>
  <si>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</si>
  <si>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</si>
  <si>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</si>
  <si>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</si>
  <si>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</si>
  <si>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</si>
  <si>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</si>
  <si>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</si>
  <si>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</si>
  <si>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</si>
  <si>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</si>
  <si>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</si>
  <si>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</si>
  <si>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</si>
  <si>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</si>
  <si>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</si>
  <si>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</si>
  <si>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</si>
  <si>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</si>
  <si>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</si>
  <si>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</si>
  <si>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</si>
  <si>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</si>
  <si>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</si>
  <si>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</si>
  <si>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</si>
  <si>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</si>
  <si>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</si>
  <si>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</si>
  <si>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</si>
  <si>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</si>
  <si>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</si>
  <si>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</si>
  <si>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</si>
  <si>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</si>
  <si>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</si>
  <si>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</si>
  <si>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EJECUCION PRESUPUESTAL A MES DE JULIO 2022</t>
  </si>
  <si>
    <t>Fuente: Reporte SIAF Operaciones en Linea al 31 de Julio del 2022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</si>
</sst>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4.4"/>
      <color indexed="63"/>
      <name val="Calibri"/>
      <family val="0"/>
    </font>
    <font>
      <sz val="10"/>
      <color indexed="63"/>
      <name val="Calibri"/>
      <family val="0"/>
    </font>
    <font>
      <sz val="6.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Julio - 2022</a:t>
            </a:r>
          </a:p>
        </c:rich>
      </c:tx>
      <c:layout>
        <c:manualLayout>
          <c:xMode val="factor"/>
          <c:yMode val="factor"/>
          <c:x val="-0.02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2675"/>
          <c:w val="0.998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10992043"/>
        <c:axId val="31819524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17940261"/>
        <c:axId val="27244622"/>
      </c:line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31819524"/>
        <c:crosses val="autoZero"/>
        <c:auto val="1"/>
        <c:lblOffset val="100"/>
        <c:tickLblSkip val="1"/>
        <c:noMultiLvlLbl val="0"/>
      </c:catAx>
      <c:valAx>
        <c:axId val="31819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992043"/>
        <c:crossesAt val="1"/>
        <c:crossBetween val="between"/>
        <c:dispUnits/>
      </c:valAx>
      <c:catAx>
        <c:axId val="17940261"/>
        <c:scaling>
          <c:orientation val="minMax"/>
        </c:scaling>
        <c:axPos val="b"/>
        <c:delete val="1"/>
        <c:majorTickMark val="out"/>
        <c:minorTickMark val="none"/>
        <c:tickLblPos val="nextTo"/>
        <c:crossAx val="27244622"/>
        <c:crosses val="autoZero"/>
        <c:auto val="1"/>
        <c:lblOffset val="100"/>
        <c:tickLblSkip val="1"/>
        <c:noMultiLvlLbl val="0"/>
      </c:catAx>
      <c:valAx>
        <c:axId val="272446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9402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825"/>
          <c:y val="0.984"/>
          <c:w val="0.041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JULIO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43875007"/>
        <c:axId val="59330744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64214649"/>
        <c:axId val="41060930"/>
      </c:lineChart>
      <c:catAx>
        <c:axId val="43875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30744"/>
        <c:crosses val="autoZero"/>
        <c:auto val="1"/>
        <c:lblOffset val="100"/>
        <c:tickLblSkip val="1"/>
        <c:noMultiLvlLbl val="0"/>
      </c:catAx>
      <c:valAx>
        <c:axId val="593307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875007"/>
        <c:crossesAt val="1"/>
        <c:crossBetween val="between"/>
        <c:dispUnits/>
      </c:valAx>
      <c:catAx>
        <c:axId val="64214649"/>
        <c:scaling>
          <c:orientation val="minMax"/>
        </c:scaling>
        <c:axPos val="b"/>
        <c:delete val="1"/>
        <c:majorTickMark val="out"/>
        <c:minorTickMark val="none"/>
        <c:tickLblPos val="nextTo"/>
        <c:crossAx val="41060930"/>
        <c:crosses val="autoZero"/>
        <c:auto val="1"/>
        <c:lblOffset val="100"/>
        <c:tickLblSkip val="1"/>
        <c:noMultiLvlLbl val="0"/>
      </c:catAx>
      <c:valAx>
        <c:axId val="41060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2146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25"/>
          <c:y val="0.95975"/>
          <c:w val="0.126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JULIO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34004051"/>
        <c:axId val="37601004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2864717"/>
        <c:axId val="25782454"/>
      </c:lineChart>
      <c:catAx>
        <c:axId val="34004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601004"/>
        <c:crosses val="autoZero"/>
        <c:auto val="1"/>
        <c:lblOffset val="100"/>
        <c:tickLblSkip val="1"/>
        <c:noMultiLvlLbl val="0"/>
      </c:catAx>
      <c:valAx>
        <c:axId val="376010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004051"/>
        <c:crossesAt val="1"/>
        <c:crossBetween val="between"/>
        <c:dispUnits/>
      </c:valAx>
      <c:catAx>
        <c:axId val="2864717"/>
        <c:scaling>
          <c:orientation val="minMax"/>
        </c:scaling>
        <c:axPos val="b"/>
        <c:delete val="1"/>
        <c:majorTickMark val="out"/>
        <c:minorTickMark val="none"/>
        <c:tickLblPos val="nextTo"/>
        <c:crossAx val="25782454"/>
        <c:crosses val="autoZero"/>
        <c:auto val="1"/>
        <c:lblOffset val="100"/>
        <c:tickLblSkip val="1"/>
        <c:noMultiLvlLbl val="0"/>
      </c:catAx>
      <c:valAx>
        <c:axId val="25782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647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575"/>
          <c:w val="0.111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JULIO - FUENTE RDR</a:t>
            </a:r>
          </a:p>
        </c:rich>
      </c:tx>
      <c:layout>
        <c:manualLayout>
          <c:xMode val="factor"/>
          <c:yMode val="factor"/>
          <c:x val="-0.004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30715495"/>
        <c:axId val="8004000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4927137"/>
        <c:axId val="44344234"/>
      </c:line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004000"/>
        <c:crosses val="autoZero"/>
        <c:auto val="1"/>
        <c:lblOffset val="100"/>
        <c:tickLblSkip val="1"/>
        <c:noMultiLvlLbl val="0"/>
      </c:catAx>
      <c:valAx>
        <c:axId val="80040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715495"/>
        <c:crossesAt val="1"/>
        <c:crossBetween val="between"/>
        <c:dispUnits/>
      </c:valAx>
      <c:catAx>
        <c:axId val="4927137"/>
        <c:scaling>
          <c:orientation val="minMax"/>
        </c:scaling>
        <c:axPos val="b"/>
        <c:delete val="1"/>
        <c:majorTickMark val="out"/>
        <c:minorTickMark val="none"/>
        <c:tickLblPos val="nextTo"/>
        <c:crossAx val="44344234"/>
        <c:crosses val="autoZero"/>
        <c:auto val="1"/>
        <c:lblOffset val="100"/>
        <c:tickLblSkip val="1"/>
        <c:noMultiLvlLbl val="0"/>
      </c:catAx>
      <c:valAx>
        <c:axId val="44344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271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665"/>
          <c:w val="0.120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JULIO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63553787"/>
        <c:axId val="35113172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47583093"/>
        <c:axId val="25594654"/>
      </c:line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113172"/>
        <c:crosses val="autoZero"/>
        <c:auto val="1"/>
        <c:lblOffset val="100"/>
        <c:tickLblSkip val="1"/>
        <c:noMultiLvlLbl val="0"/>
      </c:catAx>
      <c:valAx>
        <c:axId val="351131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553787"/>
        <c:crossesAt val="1"/>
        <c:crossBetween val="between"/>
        <c:dispUnits/>
      </c:valAx>
      <c:catAx>
        <c:axId val="47583093"/>
        <c:scaling>
          <c:orientation val="minMax"/>
        </c:scaling>
        <c:axPos val="b"/>
        <c:delete val="1"/>
        <c:majorTickMark val="out"/>
        <c:minorTickMark val="none"/>
        <c:tickLblPos val="nextTo"/>
        <c:crossAx val="25594654"/>
        <c:crosses val="autoZero"/>
        <c:auto val="1"/>
        <c:lblOffset val="100"/>
        <c:tickLblSkip val="1"/>
        <c:noMultiLvlLbl val="0"/>
      </c:catAx>
      <c:valAx>
        <c:axId val="25594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5830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4925"/>
          <c:w val="0.1257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JULIO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29025295"/>
        <c:axId val="59901064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2238665"/>
        <c:axId val="20147986"/>
      </c:line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901064"/>
        <c:crosses val="autoZero"/>
        <c:auto val="1"/>
        <c:lblOffset val="100"/>
        <c:tickLblSkip val="1"/>
        <c:noMultiLvlLbl val="0"/>
      </c:catAx>
      <c:valAx>
        <c:axId val="59901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025295"/>
        <c:crossesAt val="1"/>
        <c:crossBetween val="between"/>
        <c:dispUnits/>
      </c:valAx>
      <c:catAx>
        <c:axId val="2238665"/>
        <c:scaling>
          <c:orientation val="minMax"/>
        </c:scaling>
        <c:axPos val="b"/>
        <c:delete val="1"/>
        <c:majorTickMark val="out"/>
        <c:minorTickMark val="none"/>
        <c:tickLblPos val="nextTo"/>
        <c:crossAx val="20147986"/>
        <c:crosses val="autoZero"/>
        <c:auto val="1"/>
        <c:lblOffset val="100"/>
        <c:tickLblSkip val="1"/>
        <c:noMultiLvlLbl val="0"/>
      </c:catAx>
      <c:valAx>
        <c:axId val="20147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386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665"/>
          <c:w val="0.128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2115502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123825</xdr:rowOff>
    </xdr:from>
    <xdr:to>
      <xdr:col>8</xdr:col>
      <xdr:colOff>695325</xdr:colOff>
      <xdr:row>92</xdr:row>
      <xdr:rowOff>85725</xdr:rowOff>
    </xdr:to>
    <xdr:graphicFrame>
      <xdr:nvGraphicFramePr>
        <xdr:cNvPr id="1" name="Gráfico 1"/>
        <xdr:cNvGraphicFramePr/>
      </xdr:nvGraphicFramePr>
      <xdr:xfrm>
        <a:off x="47625" y="10134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55</xdr:row>
      <xdr:rowOff>104775</xdr:rowOff>
    </xdr:from>
    <xdr:to>
      <xdr:col>9</xdr:col>
      <xdr:colOff>666750</xdr:colOff>
      <xdr:row>83</xdr:row>
      <xdr:rowOff>152400</xdr:rowOff>
    </xdr:to>
    <xdr:graphicFrame>
      <xdr:nvGraphicFramePr>
        <xdr:cNvPr id="5" name="Gráfico 1"/>
        <xdr:cNvGraphicFramePr/>
      </xdr:nvGraphicFramePr>
      <xdr:xfrm>
        <a:off x="9525" y="99155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7</xdr:col>
      <xdr:colOff>733425</xdr:colOff>
      <xdr:row>90</xdr:row>
      <xdr:rowOff>57150</xdr:rowOff>
    </xdr:to>
    <xdr:graphicFrame>
      <xdr:nvGraphicFramePr>
        <xdr:cNvPr id="1" name="Gráfico 1"/>
        <xdr:cNvGraphicFramePr/>
      </xdr:nvGraphicFramePr>
      <xdr:xfrm>
        <a:off x="0" y="97917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customWidth="1"/>
    <col min="14" max="14" width="5.8515625" style="8" customWidth="1"/>
    <col min="15" max="15" width="11.7109375" style="8" customWidth="1"/>
    <col min="16" max="16" width="5.8515625" style="8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169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5" t="s">
        <v>30</v>
      </c>
    </row>
    <row r="11" spans="1:27" s="10" customFormat="1" ht="12.75" customHeight="1">
      <c r="A11" s="64"/>
      <c r="B11" s="61"/>
      <c r="C11" s="54" t="s">
        <v>2</v>
      </c>
      <c r="D11" s="54"/>
      <c r="E11" s="54" t="s">
        <v>3</v>
      </c>
      <c r="F11" s="54"/>
      <c r="G11" s="54" t="s">
        <v>4</v>
      </c>
      <c r="H11" s="54"/>
      <c r="I11" s="54" t="s">
        <v>20</v>
      </c>
      <c r="J11" s="54"/>
      <c r="K11" s="54" t="s">
        <v>21</v>
      </c>
      <c r="L11" s="54"/>
      <c r="M11" s="54" t="s">
        <v>22</v>
      </c>
      <c r="N11" s="54"/>
      <c r="O11" s="54" t="s">
        <v>24</v>
      </c>
      <c r="P11" s="54"/>
      <c r="Q11" s="54" t="s">
        <v>25</v>
      </c>
      <c r="R11" s="54"/>
      <c r="S11" s="54" t="s">
        <v>26</v>
      </c>
      <c r="T11" s="54"/>
      <c r="U11" s="54" t="s">
        <v>27</v>
      </c>
      <c r="V11" s="54"/>
      <c r="W11" s="54" t="s">
        <v>28</v>
      </c>
      <c r="X11" s="54"/>
      <c r="Y11" s="54" t="s">
        <v>29</v>
      </c>
      <c r="Z11" s="54"/>
      <c r="AA11" s="56"/>
    </row>
    <row r="12" spans="1:27" s="10" customFormat="1" ht="15.75" customHeight="1">
      <c r="A12" s="65"/>
      <c r="B12" s="62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7"/>
    </row>
    <row r="13" spans="1:28" ht="15" customHeight="1">
      <c r="A13" s="2" t="s">
        <v>5</v>
      </c>
      <c r="B13" s="3" t="s">
        <v>6</v>
      </c>
      <c r="C13" s="41">
        <v>115743981.28000021</v>
      </c>
      <c r="D13" s="39">
        <f aca="true" t="shared" si="0" ref="D13:D47">+C13/$C$47*100</f>
        <v>16.517010161148004</v>
      </c>
      <c r="E13" s="41">
        <v>127725734.78999995</v>
      </c>
      <c r="F13" s="39">
        <f aca="true" t="shared" si="1" ref="F13:F47">+E13/$E$47*100</f>
        <v>17.35210843513912</v>
      </c>
      <c r="G13" s="41">
        <v>127301583.74000022</v>
      </c>
      <c r="H13" s="39">
        <f aca="true" t="shared" si="2" ref="H13:H47">+G13/$G$47*100</f>
        <v>15.673224905905958</v>
      </c>
      <c r="I13" s="4">
        <v>247881530.50000015</v>
      </c>
      <c r="J13" s="39">
        <f aca="true" t="shared" si="3" ref="J13:J47">+I13/$I$47*100</f>
        <v>15.759161968809753</v>
      </c>
      <c r="K13" s="4">
        <v>134247034.22000006</v>
      </c>
      <c r="L13" s="39">
        <f aca="true" t="shared" si="4" ref="L13:L47">+K13/$K$47*100</f>
        <v>15.217552697655448</v>
      </c>
      <c r="M13" s="4">
        <v>117010364.7400001</v>
      </c>
      <c r="N13" s="39">
        <f aca="true" t="shared" si="5" ref="N13:N47">+M13/$M$47*100</f>
        <v>16.70041685220936</v>
      </c>
      <c r="O13" s="4">
        <v>142778996.60999978</v>
      </c>
      <c r="P13" s="39">
        <f aca="true" t="shared" si="6" ref="P13:P47">+O13/$O$47*100</f>
        <v>14.201287217646128</v>
      </c>
      <c r="Q13" s="4"/>
      <c r="R13" s="39" t="e">
        <f aca="true" t="shared" si="7" ref="R13:R47">+Q13/$Q$47*100</f>
        <v>#DIV/0!</v>
      </c>
      <c r="S13" s="4"/>
      <c r="T13" s="39" t="e">
        <f aca="true" t="shared" si="8" ref="T13:T47">+S13/$S$47*100</f>
        <v>#DIV/0!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1012689225.8800005</v>
      </c>
      <c r="AB13" s="8"/>
    </row>
    <row r="14" spans="1:28" ht="15" customHeight="1">
      <c r="A14" s="2" t="s">
        <v>35</v>
      </c>
      <c r="B14" s="3" t="s">
        <v>66</v>
      </c>
      <c r="C14" s="41">
        <v>2652730.5399999996</v>
      </c>
      <c r="D14" s="39">
        <f t="shared" si="0"/>
        <v>0.37855253292154206</v>
      </c>
      <c r="E14" s="41">
        <v>2861235.209999998</v>
      </c>
      <c r="F14" s="39">
        <f t="shared" si="1"/>
        <v>0.38871151302427387</v>
      </c>
      <c r="G14" s="41">
        <v>3316127.1199999996</v>
      </c>
      <c r="H14" s="39">
        <f t="shared" si="2"/>
        <v>0.40827776561276985</v>
      </c>
      <c r="I14" s="4">
        <v>3531683.240000001</v>
      </c>
      <c r="J14" s="39">
        <f t="shared" si="3"/>
        <v>0.22452809650411124</v>
      </c>
      <c r="K14" s="4">
        <v>4007714.300000001</v>
      </c>
      <c r="L14" s="39">
        <f t="shared" si="4"/>
        <v>0.45429386140071193</v>
      </c>
      <c r="M14" s="4">
        <v>3938255.3600000003</v>
      </c>
      <c r="N14" s="39">
        <f t="shared" si="5"/>
        <v>0.5620912842088094</v>
      </c>
      <c r="O14" s="4">
        <v>5125424.780000001</v>
      </c>
      <c r="P14" s="39">
        <f t="shared" si="6"/>
        <v>0.5097922743639938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25433170.55</v>
      </c>
      <c r="AB14" s="8"/>
    </row>
    <row r="15" spans="1:28" ht="15" customHeight="1">
      <c r="A15" s="2" t="s">
        <v>36</v>
      </c>
      <c r="B15" s="3" t="s">
        <v>67</v>
      </c>
      <c r="C15" s="41">
        <v>3603353.6399999987</v>
      </c>
      <c r="D15" s="39">
        <f t="shared" si="0"/>
        <v>0.5142092748832523</v>
      </c>
      <c r="E15" s="41">
        <v>4584004.499999995</v>
      </c>
      <c r="F15" s="39">
        <f t="shared" si="1"/>
        <v>0.6227573736956353</v>
      </c>
      <c r="G15" s="41">
        <v>4515465.479999999</v>
      </c>
      <c r="H15" s="39">
        <f t="shared" si="2"/>
        <v>0.5559389282024848</v>
      </c>
      <c r="I15" s="4">
        <v>4918220.829999999</v>
      </c>
      <c r="J15" s="39">
        <f t="shared" si="3"/>
        <v>0.312677747720877</v>
      </c>
      <c r="K15" s="4">
        <v>5886598.58</v>
      </c>
      <c r="L15" s="39">
        <f t="shared" si="4"/>
        <v>0.6672745109161465</v>
      </c>
      <c r="M15" s="4">
        <v>5972022.409999998</v>
      </c>
      <c r="N15" s="39">
        <f t="shared" si="5"/>
        <v>0.8523626425688879</v>
      </c>
      <c r="O15" s="4">
        <v>5130221.629999998</v>
      </c>
      <c r="P15" s="39">
        <f t="shared" si="6"/>
        <v>0.5102693854672185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34609887.069999985</v>
      </c>
      <c r="AB15" s="8"/>
    </row>
    <row r="16" spans="1:28" ht="15" customHeight="1">
      <c r="A16" s="2" t="s">
        <v>37</v>
      </c>
      <c r="B16" s="3" t="s">
        <v>68</v>
      </c>
      <c r="C16" s="41">
        <v>1855061.8799999994</v>
      </c>
      <c r="D16" s="39">
        <f t="shared" si="0"/>
        <v>0.26472284418311015</v>
      </c>
      <c r="E16" s="41">
        <v>2378440.1999999997</v>
      </c>
      <c r="F16" s="39">
        <f t="shared" si="1"/>
        <v>0.3231216663168901</v>
      </c>
      <c r="G16" s="41">
        <v>4339940.090000002</v>
      </c>
      <c r="H16" s="39">
        <f t="shared" si="2"/>
        <v>0.5343284436087854</v>
      </c>
      <c r="I16" s="4">
        <v>3074932.2899999986</v>
      </c>
      <c r="J16" s="39">
        <f t="shared" si="3"/>
        <v>0.19548998226486675</v>
      </c>
      <c r="K16" s="4">
        <v>5099219.929999998</v>
      </c>
      <c r="L16" s="39">
        <f t="shared" si="4"/>
        <v>0.5780213205644839</v>
      </c>
      <c r="M16" s="4">
        <v>4782780.56</v>
      </c>
      <c r="N16" s="39">
        <f t="shared" si="5"/>
        <v>0.682626955672912</v>
      </c>
      <c r="O16" s="4">
        <v>6027735.579999998</v>
      </c>
      <c r="P16" s="39">
        <f t="shared" si="6"/>
        <v>0.5995391918702522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27558110.529999997</v>
      </c>
      <c r="AB16" s="8"/>
    </row>
    <row r="17" spans="1:28" ht="15" customHeight="1">
      <c r="A17" s="2" t="s">
        <v>38</v>
      </c>
      <c r="B17" s="3" t="s">
        <v>69</v>
      </c>
      <c r="C17" s="41">
        <v>2646071.04</v>
      </c>
      <c r="D17" s="39">
        <f t="shared" si="0"/>
        <v>0.37760220247712734</v>
      </c>
      <c r="E17" s="41">
        <v>3224017.98</v>
      </c>
      <c r="F17" s="39">
        <f t="shared" si="1"/>
        <v>0.4379971638274589</v>
      </c>
      <c r="G17" s="41">
        <v>3522231.560000002</v>
      </c>
      <c r="H17" s="39">
        <f t="shared" si="2"/>
        <v>0.43365310775166593</v>
      </c>
      <c r="I17" s="4">
        <v>3681518.690000002</v>
      </c>
      <c r="J17" s="39">
        <f t="shared" si="3"/>
        <v>0.23405394185635098</v>
      </c>
      <c r="K17" s="4">
        <v>3338229.3199999994</v>
      </c>
      <c r="L17" s="39">
        <f t="shared" si="4"/>
        <v>0.3784044905655755</v>
      </c>
      <c r="M17" s="4">
        <v>4614603.770000001</v>
      </c>
      <c r="N17" s="39">
        <f t="shared" si="5"/>
        <v>0.6586237615617982</v>
      </c>
      <c r="O17" s="4">
        <v>3982854.8000000007</v>
      </c>
      <c r="P17" s="39">
        <f t="shared" si="6"/>
        <v>0.39614835727889647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25009527.160000008</v>
      </c>
      <c r="AB17" s="8"/>
    </row>
    <row r="18" spans="1:28" ht="15" customHeight="1">
      <c r="A18" s="2" t="s">
        <v>39</v>
      </c>
      <c r="B18" s="3" t="s">
        <v>70</v>
      </c>
      <c r="C18" s="41">
        <v>13803199.02</v>
      </c>
      <c r="D18" s="39">
        <f t="shared" si="0"/>
        <v>1.9697575281962667</v>
      </c>
      <c r="E18" s="41">
        <v>15940248.739999989</v>
      </c>
      <c r="F18" s="39">
        <f t="shared" si="1"/>
        <v>2.165553598688126</v>
      </c>
      <c r="G18" s="41">
        <v>17554142.709999997</v>
      </c>
      <c r="H18" s="39">
        <f t="shared" si="2"/>
        <v>2.16124590630485</v>
      </c>
      <c r="I18" s="4">
        <v>20974047.889999993</v>
      </c>
      <c r="J18" s="39">
        <f t="shared" si="3"/>
        <v>1.3334330200937747</v>
      </c>
      <c r="K18" s="4">
        <v>21043460.46999999</v>
      </c>
      <c r="L18" s="39">
        <f t="shared" si="4"/>
        <v>2.385378347490871</v>
      </c>
      <c r="M18" s="4">
        <v>17165389.859999992</v>
      </c>
      <c r="N18" s="39">
        <f t="shared" si="5"/>
        <v>2.4499467780454616</v>
      </c>
      <c r="O18" s="4">
        <v>18363397.79999999</v>
      </c>
      <c r="P18" s="39">
        <f t="shared" si="6"/>
        <v>1.8264863365164343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124843886.48999995</v>
      </c>
      <c r="AB18" s="8"/>
    </row>
    <row r="19" spans="1:28" ht="15" customHeight="1">
      <c r="A19" s="2" t="s">
        <v>40</v>
      </c>
      <c r="B19" s="3" t="s">
        <v>71</v>
      </c>
      <c r="C19" s="41">
        <v>11676197.630000005</v>
      </c>
      <c r="D19" s="39">
        <f t="shared" si="0"/>
        <v>1.6662281076347125</v>
      </c>
      <c r="E19" s="41">
        <v>10429024.700000003</v>
      </c>
      <c r="F19" s="39">
        <f t="shared" si="1"/>
        <v>1.4168293317292595</v>
      </c>
      <c r="G19" s="41">
        <v>16706163.780000007</v>
      </c>
      <c r="H19" s="39">
        <f t="shared" si="2"/>
        <v>2.0568437135363458</v>
      </c>
      <c r="I19" s="4">
        <v>13666188.970000003</v>
      </c>
      <c r="J19" s="39">
        <f t="shared" si="3"/>
        <v>0.8688331278259203</v>
      </c>
      <c r="K19" s="4">
        <v>15418870.19</v>
      </c>
      <c r="L19" s="39">
        <f t="shared" si="4"/>
        <v>1.7478037486483071</v>
      </c>
      <c r="M19" s="4">
        <v>13132232.89</v>
      </c>
      <c r="N19" s="39">
        <f t="shared" si="5"/>
        <v>1.87431057026969</v>
      </c>
      <c r="O19" s="4">
        <v>13578365.279999994</v>
      </c>
      <c r="P19" s="39">
        <f t="shared" si="6"/>
        <v>1.3505506402605487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94607043.44</v>
      </c>
      <c r="AB19" s="8"/>
    </row>
    <row r="20" spans="1:28" ht="15" customHeight="1">
      <c r="A20" s="2" t="s">
        <v>41</v>
      </c>
      <c r="B20" s="3" t="s">
        <v>72</v>
      </c>
      <c r="C20" s="41">
        <v>13663205.860000001</v>
      </c>
      <c r="D20" s="39">
        <f t="shared" si="0"/>
        <v>1.9497800881545464</v>
      </c>
      <c r="E20" s="41">
        <v>14856925.87999999</v>
      </c>
      <c r="F20" s="39">
        <f t="shared" si="1"/>
        <v>2.018379375984364</v>
      </c>
      <c r="G20" s="41">
        <v>18538453.49999999</v>
      </c>
      <c r="H20" s="39">
        <f t="shared" si="2"/>
        <v>2.282433121229752</v>
      </c>
      <c r="I20" s="4">
        <v>19562124.710000027</v>
      </c>
      <c r="J20" s="39">
        <f t="shared" si="3"/>
        <v>1.2436694704002795</v>
      </c>
      <c r="K20" s="4">
        <v>18535098.599999998</v>
      </c>
      <c r="L20" s="39">
        <f t="shared" si="4"/>
        <v>2.101043358913315</v>
      </c>
      <c r="M20" s="4">
        <v>21861842.44</v>
      </c>
      <c r="N20" s="39">
        <f t="shared" si="5"/>
        <v>3.120252489739581</v>
      </c>
      <c r="O20" s="4">
        <v>19132651.04999999</v>
      </c>
      <c r="P20" s="39">
        <f t="shared" si="6"/>
        <v>1.9029988951261412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126150302.03999999</v>
      </c>
      <c r="AB20" s="8"/>
    </row>
    <row r="21" spans="1:28" ht="15" customHeight="1">
      <c r="A21" s="2" t="s">
        <v>42</v>
      </c>
      <c r="B21" s="3" t="s">
        <v>73</v>
      </c>
      <c r="C21" s="41">
        <v>2771746.29</v>
      </c>
      <c r="D21" s="39">
        <f t="shared" si="0"/>
        <v>0.3955364342039004</v>
      </c>
      <c r="E21" s="41">
        <v>2873654.5500000003</v>
      </c>
      <c r="F21" s="39">
        <f t="shared" si="1"/>
        <v>0.3903987355305857</v>
      </c>
      <c r="G21" s="41">
        <v>4155518.1599999997</v>
      </c>
      <c r="H21" s="39">
        <f t="shared" si="2"/>
        <v>0.5116226272194561</v>
      </c>
      <c r="I21" s="4">
        <v>3728405.759999999</v>
      </c>
      <c r="J21" s="39">
        <f t="shared" si="3"/>
        <v>0.23703480504887062</v>
      </c>
      <c r="K21" s="4">
        <v>4886196.6400000015</v>
      </c>
      <c r="L21" s="39">
        <f t="shared" si="4"/>
        <v>0.5538740970504769</v>
      </c>
      <c r="M21" s="4">
        <v>4134267.1199999996</v>
      </c>
      <c r="N21" s="39">
        <f t="shared" si="5"/>
        <v>0.5900672511858285</v>
      </c>
      <c r="O21" s="4">
        <v>4372172.7299999995</v>
      </c>
      <c r="P21" s="39">
        <f t="shared" si="6"/>
        <v>0.434871249820377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26921961.25</v>
      </c>
      <c r="AB21" s="8"/>
    </row>
    <row r="22" spans="1:28" ht="15" customHeight="1">
      <c r="A22" s="2" t="s">
        <v>43</v>
      </c>
      <c r="B22" s="3" t="s">
        <v>74</v>
      </c>
      <c r="C22" s="41">
        <v>7955265.520000003</v>
      </c>
      <c r="D22" s="39">
        <f t="shared" si="0"/>
        <v>1.1352400355972114</v>
      </c>
      <c r="E22" s="41">
        <v>7550919.790000005</v>
      </c>
      <c r="F22" s="39">
        <f t="shared" si="1"/>
        <v>1.025825995023959</v>
      </c>
      <c r="G22" s="41">
        <v>9258065.569999998</v>
      </c>
      <c r="H22" s="39">
        <f t="shared" si="2"/>
        <v>1.1398424089412211</v>
      </c>
      <c r="I22" s="4">
        <v>8428152.979999999</v>
      </c>
      <c r="J22" s="39">
        <f t="shared" si="3"/>
        <v>0.5358230104591294</v>
      </c>
      <c r="K22" s="4">
        <v>10608810.259999994</v>
      </c>
      <c r="L22" s="39">
        <f t="shared" si="4"/>
        <v>1.2025601170928992</v>
      </c>
      <c r="M22" s="4">
        <v>9603781.26</v>
      </c>
      <c r="N22" s="39">
        <f t="shared" si="5"/>
        <v>1.3707089175888019</v>
      </c>
      <c r="O22" s="4">
        <v>10187717.069999997</v>
      </c>
      <c r="P22" s="39">
        <f t="shared" si="6"/>
        <v>1.0133051753989801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63592712.45</v>
      </c>
      <c r="AB22" s="8"/>
    </row>
    <row r="23" spans="1:28" ht="15" customHeight="1">
      <c r="A23" s="2" t="s">
        <v>44</v>
      </c>
      <c r="B23" s="3" t="s">
        <v>75</v>
      </c>
      <c r="C23" s="41">
        <v>13291142.319999991</v>
      </c>
      <c r="D23" s="39">
        <f t="shared" si="0"/>
        <v>1.8966855150906878</v>
      </c>
      <c r="E23" s="41">
        <v>16855943.51</v>
      </c>
      <c r="F23" s="39">
        <f t="shared" si="1"/>
        <v>2.289954800753271</v>
      </c>
      <c r="G23" s="41">
        <v>22162190.010000005</v>
      </c>
      <c r="H23" s="39">
        <f t="shared" si="2"/>
        <v>2.728583401944028</v>
      </c>
      <c r="I23" s="4">
        <v>18525893.18</v>
      </c>
      <c r="J23" s="39">
        <f t="shared" si="3"/>
        <v>1.177790659318556</v>
      </c>
      <c r="K23" s="4">
        <v>20633103.959999997</v>
      </c>
      <c r="L23" s="39">
        <f t="shared" si="4"/>
        <v>2.3388624460258347</v>
      </c>
      <c r="M23" s="4">
        <v>25077711.01000002</v>
      </c>
      <c r="N23" s="39">
        <f t="shared" si="5"/>
        <v>3.5792404245285683</v>
      </c>
      <c r="O23" s="4">
        <v>18109041.83000001</v>
      </c>
      <c r="P23" s="39">
        <f t="shared" si="6"/>
        <v>1.801187222001998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134655025.82000002</v>
      </c>
      <c r="AB23" s="8"/>
    </row>
    <row r="24" spans="1:28" ht="15" customHeight="1">
      <c r="A24" s="2" t="s">
        <v>45</v>
      </c>
      <c r="B24" s="3" t="s">
        <v>76</v>
      </c>
      <c r="C24" s="41">
        <v>12786785.93</v>
      </c>
      <c r="D24" s="39">
        <f t="shared" si="0"/>
        <v>1.8247123591101855</v>
      </c>
      <c r="E24" s="41">
        <v>14343131.479999995</v>
      </c>
      <c r="F24" s="39">
        <f t="shared" si="1"/>
        <v>1.948578124444685</v>
      </c>
      <c r="G24" s="41">
        <v>15962313.66000001</v>
      </c>
      <c r="H24" s="39">
        <f t="shared" si="2"/>
        <v>1.9652617403626547</v>
      </c>
      <c r="I24" s="4">
        <v>16370894.120000003</v>
      </c>
      <c r="J24" s="39">
        <f t="shared" si="3"/>
        <v>1.040785779767142</v>
      </c>
      <c r="K24" s="4">
        <v>16993782.99000002</v>
      </c>
      <c r="L24" s="39">
        <f t="shared" si="4"/>
        <v>1.926327756031123</v>
      </c>
      <c r="M24" s="4">
        <v>16641713.880000003</v>
      </c>
      <c r="N24" s="39">
        <f t="shared" si="5"/>
        <v>2.3752046201099484</v>
      </c>
      <c r="O24" s="4">
        <v>16001840.970000008</v>
      </c>
      <c r="P24" s="39">
        <f t="shared" si="6"/>
        <v>1.5915978191581688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109100463.03000005</v>
      </c>
      <c r="AB24" s="8"/>
    </row>
    <row r="25" spans="1:28" ht="15" customHeight="1">
      <c r="A25" s="2" t="s">
        <v>46</v>
      </c>
      <c r="B25" s="3" t="s">
        <v>77</v>
      </c>
      <c r="C25" s="41">
        <v>20273960.86</v>
      </c>
      <c r="D25" s="39">
        <f t="shared" si="0"/>
        <v>2.893154476181816</v>
      </c>
      <c r="E25" s="41">
        <v>21661039.77999999</v>
      </c>
      <c r="F25" s="39">
        <f t="shared" si="1"/>
        <v>2.9427484735037863</v>
      </c>
      <c r="G25" s="41">
        <v>24230360.389999997</v>
      </c>
      <c r="H25" s="39">
        <f t="shared" si="2"/>
        <v>2.983214165813209</v>
      </c>
      <c r="I25" s="4">
        <v>24657560.499999985</v>
      </c>
      <c r="J25" s="39">
        <f t="shared" si="3"/>
        <v>1.5676137261675698</v>
      </c>
      <c r="K25" s="4">
        <v>23497479.93</v>
      </c>
      <c r="L25" s="39">
        <f t="shared" si="4"/>
        <v>2.6635533602246615</v>
      </c>
      <c r="M25" s="4">
        <v>22841655.910000004</v>
      </c>
      <c r="N25" s="39">
        <f t="shared" si="5"/>
        <v>3.2600973096644608</v>
      </c>
      <c r="O25" s="4">
        <v>25002072.769999996</v>
      </c>
      <c r="P25" s="39">
        <f t="shared" si="6"/>
        <v>2.486791649146468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162164130.14</v>
      </c>
      <c r="AB25" s="8"/>
    </row>
    <row r="26" spans="1:28" ht="15" customHeight="1">
      <c r="A26" s="2" t="s">
        <v>47</v>
      </c>
      <c r="B26" s="3" t="s">
        <v>78</v>
      </c>
      <c r="C26" s="41">
        <v>14502892.540000003</v>
      </c>
      <c r="D26" s="39">
        <f t="shared" si="0"/>
        <v>2.069605873239556</v>
      </c>
      <c r="E26" s="41">
        <v>16229473.590000004</v>
      </c>
      <c r="F26" s="39">
        <f t="shared" si="1"/>
        <v>2.204846079311459</v>
      </c>
      <c r="G26" s="41">
        <v>19347265.68999999</v>
      </c>
      <c r="H26" s="39">
        <f t="shared" si="2"/>
        <v>2.382013149915013</v>
      </c>
      <c r="I26" s="4">
        <v>20997323.70999999</v>
      </c>
      <c r="J26" s="39">
        <f t="shared" si="3"/>
        <v>1.3349127891455348</v>
      </c>
      <c r="K26" s="4">
        <v>21161448.23999999</v>
      </c>
      <c r="L26" s="39">
        <f t="shared" si="4"/>
        <v>2.3987528336989716</v>
      </c>
      <c r="M26" s="4">
        <v>25921078.94</v>
      </c>
      <c r="N26" s="39">
        <f t="shared" si="5"/>
        <v>3.6996109235188146</v>
      </c>
      <c r="O26" s="4">
        <v>22985681.589999992</v>
      </c>
      <c r="P26" s="39">
        <f t="shared" si="6"/>
        <v>2.286234487587714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141145164.29999998</v>
      </c>
      <c r="AB26" s="8"/>
    </row>
    <row r="27" spans="1:28" ht="15" customHeight="1">
      <c r="A27" s="2" t="s">
        <v>48</v>
      </c>
      <c r="B27" s="3" t="s">
        <v>79</v>
      </c>
      <c r="C27" s="41">
        <v>8378861.620000001</v>
      </c>
      <c r="D27" s="39">
        <f t="shared" si="0"/>
        <v>1.1956884581462603</v>
      </c>
      <c r="E27" s="41">
        <v>9092107.41</v>
      </c>
      <c r="F27" s="39">
        <f t="shared" si="1"/>
        <v>1.2352031792312224</v>
      </c>
      <c r="G27" s="41">
        <v>11170542.949999996</v>
      </c>
      <c r="H27" s="39">
        <f t="shared" si="2"/>
        <v>1.3753044293149643</v>
      </c>
      <c r="I27" s="4">
        <v>10924828.680000005</v>
      </c>
      <c r="J27" s="39">
        <f t="shared" si="3"/>
        <v>0.6945501115082797</v>
      </c>
      <c r="K27" s="4">
        <v>10406268.469999995</v>
      </c>
      <c r="L27" s="39">
        <f t="shared" si="4"/>
        <v>1.1796010224603022</v>
      </c>
      <c r="M27" s="4">
        <v>11489200.399999997</v>
      </c>
      <c r="N27" s="39">
        <f t="shared" si="5"/>
        <v>1.639807177807882</v>
      </c>
      <c r="O27" s="4">
        <v>10606088.520000003</v>
      </c>
      <c r="P27" s="39">
        <f t="shared" si="6"/>
        <v>1.054917830384518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72067898.05</v>
      </c>
      <c r="AB27" s="8"/>
    </row>
    <row r="28" spans="1:28" ht="15" customHeight="1">
      <c r="A28" s="2" t="s">
        <v>49</v>
      </c>
      <c r="B28" s="3" t="s">
        <v>80</v>
      </c>
      <c r="C28" s="41">
        <v>5387837.190000001</v>
      </c>
      <c r="D28" s="39">
        <f t="shared" si="0"/>
        <v>0.7688603815913336</v>
      </c>
      <c r="E28" s="41">
        <v>6170102.51</v>
      </c>
      <c r="F28" s="39">
        <f t="shared" si="1"/>
        <v>0.8382358338785336</v>
      </c>
      <c r="G28" s="41">
        <v>7185050.509999999</v>
      </c>
      <c r="H28" s="39">
        <f t="shared" si="2"/>
        <v>0.8846151736299216</v>
      </c>
      <c r="I28" s="4">
        <v>7237085.890000002</v>
      </c>
      <c r="J28" s="39">
        <f t="shared" si="3"/>
        <v>0.46010047014252103</v>
      </c>
      <c r="K28" s="4">
        <v>7228922.959999999</v>
      </c>
      <c r="L28" s="39">
        <f t="shared" si="4"/>
        <v>0.8194334923691199</v>
      </c>
      <c r="M28" s="4">
        <v>7473169.749999998</v>
      </c>
      <c r="N28" s="39">
        <f t="shared" si="5"/>
        <v>1.0666153405268077</v>
      </c>
      <c r="O28" s="4">
        <v>7110331.100000001</v>
      </c>
      <c r="P28" s="39">
        <f t="shared" si="6"/>
        <v>0.7072178440886292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47792499.910000004</v>
      </c>
      <c r="AB28" s="8"/>
    </row>
    <row r="29" spans="1:28" ht="15" customHeight="1">
      <c r="A29" s="2" t="s">
        <v>50</v>
      </c>
      <c r="B29" s="3" t="s">
        <v>81</v>
      </c>
      <c r="C29" s="41">
        <v>3039806.3300000005</v>
      </c>
      <c r="D29" s="39">
        <f t="shared" si="0"/>
        <v>0.43378939868217353</v>
      </c>
      <c r="E29" s="41">
        <v>3169497.600000003</v>
      </c>
      <c r="F29" s="39">
        <f t="shared" si="1"/>
        <v>0.43059032802228336</v>
      </c>
      <c r="G29" s="41">
        <v>4061875.480000001</v>
      </c>
      <c r="H29" s="39">
        <f t="shared" si="2"/>
        <v>0.5000934479169475</v>
      </c>
      <c r="I29" s="4">
        <v>4383132.280000002</v>
      </c>
      <c r="J29" s="39">
        <f t="shared" si="3"/>
        <v>0.278659290960116</v>
      </c>
      <c r="K29" s="4">
        <v>3917990.879999999</v>
      </c>
      <c r="L29" s="39">
        <f t="shared" si="4"/>
        <v>0.4441232764042018</v>
      </c>
      <c r="M29" s="4">
        <v>4088439.2</v>
      </c>
      <c r="N29" s="39">
        <f t="shared" si="5"/>
        <v>0.5835264172249199</v>
      </c>
      <c r="O29" s="4">
        <v>6441771.91</v>
      </c>
      <c r="P29" s="39">
        <f t="shared" si="6"/>
        <v>0.6407206609971919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29102513.680000003</v>
      </c>
      <c r="AB29" s="8"/>
    </row>
    <row r="30" spans="1:28" ht="15" customHeight="1">
      <c r="A30" s="2" t="s">
        <v>51</v>
      </c>
      <c r="B30" s="3" t="s">
        <v>82</v>
      </c>
      <c r="C30" s="41">
        <v>3954574.0999999996</v>
      </c>
      <c r="D30" s="39">
        <f t="shared" si="0"/>
        <v>0.5643294784780243</v>
      </c>
      <c r="E30" s="41">
        <v>3857622.42</v>
      </c>
      <c r="F30" s="39">
        <f t="shared" si="1"/>
        <v>0.5240751415031558</v>
      </c>
      <c r="G30" s="41">
        <v>4551371.6</v>
      </c>
      <c r="H30" s="39">
        <f t="shared" si="2"/>
        <v>0.560359648493034</v>
      </c>
      <c r="I30" s="4">
        <v>4680063.29</v>
      </c>
      <c r="J30" s="39">
        <f t="shared" si="3"/>
        <v>0.29753679212252004</v>
      </c>
      <c r="K30" s="4">
        <v>4775004.699999997</v>
      </c>
      <c r="L30" s="39">
        <f t="shared" si="4"/>
        <v>0.5412699511463545</v>
      </c>
      <c r="M30" s="4">
        <v>4607835.019999998</v>
      </c>
      <c r="N30" s="39">
        <f t="shared" si="5"/>
        <v>0.6576576852076254</v>
      </c>
      <c r="O30" s="4">
        <v>6003457.829999997</v>
      </c>
      <c r="P30" s="39">
        <f t="shared" si="6"/>
        <v>0.5971244438405404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32429928.959999993</v>
      </c>
      <c r="AB30" s="8"/>
    </row>
    <row r="31" spans="1:28" ht="15" customHeight="1">
      <c r="A31" s="2" t="s">
        <v>52</v>
      </c>
      <c r="B31" s="3" t="s">
        <v>83</v>
      </c>
      <c r="C31" s="41">
        <v>7997945.910000003</v>
      </c>
      <c r="D31" s="39">
        <f t="shared" si="0"/>
        <v>1.1413306541115893</v>
      </c>
      <c r="E31" s="41">
        <v>9083247.499999998</v>
      </c>
      <c r="F31" s="39">
        <f t="shared" si="1"/>
        <v>1.2339995211015717</v>
      </c>
      <c r="G31" s="41">
        <v>10455316.68999999</v>
      </c>
      <c r="H31" s="39">
        <f t="shared" si="2"/>
        <v>1.287246592937335</v>
      </c>
      <c r="I31" s="4">
        <v>12533889.060000008</v>
      </c>
      <c r="J31" s="39">
        <f t="shared" si="3"/>
        <v>0.7968467331842323</v>
      </c>
      <c r="K31" s="4">
        <v>11504424.200000003</v>
      </c>
      <c r="L31" s="39">
        <f t="shared" si="4"/>
        <v>1.3040823027254702</v>
      </c>
      <c r="M31" s="4">
        <v>10989395.370000001</v>
      </c>
      <c r="N31" s="39">
        <f t="shared" si="5"/>
        <v>1.568472024171039</v>
      </c>
      <c r="O31" s="4">
        <v>11236009.470000014</v>
      </c>
      <c r="P31" s="39">
        <f t="shared" si="6"/>
        <v>1.1175719220069555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73800228.20000002</v>
      </c>
      <c r="AB31" s="8"/>
    </row>
    <row r="32" spans="1:28" ht="15" customHeight="1">
      <c r="A32" s="2" t="s">
        <v>53</v>
      </c>
      <c r="B32" s="3" t="s">
        <v>84</v>
      </c>
      <c r="C32" s="41">
        <v>4839234.7299999995</v>
      </c>
      <c r="D32" s="39">
        <f t="shared" si="0"/>
        <v>0.6905731799066915</v>
      </c>
      <c r="E32" s="41">
        <v>6079578.8999999985</v>
      </c>
      <c r="F32" s="39">
        <f t="shared" si="1"/>
        <v>0.8259377993497611</v>
      </c>
      <c r="G32" s="41">
        <v>6185595.060000001</v>
      </c>
      <c r="H32" s="39">
        <f t="shared" si="2"/>
        <v>0.7615633655449818</v>
      </c>
      <c r="I32" s="4">
        <v>7600722.629999999</v>
      </c>
      <c r="J32" s="39">
        <f t="shared" si="3"/>
        <v>0.483218813295844</v>
      </c>
      <c r="K32" s="4">
        <v>7113703.369999998</v>
      </c>
      <c r="L32" s="39">
        <f t="shared" si="4"/>
        <v>0.8063727927952737</v>
      </c>
      <c r="M32" s="4">
        <v>6753903.459999998</v>
      </c>
      <c r="N32" s="39">
        <f t="shared" si="5"/>
        <v>0.9639573674708893</v>
      </c>
      <c r="O32" s="4">
        <v>7244668.090000003</v>
      </c>
      <c r="P32" s="39">
        <f t="shared" si="6"/>
        <v>0.7205794604624655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45817406.24</v>
      </c>
      <c r="AB32" s="8"/>
    </row>
    <row r="33" spans="1:28" ht="15" customHeight="1">
      <c r="A33" s="2" t="s">
        <v>54</v>
      </c>
      <c r="B33" s="3" t="s">
        <v>85</v>
      </c>
      <c r="C33" s="41">
        <v>1732293.8999999994</v>
      </c>
      <c r="D33" s="39">
        <f t="shared" si="0"/>
        <v>0.24720348852678284</v>
      </c>
      <c r="E33" s="41">
        <v>3258423.8200000003</v>
      </c>
      <c r="F33" s="39">
        <f t="shared" si="1"/>
        <v>0.44267135002387137</v>
      </c>
      <c r="G33" s="41">
        <v>4579719.929999997</v>
      </c>
      <c r="H33" s="39">
        <f t="shared" si="2"/>
        <v>0.5638498623516789</v>
      </c>
      <c r="I33" s="4">
        <v>3352981.0299999993</v>
      </c>
      <c r="J33" s="39">
        <f t="shared" si="3"/>
        <v>0.2131670359769564</v>
      </c>
      <c r="K33" s="4">
        <v>4028237.470000003</v>
      </c>
      <c r="L33" s="39">
        <f t="shared" si="4"/>
        <v>0.45662026229897057</v>
      </c>
      <c r="M33" s="4">
        <v>3409068.7099999986</v>
      </c>
      <c r="N33" s="39">
        <f t="shared" si="5"/>
        <v>0.4865626105971879</v>
      </c>
      <c r="O33" s="4">
        <v>3920703.5899999985</v>
      </c>
      <c r="P33" s="39">
        <f t="shared" si="6"/>
        <v>0.389966585414053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24281428.449999996</v>
      </c>
      <c r="AB33" s="8"/>
    </row>
    <row r="34" spans="1:28" ht="15" customHeight="1">
      <c r="A34" s="2" t="s">
        <v>55</v>
      </c>
      <c r="B34" s="3" t="s">
        <v>86</v>
      </c>
      <c r="C34" s="41">
        <v>5256867.8599999985</v>
      </c>
      <c r="D34" s="39">
        <f t="shared" si="0"/>
        <v>0.7501706689126616</v>
      </c>
      <c r="E34" s="41">
        <v>6629573.559999999</v>
      </c>
      <c r="F34" s="39">
        <f t="shared" si="1"/>
        <v>0.9006570170137543</v>
      </c>
      <c r="G34" s="41">
        <v>7930907.130000002</v>
      </c>
      <c r="H34" s="39">
        <f t="shared" si="2"/>
        <v>0.9764441847810664</v>
      </c>
      <c r="I34" s="4">
        <v>7786405.48</v>
      </c>
      <c r="J34" s="39">
        <f t="shared" si="3"/>
        <v>0.49502367064878106</v>
      </c>
      <c r="K34" s="4">
        <v>7913700.270000001</v>
      </c>
      <c r="L34" s="39">
        <f t="shared" si="4"/>
        <v>0.897056323008393</v>
      </c>
      <c r="M34" s="4">
        <v>8246560.15</v>
      </c>
      <c r="N34" s="39">
        <f t="shared" si="5"/>
        <v>1.1769982292409529</v>
      </c>
      <c r="O34" s="4">
        <v>9213932.599999998</v>
      </c>
      <c r="P34" s="39">
        <f t="shared" si="6"/>
        <v>0.9164492422792991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52977947.05</v>
      </c>
      <c r="AB34" s="8"/>
    </row>
    <row r="35" spans="1:28" ht="15" customHeight="1">
      <c r="A35" s="2" t="s">
        <v>56</v>
      </c>
      <c r="B35" s="3" t="s">
        <v>87</v>
      </c>
      <c r="C35" s="41">
        <v>4241822.910000002</v>
      </c>
      <c r="D35" s="39">
        <f t="shared" si="0"/>
        <v>0.6053207374711822</v>
      </c>
      <c r="E35" s="41">
        <v>4489198.600000002</v>
      </c>
      <c r="F35" s="39">
        <f t="shared" si="1"/>
        <v>0.6098775710482236</v>
      </c>
      <c r="G35" s="41">
        <v>6061769.66</v>
      </c>
      <c r="H35" s="39">
        <f t="shared" si="2"/>
        <v>0.7463181243920708</v>
      </c>
      <c r="I35" s="4">
        <v>5544949.300000004</v>
      </c>
      <c r="J35" s="39">
        <f t="shared" si="3"/>
        <v>0.3525222470237179</v>
      </c>
      <c r="K35" s="4">
        <v>6446551.940000006</v>
      </c>
      <c r="L35" s="39">
        <f t="shared" si="4"/>
        <v>0.7307479411750614</v>
      </c>
      <c r="M35" s="4">
        <v>4602971.880000002</v>
      </c>
      <c r="N35" s="39">
        <f t="shared" si="5"/>
        <v>0.6569635888735865</v>
      </c>
      <c r="O35" s="4">
        <v>5336964.870000006</v>
      </c>
      <c r="P35" s="39">
        <f t="shared" si="6"/>
        <v>0.5308327750501176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36724229.160000026</v>
      </c>
      <c r="AB35" s="8"/>
    </row>
    <row r="36" spans="1:28" ht="15" customHeight="1">
      <c r="A36" s="2" t="s">
        <v>57</v>
      </c>
      <c r="B36" s="3" t="s">
        <v>88</v>
      </c>
      <c r="C36" s="41">
        <v>277654891.13</v>
      </c>
      <c r="D36" s="39">
        <f t="shared" si="0"/>
        <v>39.62217825385179</v>
      </c>
      <c r="E36" s="41">
        <v>276432447.44</v>
      </c>
      <c r="F36" s="39">
        <f t="shared" si="1"/>
        <v>37.55457591108196</v>
      </c>
      <c r="G36" s="41">
        <v>281225155.1999999</v>
      </c>
      <c r="H36" s="39">
        <f t="shared" si="2"/>
        <v>34.624118389997186</v>
      </c>
      <c r="I36" s="4">
        <v>870588030.6499996</v>
      </c>
      <c r="J36" s="39">
        <f t="shared" si="3"/>
        <v>55.34796301865034</v>
      </c>
      <c r="K36" s="4">
        <v>306295077.57000005</v>
      </c>
      <c r="L36" s="39">
        <f t="shared" si="4"/>
        <v>34.72003319131453</v>
      </c>
      <c r="M36" s="4">
        <v>152328330.42</v>
      </c>
      <c r="N36" s="39">
        <f t="shared" si="5"/>
        <v>21.74120747395152</v>
      </c>
      <c r="O36" s="4">
        <v>390911334.24999994</v>
      </c>
      <c r="P36" s="39">
        <f t="shared" si="6"/>
        <v>38.881377976631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2555435266.66</v>
      </c>
      <c r="AB36" s="8"/>
    </row>
    <row r="37" spans="1:28" ht="15" customHeight="1">
      <c r="A37" s="2" t="s">
        <v>58</v>
      </c>
      <c r="B37" s="3" t="s">
        <v>89</v>
      </c>
      <c r="C37" s="41">
        <v>28458944.240000002</v>
      </c>
      <c r="D37" s="39">
        <f t="shared" si="0"/>
        <v>4.061175933204634</v>
      </c>
      <c r="E37" s="41">
        <v>21018572.53999999</v>
      </c>
      <c r="F37" s="39">
        <f t="shared" si="1"/>
        <v>2.855466445079102</v>
      </c>
      <c r="G37" s="41">
        <v>25960877.52</v>
      </c>
      <c r="H37" s="39">
        <f t="shared" si="2"/>
        <v>3.1962734490143383</v>
      </c>
      <c r="I37" s="4">
        <v>56655635.99000002</v>
      </c>
      <c r="J37" s="39">
        <f t="shared" si="3"/>
        <v>3.6019034665930336</v>
      </c>
      <c r="K37" s="4">
        <v>45462863.76000001</v>
      </c>
      <c r="L37" s="39">
        <f t="shared" si="4"/>
        <v>5.153436193758843</v>
      </c>
      <c r="M37" s="4">
        <v>24866193.830000002</v>
      </c>
      <c r="N37" s="39">
        <f t="shared" si="5"/>
        <v>3.5490514315683868</v>
      </c>
      <c r="O37" s="4">
        <v>52312599.07999999</v>
      </c>
      <c r="P37" s="39">
        <f t="shared" si="6"/>
        <v>5.2031899808477835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254735686.96000004</v>
      </c>
      <c r="AB37" s="8"/>
    </row>
    <row r="38" spans="1:28" ht="15" customHeight="1">
      <c r="A38" s="2" t="s">
        <v>59</v>
      </c>
      <c r="B38" s="3" t="s">
        <v>90</v>
      </c>
      <c r="C38" s="41">
        <v>8605655.010000004</v>
      </c>
      <c r="D38" s="39">
        <f t="shared" si="0"/>
        <v>1.2280525490102965</v>
      </c>
      <c r="E38" s="41">
        <v>12528542.100000018</v>
      </c>
      <c r="F38" s="39">
        <f t="shared" si="1"/>
        <v>1.7020580966775267</v>
      </c>
      <c r="G38" s="41">
        <v>13678148.31000001</v>
      </c>
      <c r="H38" s="39">
        <f t="shared" si="2"/>
        <v>1.684037923650794</v>
      </c>
      <c r="I38" s="4">
        <v>18038203.49000001</v>
      </c>
      <c r="J38" s="39">
        <f t="shared" si="3"/>
        <v>1.1467856029929562</v>
      </c>
      <c r="K38" s="4">
        <v>21075390.8</v>
      </c>
      <c r="L38" s="39">
        <f t="shared" si="4"/>
        <v>2.3889978053228584</v>
      </c>
      <c r="M38" s="4">
        <v>17382994.53000002</v>
      </c>
      <c r="N38" s="39">
        <f t="shared" si="5"/>
        <v>2.4810046138710566</v>
      </c>
      <c r="O38" s="4">
        <v>17995406.850000035</v>
      </c>
      <c r="P38" s="39">
        <f t="shared" si="6"/>
        <v>1.789884698330683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109304341.0900001</v>
      </c>
      <c r="AB38" s="8"/>
    </row>
    <row r="39" spans="1:28" ht="15" customHeight="1">
      <c r="A39" s="2" t="s">
        <v>60</v>
      </c>
      <c r="B39" s="3" t="s">
        <v>91</v>
      </c>
      <c r="C39" s="41">
        <v>2454286.7400000007</v>
      </c>
      <c r="D39" s="39">
        <f t="shared" si="0"/>
        <v>0.35023401281562305</v>
      </c>
      <c r="E39" s="41">
        <v>3000210.0399999996</v>
      </c>
      <c r="F39" s="39">
        <f t="shared" si="1"/>
        <v>0.40759186101271894</v>
      </c>
      <c r="G39" s="41">
        <v>3528750.6799999992</v>
      </c>
      <c r="H39" s="39">
        <f t="shared" si="2"/>
        <v>0.43445573432508877</v>
      </c>
      <c r="I39" s="4">
        <v>5229418.980000005</v>
      </c>
      <c r="J39" s="39">
        <f t="shared" si="3"/>
        <v>0.33246228769992175</v>
      </c>
      <c r="K39" s="4">
        <v>4106711.2700000005</v>
      </c>
      <c r="L39" s="39">
        <f t="shared" si="4"/>
        <v>0.4655156482851388</v>
      </c>
      <c r="M39" s="4">
        <v>4136428.8599999994</v>
      </c>
      <c r="N39" s="39">
        <f t="shared" si="5"/>
        <v>0.5903757876065662</v>
      </c>
      <c r="O39" s="4">
        <v>4322022.35</v>
      </c>
      <c r="P39" s="39">
        <f t="shared" si="6"/>
        <v>0.4298831215426621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26777828.92</v>
      </c>
      <c r="AB39" s="8"/>
    </row>
    <row r="40" spans="1:28" ht="15" customHeight="1">
      <c r="A40" s="2" t="s">
        <v>61</v>
      </c>
      <c r="B40" s="3" t="s">
        <v>92</v>
      </c>
      <c r="C40" s="41">
        <v>10718036.149999995</v>
      </c>
      <c r="D40" s="39">
        <f t="shared" si="0"/>
        <v>1.5294956164402402</v>
      </c>
      <c r="E40" s="41">
        <v>12471305.529999997</v>
      </c>
      <c r="F40" s="39">
        <f t="shared" si="1"/>
        <v>1.6942822543954</v>
      </c>
      <c r="G40" s="41">
        <v>15548708.780000003</v>
      </c>
      <c r="H40" s="39">
        <f t="shared" si="2"/>
        <v>1.9143391821668336</v>
      </c>
      <c r="I40" s="4">
        <v>19836414.690000013</v>
      </c>
      <c r="J40" s="39">
        <f t="shared" si="3"/>
        <v>1.2611075595250414</v>
      </c>
      <c r="K40" s="4">
        <v>20135518.370000012</v>
      </c>
      <c r="L40" s="39">
        <f t="shared" si="4"/>
        <v>2.282458705105868</v>
      </c>
      <c r="M40" s="4">
        <v>17402166.620000016</v>
      </c>
      <c r="N40" s="39">
        <f t="shared" si="5"/>
        <v>2.483740968856698</v>
      </c>
      <c r="O40" s="4">
        <v>17302188.19000001</v>
      </c>
      <c r="P40" s="39">
        <f t="shared" si="6"/>
        <v>1.720934800033088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113414338.33000004</v>
      </c>
      <c r="AB40" s="8"/>
    </row>
    <row r="41" spans="1:28" ht="15" customHeight="1">
      <c r="A41" s="2" t="s">
        <v>62</v>
      </c>
      <c r="B41" s="3" t="s">
        <v>93</v>
      </c>
      <c r="C41" s="41">
        <v>21974612.76</v>
      </c>
      <c r="D41" s="39">
        <f t="shared" si="0"/>
        <v>3.1358425572572632</v>
      </c>
      <c r="E41" s="41">
        <v>22941410.040000007</v>
      </c>
      <c r="F41" s="39">
        <f t="shared" si="1"/>
        <v>3.116692460791672</v>
      </c>
      <c r="G41" s="41">
        <v>28396266.48</v>
      </c>
      <c r="H41" s="39">
        <f t="shared" si="2"/>
        <v>3.49611574305366</v>
      </c>
      <c r="I41" s="4">
        <v>31755653.680000003</v>
      </c>
      <c r="J41" s="39">
        <f t="shared" si="3"/>
        <v>2.0188776822505106</v>
      </c>
      <c r="K41" s="4">
        <v>21036341.119999997</v>
      </c>
      <c r="L41" s="39">
        <f t="shared" si="4"/>
        <v>2.3845713346251687</v>
      </c>
      <c r="M41" s="4">
        <v>30499907.519999996</v>
      </c>
      <c r="N41" s="39">
        <f t="shared" si="5"/>
        <v>4.353128636678023</v>
      </c>
      <c r="O41" s="4">
        <v>32712331.770000022</v>
      </c>
      <c r="P41" s="39">
        <f t="shared" si="6"/>
        <v>3.253680373547075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189316523.37000003</v>
      </c>
      <c r="AB41" s="8"/>
    </row>
    <row r="42" spans="1:28" ht="15" customHeight="1">
      <c r="A42" s="2" t="s">
        <v>63</v>
      </c>
      <c r="B42" s="3" t="s">
        <v>94</v>
      </c>
      <c r="C42" s="41">
        <v>22571645.65000001</v>
      </c>
      <c r="D42" s="39">
        <f t="shared" si="0"/>
        <v>3.2210409252554584</v>
      </c>
      <c r="E42" s="41">
        <v>24871369.900000002</v>
      </c>
      <c r="F42" s="39">
        <f t="shared" si="1"/>
        <v>3.378886080748108</v>
      </c>
      <c r="G42" s="41">
        <v>29996879.679999996</v>
      </c>
      <c r="H42" s="39">
        <f t="shared" si="2"/>
        <v>3.693181403463657</v>
      </c>
      <c r="I42" s="4">
        <v>37017744.05000002</v>
      </c>
      <c r="J42" s="39">
        <f t="shared" si="3"/>
        <v>2.3534170659152576</v>
      </c>
      <c r="K42" s="4">
        <v>34610336.67000002</v>
      </c>
      <c r="L42" s="39">
        <f t="shared" si="4"/>
        <v>3.9232495914673757</v>
      </c>
      <c r="M42" s="4">
        <v>32013665.89000002</v>
      </c>
      <c r="N42" s="39">
        <f t="shared" si="5"/>
        <v>4.569181256022429</v>
      </c>
      <c r="O42" s="4">
        <v>46310659.71000003</v>
      </c>
      <c r="P42" s="39">
        <f t="shared" si="6"/>
        <v>4.60621656823103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227392301.5500001</v>
      </c>
      <c r="AB42" s="8"/>
    </row>
    <row r="43" spans="1:28" ht="15" customHeight="1">
      <c r="A43" s="2" t="s">
        <v>64</v>
      </c>
      <c r="B43" s="3" t="s">
        <v>95</v>
      </c>
      <c r="C43" s="41">
        <v>25418247.32</v>
      </c>
      <c r="D43" s="39">
        <f t="shared" si="0"/>
        <v>3.6272594446823083</v>
      </c>
      <c r="E43" s="41">
        <v>26381386.900000017</v>
      </c>
      <c r="F43" s="39">
        <f t="shared" si="1"/>
        <v>3.5840285977669666</v>
      </c>
      <c r="G43" s="41">
        <v>33733951.09000004</v>
      </c>
      <c r="H43" s="39">
        <f t="shared" si="2"/>
        <v>4.153285347009158</v>
      </c>
      <c r="I43" s="4">
        <v>28945872.469999976</v>
      </c>
      <c r="J43" s="39">
        <f t="shared" si="3"/>
        <v>1.8402447800895783</v>
      </c>
      <c r="K43" s="4">
        <v>32198241.150000025</v>
      </c>
      <c r="L43" s="39">
        <f t="shared" si="4"/>
        <v>3.6498268607482336</v>
      </c>
      <c r="M43" s="4">
        <v>35163346.73999999</v>
      </c>
      <c r="N43" s="39">
        <f t="shared" si="5"/>
        <v>5.018722484812727</v>
      </c>
      <c r="O43" s="4">
        <v>33320952.430000015</v>
      </c>
      <c r="P43" s="39">
        <f t="shared" si="6"/>
        <v>3.3142158654924496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215161998.10000005</v>
      </c>
      <c r="AB43" s="8"/>
    </row>
    <row r="44" spans="1:28" ht="15" customHeight="1">
      <c r="A44" s="2" t="s">
        <v>65</v>
      </c>
      <c r="B44" s="3" t="s">
        <v>96</v>
      </c>
      <c r="C44" s="41">
        <v>11556800.639999997</v>
      </c>
      <c r="D44" s="39">
        <f t="shared" si="0"/>
        <v>1.6491898022711715</v>
      </c>
      <c r="E44" s="41">
        <v>13180426.51</v>
      </c>
      <c r="F44" s="39">
        <f t="shared" si="1"/>
        <v>1.790619489478236</v>
      </c>
      <c r="G44" s="41">
        <v>16325780.530000005</v>
      </c>
      <c r="H44" s="39">
        <f t="shared" si="2"/>
        <v>2.0100113643028448</v>
      </c>
      <c r="I44" s="4">
        <v>20458356.210000005</v>
      </c>
      <c r="J44" s="39">
        <f t="shared" si="3"/>
        <v>1.3006477266727814</v>
      </c>
      <c r="K44" s="4">
        <v>16553763.05</v>
      </c>
      <c r="L44" s="39">
        <f t="shared" si="4"/>
        <v>1.8764493608481332</v>
      </c>
      <c r="M44" s="4">
        <v>19611727.99</v>
      </c>
      <c r="N44" s="39">
        <f t="shared" si="5"/>
        <v>2.799102740623947</v>
      </c>
      <c r="O44" s="4">
        <v>19890496.31000001</v>
      </c>
      <c r="P44" s="39">
        <f t="shared" si="6"/>
        <v>1.9783767760422635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117577351.24000001</v>
      </c>
      <c r="AB44" s="8"/>
    </row>
    <row r="45" spans="1:28" ht="15" customHeight="1">
      <c r="A45" s="2" t="s">
        <v>164</v>
      </c>
      <c r="B45" s="3" t="s">
        <v>162</v>
      </c>
      <c r="C45" s="41">
        <v>8854749.379999999</v>
      </c>
      <c r="D45" s="39">
        <f t="shared" si="0"/>
        <v>1.263599056006817</v>
      </c>
      <c r="E45" s="41">
        <v>9114953.17</v>
      </c>
      <c r="F45" s="39">
        <f t="shared" si="1"/>
        <v>1.2383068772091979</v>
      </c>
      <c r="G45" s="41">
        <v>10011797.129999999</v>
      </c>
      <c r="H45" s="39">
        <f t="shared" si="2"/>
        <v>1.2326409736683257</v>
      </c>
      <c r="I45" s="4">
        <v>9704529.16</v>
      </c>
      <c r="J45" s="39">
        <f t="shared" si="3"/>
        <v>0.6169691084083296</v>
      </c>
      <c r="K45" s="4">
        <v>11098513.909999998</v>
      </c>
      <c r="L45" s="39">
        <f t="shared" si="4"/>
        <v>1.258070401870565</v>
      </c>
      <c r="M45" s="4">
        <v>11095094.73</v>
      </c>
      <c r="N45" s="39">
        <f t="shared" si="5"/>
        <v>1.5835580669924088</v>
      </c>
      <c r="O45" s="4">
        <v>11284899.120000001</v>
      </c>
      <c r="P45" s="39">
        <f t="shared" si="6"/>
        <v>1.1224346537679615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71164536.6</v>
      </c>
      <c r="AB45" s="8"/>
    </row>
    <row r="46" spans="1:28" ht="15" customHeight="1">
      <c r="A46" s="2" t="s">
        <v>165</v>
      </c>
      <c r="B46" s="3" t="s">
        <v>166</v>
      </c>
      <c r="C46" s="41">
        <v>433543.67000000004</v>
      </c>
      <c r="D46" s="39">
        <f t="shared" si="0"/>
        <v>0.061867970355783376</v>
      </c>
      <c r="E46" s="41">
        <v>798159.53</v>
      </c>
      <c r="F46" s="39">
        <f t="shared" si="1"/>
        <v>0.10843351761389919</v>
      </c>
      <c r="G46" s="41">
        <v>725008.9800000001</v>
      </c>
      <c r="H46" s="39">
        <f t="shared" si="2"/>
        <v>0.08926227363792778</v>
      </c>
      <c r="I46" s="4">
        <v>663596.7</v>
      </c>
      <c r="J46" s="39">
        <f t="shared" si="3"/>
        <v>0.042188410956530094</v>
      </c>
      <c r="K46" s="4">
        <v>920830.42</v>
      </c>
      <c r="L46" s="39">
        <f t="shared" si="4"/>
        <v>0.1043805959913458</v>
      </c>
      <c r="M46" s="4">
        <v>1785276.58</v>
      </c>
      <c r="N46" s="39">
        <f t="shared" si="5"/>
        <v>0.2548053170224368</v>
      </c>
      <c r="O46" s="4">
        <v>1139760.93</v>
      </c>
      <c r="P46" s="39">
        <f t="shared" si="6"/>
        <v>0.11336451936690414</v>
      </c>
      <c r="Q46" s="4"/>
      <c r="R46" s="39" t="e">
        <f t="shared" si="7"/>
        <v>#DIV/0!</v>
      </c>
      <c r="S46" s="4"/>
      <c r="T46" s="39" t="e">
        <f t="shared" si="8"/>
        <v>#DIV/0!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6466176.81</v>
      </c>
      <c r="AB46" s="8"/>
    </row>
    <row r="47" spans="1:28" ht="18" customHeight="1">
      <c r="A47" s="58" t="s">
        <v>7</v>
      </c>
      <c r="B47" s="59"/>
      <c r="C47" s="42">
        <f>SUM(C13:C46)</f>
        <v>700756251.5900002</v>
      </c>
      <c r="D47" s="40">
        <f t="shared" si="0"/>
        <v>100</v>
      </c>
      <c r="E47" s="42">
        <f>SUM(E13:E46)</f>
        <v>736081930.7199997</v>
      </c>
      <c r="F47" s="40">
        <f t="shared" si="1"/>
        <v>100</v>
      </c>
      <c r="G47" s="6">
        <f aca="true" t="shared" si="13" ref="G47:AA47">SUM(G13:G46)</f>
        <v>812223294.8500001</v>
      </c>
      <c r="H47" s="40">
        <f t="shared" si="2"/>
        <v>100</v>
      </c>
      <c r="I47" s="6">
        <f t="shared" si="13"/>
        <v>1572935991.0800002</v>
      </c>
      <c r="J47" s="40">
        <f t="shared" si="3"/>
        <v>100</v>
      </c>
      <c r="K47" s="6">
        <f t="shared" si="13"/>
        <v>882185439.9799999</v>
      </c>
      <c r="L47" s="40">
        <f t="shared" si="4"/>
        <v>100</v>
      </c>
      <c r="M47" s="6">
        <f t="shared" si="13"/>
        <v>700643377.8000001</v>
      </c>
      <c r="N47" s="40">
        <f t="shared" si="5"/>
        <v>100</v>
      </c>
      <c r="O47" s="6">
        <f t="shared" si="13"/>
        <v>1005394753.4599999</v>
      </c>
      <c r="P47" s="40">
        <f t="shared" si="6"/>
        <v>100</v>
      </c>
      <c r="Q47" s="6">
        <f t="shared" si="13"/>
        <v>0</v>
      </c>
      <c r="R47" s="40" t="e">
        <f t="shared" si="7"/>
        <v>#DIV/0!</v>
      </c>
      <c r="S47" s="6">
        <f t="shared" si="13"/>
        <v>0</v>
      </c>
      <c r="T47" s="40" t="e">
        <f t="shared" si="8"/>
        <v>#DIV/0!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6410221039.4800005</v>
      </c>
      <c r="AB47" s="18"/>
    </row>
    <row r="48" spans="1:4" ht="12.75">
      <c r="A48" s="33" t="s">
        <v>170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1012689225.8800005</v>
      </c>
      <c r="C51" s="51">
        <f>+B51/$B$85*100</f>
        <v>15.798039094797739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25433170.55</v>
      </c>
      <c r="C52" s="51">
        <f aca="true" t="shared" si="15" ref="C52:C84">+B52/$B$85*100</f>
        <v>0.3967596498367106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34609887.069999985</v>
      </c>
      <c r="C53" s="51">
        <f t="shared" si="15"/>
        <v>0.5399172174694237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27558110.529999997</v>
      </c>
      <c r="C54" s="51">
        <f t="shared" si="15"/>
        <v>0.42990889643698654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25009527.160000008</v>
      </c>
      <c r="C55" s="51">
        <f t="shared" si="15"/>
        <v>0.3901507764859976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124843886.48999995</v>
      </c>
      <c r="C56" s="51">
        <f t="shared" si="15"/>
        <v>1.947575375655491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94607043.44</v>
      </c>
      <c r="C57" s="51">
        <f t="shared" si="15"/>
        <v>1.475878021324434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126150302.03999999</v>
      </c>
      <c r="C58" s="51">
        <f t="shared" si="15"/>
        <v>1.9679555706901701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26921961.25</v>
      </c>
      <c r="C59" s="51">
        <f t="shared" si="15"/>
        <v>0.4199849129100222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63592712.45</v>
      </c>
      <c r="C60" s="51">
        <f t="shared" si="15"/>
        <v>0.9920517882041501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134655025.82000002</v>
      </c>
      <c r="C61" s="51">
        <f t="shared" si="15"/>
        <v>2.1006299937345574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109100463.03000005</v>
      </c>
      <c r="C62" s="51">
        <f t="shared" si="15"/>
        <v>1.7019766145045496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162164130.14</v>
      </c>
      <c r="C63" s="51">
        <f t="shared" si="15"/>
        <v>2.529774389077148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141145164.29999998</v>
      </c>
      <c r="C64" s="51">
        <f t="shared" si="15"/>
        <v>2.2018767126858663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72067898.05</v>
      </c>
      <c r="C65" s="51">
        <f t="shared" si="15"/>
        <v>1.124265413097926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47792499.910000004</v>
      </c>
      <c r="C66" s="51">
        <f t="shared" si="15"/>
        <v>0.7455671125168711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29102513.680000003</v>
      </c>
      <c r="C67" s="51">
        <f t="shared" si="15"/>
        <v>0.454001718517351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32429928.959999993</v>
      </c>
      <c r="C68" s="51">
        <f t="shared" si="15"/>
        <v>0.5059096833052534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73800228.20000002</v>
      </c>
      <c r="C69" s="51">
        <f t="shared" si="15"/>
        <v>1.1512899125548208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45817406.24</v>
      </c>
      <c r="C70" s="51">
        <f t="shared" si="15"/>
        <v>0.7147554812511852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24281428.449999996</v>
      </c>
      <c r="C71" s="51">
        <f t="shared" si="15"/>
        <v>0.37879237393613674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52977947.05</v>
      </c>
      <c r="C72" s="51">
        <f t="shared" si="15"/>
        <v>0.8264605342579199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36724229.160000026</v>
      </c>
      <c r="C73" s="51">
        <f t="shared" si="15"/>
        <v>0.5729011360734466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2555435266.66</v>
      </c>
      <c r="C74" s="51">
        <f t="shared" si="15"/>
        <v>39.865010128688134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254735686.96000004</v>
      </c>
      <c r="C75" s="51">
        <f t="shared" si="15"/>
        <v>3.9738986439173445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109304341.0900001</v>
      </c>
      <c r="C76" s="51">
        <f t="shared" si="15"/>
        <v>1.7051571297901282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26777828.92</v>
      </c>
      <c r="C77" s="51">
        <f t="shared" si="15"/>
        <v>0.4177364361552847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113414338.33000004</v>
      </c>
      <c r="C78" s="51">
        <f t="shared" si="15"/>
        <v>1.769273440517743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189316523.37000003</v>
      </c>
      <c r="C79" s="51">
        <f t="shared" si="15"/>
        <v>2.9533540607104785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227392301.5500001</v>
      </c>
      <c r="C80" s="51">
        <f t="shared" si="15"/>
        <v>3.5473394778356386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215161998.10000005</v>
      </c>
      <c r="C81" s="51">
        <f t="shared" si="15"/>
        <v>3.3565456912458367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117577351.24000001</v>
      </c>
      <c r="C82" s="51">
        <f t="shared" si="15"/>
        <v>1.8342168002608836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71164536.6</v>
      </c>
      <c r="C83" s="51">
        <f t="shared" si="15"/>
        <v>1.1101728967176596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6466176.81</v>
      </c>
      <c r="C84" s="51">
        <f t="shared" si="15"/>
        <v>0.10087291483671737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6410221039.4800005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10</v>
      </c>
      <c r="D10" s="66"/>
      <c r="E10" s="66"/>
      <c r="F10" s="66"/>
      <c r="G10" s="59"/>
      <c r="H10" s="63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699185972.2000006</v>
      </c>
      <c r="D12" s="15">
        <v>20160471.889999993</v>
      </c>
      <c r="E12" s="15">
        <v>292938845.1600001</v>
      </c>
      <c r="F12" s="15">
        <v>403936.63</v>
      </c>
      <c r="G12" s="15">
        <v>0</v>
      </c>
      <c r="H12" s="24">
        <f>SUM(C12:G12)</f>
        <v>1012689225.8800007</v>
      </c>
    </row>
    <row r="13" spans="1:8" ht="15" customHeight="1">
      <c r="A13" s="2" t="s">
        <v>35</v>
      </c>
      <c r="B13" s="3" t="s">
        <v>66</v>
      </c>
      <c r="C13" s="15">
        <v>22964412.859999992</v>
      </c>
      <c r="D13" s="15">
        <v>570657.48</v>
      </c>
      <c r="E13" s="15">
        <v>135456</v>
      </c>
      <c r="F13" s="15">
        <v>1762644.21</v>
      </c>
      <c r="G13" s="15">
        <v>0</v>
      </c>
      <c r="H13" s="24">
        <f aca="true" t="shared" si="0" ref="H13:H45">SUM(C13:G13)</f>
        <v>25433170.549999993</v>
      </c>
    </row>
    <row r="14" spans="1:8" ht="15" customHeight="1">
      <c r="A14" s="2" t="s">
        <v>36</v>
      </c>
      <c r="B14" s="3" t="s">
        <v>67</v>
      </c>
      <c r="C14" s="15">
        <v>29591888.040000007</v>
      </c>
      <c r="D14" s="15">
        <v>571939.72</v>
      </c>
      <c r="E14" s="15">
        <v>941584.22</v>
      </c>
      <c r="F14" s="15">
        <v>3504475.0900000003</v>
      </c>
      <c r="G14" s="15">
        <v>0</v>
      </c>
      <c r="H14" s="24">
        <f t="shared" si="0"/>
        <v>34609887.07000001</v>
      </c>
    </row>
    <row r="15" spans="1:8" ht="15" customHeight="1">
      <c r="A15" s="2" t="s">
        <v>37</v>
      </c>
      <c r="B15" s="3" t="s">
        <v>68</v>
      </c>
      <c r="C15" s="15">
        <v>17332901.349999998</v>
      </c>
      <c r="D15" s="15">
        <v>6022139.609999999</v>
      </c>
      <c r="E15" s="15">
        <v>0</v>
      </c>
      <c r="F15" s="15">
        <v>4203069.57</v>
      </c>
      <c r="G15" s="15">
        <v>0</v>
      </c>
      <c r="H15" s="24">
        <f t="shared" si="0"/>
        <v>27558110.529999997</v>
      </c>
    </row>
    <row r="16" spans="1:8" ht="15" customHeight="1">
      <c r="A16" s="2" t="s">
        <v>38</v>
      </c>
      <c r="B16" s="3" t="s">
        <v>69</v>
      </c>
      <c r="C16" s="15">
        <v>23256530.860000003</v>
      </c>
      <c r="D16" s="15">
        <v>76688.82</v>
      </c>
      <c r="E16" s="15">
        <v>522317.68</v>
      </c>
      <c r="F16" s="15">
        <v>1153989.7999999998</v>
      </c>
      <c r="G16" s="15">
        <v>0</v>
      </c>
      <c r="H16" s="24">
        <f t="shared" si="0"/>
        <v>25009527.160000004</v>
      </c>
    </row>
    <row r="17" spans="1:8" ht="15" customHeight="1">
      <c r="A17" s="2" t="s">
        <v>39</v>
      </c>
      <c r="B17" s="3" t="s">
        <v>70</v>
      </c>
      <c r="C17" s="15">
        <v>106776455.04000005</v>
      </c>
      <c r="D17" s="15">
        <v>3619191.9899999993</v>
      </c>
      <c r="E17" s="15">
        <v>1727851.54</v>
      </c>
      <c r="F17" s="15">
        <v>12720387.919999998</v>
      </c>
      <c r="G17" s="15">
        <v>0</v>
      </c>
      <c r="H17" s="24">
        <f t="shared" si="0"/>
        <v>124843886.49000005</v>
      </c>
    </row>
    <row r="18" spans="1:8" ht="15" customHeight="1">
      <c r="A18" s="2" t="s">
        <v>40</v>
      </c>
      <c r="B18" s="3" t="s">
        <v>71</v>
      </c>
      <c r="C18" s="15">
        <v>79062979.36999996</v>
      </c>
      <c r="D18" s="15">
        <v>1248929.0099999998</v>
      </c>
      <c r="E18" s="15">
        <v>4394198.38</v>
      </c>
      <c r="F18" s="15">
        <v>9900936.679999998</v>
      </c>
      <c r="G18" s="15">
        <v>0</v>
      </c>
      <c r="H18" s="24">
        <f t="shared" si="0"/>
        <v>94607043.43999995</v>
      </c>
    </row>
    <row r="19" spans="1:8" ht="15" customHeight="1">
      <c r="A19" s="2" t="s">
        <v>41</v>
      </c>
      <c r="B19" s="3" t="s">
        <v>72</v>
      </c>
      <c r="C19" s="15">
        <v>96164132.59000002</v>
      </c>
      <c r="D19" s="15">
        <v>893245.94</v>
      </c>
      <c r="E19" s="15">
        <v>16939394.729999997</v>
      </c>
      <c r="F19" s="15">
        <v>12153528.779999996</v>
      </c>
      <c r="G19" s="15">
        <v>0</v>
      </c>
      <c r="H19" s="24">
        <f t="shared" si="0"/>
        <v>126150302.04000002</v>
      </c>
    </row>
    <row r="20" spans="1:8" ht="15" customHeight="1">
      <c r="A20" s="2" t="s">
        <v>42</v>
      </c>
      <c r="B20" s="3" t="s">
        <v>73</v>
      </c>
      <c r="C20" s="15">
        <v>23663751.310000017</v>
      </c>
      <c r="D20" s="15">
        <v>475408.22</v>
      </c>
      <c r="E20" s="15">
        <v>747955.54</v>
      </c>
      <c r="F20" s="15">
        <v>2034846.18</v>
      </c>
      <c r="G20" s="15">
        <v>0</v>
      </c>
      <c r="H20" s="24">
        <f t="shared" si="0"/>
        <v>26921961.250000015</v>
      </c>
    </row>
    <row r="21" spans="1:8" ht="15" customHeight="1">
      <c r="A21" s="2" t="s">
        <v>43</v>
      </c>
      <c r="B21" s="3" t="s">
        <v>74</v>
      </c>
      <c r="C21" s="15">
        <v>55730113.44000001</v>
      </c>
      <c r="D21" s="15">
        <v>1023877.7099999998</v>
      </c>
      <c r="E21" s="15">
        <v>3926248.31</v>
      </c>
      <c r="F21" s="15">
        <v>2912472.99</v>
      </c>
      <c r="G21" s="15">
        <v>0</v>
      </c>
      <c r="H21" s="24">
        <f t="shared" si="0"/>
        <v>63592712.45000002</v>
      </c>
    </row>
    <row r="22" spans="1:8" ht="15" customHeight="1">
      <c r="A22" s="2" t="s">
        <v>44</v>
      </c>
      <c r="B22" s="3" t="s">
        <v>75</v>
      </c>
      <c r="C22" s="15">
        <v>109252459.33999994</v>
      </c>
      <c r="D22" s="15">
        <v>3581372.68</v>
      </c>
      <c r="E22" s="15">
        <v>6216198.8</v>
      </c>
      <c r="F22" s="15">
        <v>15604995.000000002</v>
      </c>
      <c r="G22" s="15">
        <v>0</v>
      </c>
      <c r="H22" s="24">
        <f t="shared" si="0"/>
        <v>134655025.81999996</v>
      </c>
    </row>
    <row r="23" spans="1:8" ht="15" customHeight="1">
      <c r="A23" s="2" t="s">
        <v>45</v>
      </c>
      <c r="B23" s="3" t="s">
        <v>76</v>
      </c>
      <c r="C23" s="15">
        <v>90582721.26000002</v>
      </c>
      <c r="D23" s="15">
        <v>700327.9400000001</v>
      </c>
      <c r="E23" s="15">
        <v>4116183.3000000003</v>
      </c>
      <c r="F23" s="15">
        <v>13701230.53</v>
      </c>
      <c r="G23" s="15">
        <v>0</v>
      </c>
      <c r="H23" s="24">
        <f t="shared" si="0"/>
        <v>109100463.03000002</v>
      </c>
    </row>
    <row r="24" spans="1:8" ht="15" customHeight="1">
      <c r="A24" s="2" t="s">
        <v>46</v>
      </c>
      <c r="B24" s="3" t="s">
        <v>77</v>
      </c>
      <c r="C24" s="15">
        <v>142908289.62999994</v>
      </c>
      <c r="D24" s="15">
        <v>1343599.92</v>
      </c>
      <c r="E24" s="15">
        <v>9941478.549999999</v>
      </c>
      <c r="F24" s="15">
        <v>7970762.04</v>
      </c>
      <c r="G24" s="15">
        <v>0</v>
      </c>
      <c r="H24" s="24">
        <f t="shared" si="0"/>
        <v>162164130.13999993</v>
      </c>
    </row>
    <row r="25" spans="1:8" ht="15" customHeight="1">
      <c r="A25" s="2" t="s">
        <v>47</v>
      </c>
      <c r="B25" s="3" t="s">
        <v>78</v>
      </c>
      <c r="C25" s="15">
        <v>119138529.51999998</v>
      </c>
      <c r="D25" s="15">
        <v>1784058.0299999998</v>
      </c>
      <c r="E25" s="15">
        <v>8101380.37</v>
      </c>
      <c r="F25" s="15">
        <v>12121196.380000003</v>
      </c>
      <c r="G25" s="15">
        <v>0</v>
      </c>
      <c r="H25" s="24">
        <f t="shared" si="0"/>
        <v>141145164.29999998</v>
      </c>
    </row>
    <row r="26" spans="1:8" ht="15" customHeight="1">
      <c r="A26" s="2" t="s">
        <v>48</v>
      </c>
      <c r="B26" s="3" t="s">
        <v>79</v>
      </c>
      <c r="C26" s="15">
        <v>63100295.46000003</v>
      </c>
      <c r="D26" s="15">
        <v>1224596.61</v>
      </c>
      <c r="E26" s="15">
        <v>4828238.0200000005</v>
      </c>
      <c r="F26" s="15">
        <v>2914767.96</v>
      </c>
      <c r="G26" s="15">
        <v>0</v>
      </c>
      <c r="H26" s="24">
        <f t="shared" si="0"/>
        <v>72067898.05000003</v>
      </c>
    </row>
    <row r="27" spans="1:8" ht="15" customHeight="1">
      <c r="A27" s="2" t="s">
        <v>49</v>
      </c>
      <c r="B27" s="3" t="s">
        <v>80</v>
      </c>
      <c r="C27" s="15">
        <v>40270150.00999999</v>
      </c>
      <c r="D27" s="15">
        <v>1455714.11</v>
      </c>
      <c r="E27" s="15">
        <v>3330034.9399999995</v>
      </c>
      <c r="F27" s="15">
        <v>2736600.8500000006</v>
      </c>
      <c r="G27" s="15">
        <v>0</v>
      </c>
      <c r="H27" s="24">
        <f t="shared" si="0"/>
        <v>47792499.90999999</v>
      </c>
    </row>
    <row r="28" spans="1:8" ht="15" customHeight="1">
      <c r="A28" s="2" t="s">
        <v>50</v>
      </c>
      <c r="B28" s="3" t="s">
        <v>81</v>
      </c>
      <c r="C28" s="15">
        <v>26248858.470000006</v>
      </c>
      <c r="D28" s="15">
        <v>230794.57</v>
      </c>
      <c r="E28" s="15">
        <v>581629.9199999999</v>
      </c>
      <c r="F28" s="15">
        <v>2041230.7199999997</v>
      </c>
      <c r="G28" s="15">
        <v>0</v>
      </c>
      <c r="H28" s="24">
        <f t="shared" si="0"/>
        <v>29102513.680000007</v>
      </c>
    </row>
    <row r="29" spans="1:8" ht="15" customHeight="1">
      <c r="A29" s="2" t="s">
        <v>51</v>
      </c>
      <c r="B29" s="3" t="s">
        <v>82</v>
      </c>
      <c r="C29" s="15">
        <v>30401809.830000017</v>
      </c>
      <c r="D29" s="15">
        <v>401041.18000000005</v>
      </c>
      <c r="E29" s="15">
        <v>115827</v>
      </c>
      <c r="F29" s="15">
        <v>1511250.9499999997</v>
      </c>
      <c r="G29" s="15">
        <v>0</v>
      </c>
      <c r="H29" s="24">
        <f t="shared" si="0"/>
        <v>32429928.960000016</v>
      </c>
    </row>
    <row r="30" spans="1:8" ht="15" customHeight="1">
      <c r="A30" s="2" t="s">
        <v>52</v>
      </c>
      <c r="B30" s="3" t="s">
        <v>83</v>
      </c>
      <c r="C30" s="15">
        <v>62241848.75999992</v>
      </c>
      <c r="D30" s="15">
        <v>1416925.2</v>
      </c>
      <c r="E30" s="15">
        <v>2132365.1399999997</v>
      </c>
      <c r="F30" s="15">
        <v>8009089.1</v>
      </c>
      <c r="G30" s="15">
        <v>0</v>
      </c>
      <c r="H30" s="24">
        <f t="shared" si="0"/>
        <v>73800228.19999993</v>
      </c>
    </row>
    <row r="31" spans="1:8" ht="15" customHeight="1">
      <c r="A31" s="2" t="s">
        <v>53</v>
      </c>
      <c r="B31" s="3" t="s">
        <v>84</v>
      </c>
      <c r="C31" s="15">
        <v>36321554.53999999</v>
      </c>
      <c r="D31" s="15">
        <v>627436.46</v>
      </c>
      <c r="E31" s="15">
        <v>5463815.38</v>
      </c>
      <c r="F31" s="15">
        <v>3404599.86</v>
      </c>
      <c r="G31" s="15">
        <v>0</v>
      </c>
      <c r="H31" s="24">
        <f t="shared" si="0"/>
        <v>45817406.239999995</v>
      </c>
    </row>
    <row r="32" spans="1:8" ht="15" customHeight="1">
      <c r="A32" s="2" t="s">
        <v>54</v>
      </c>
      <c r="B32" s="3" t="s">
        <v>85</v>
      </c>
      <c r="C32" s="15">
        <v>20344414.43</v>
      </c>
      <c r="D32" s="15">
        <v>653089.4</v>
      </c>
      <c r="E32" s="15">
        <v>1704975.94</v>
      </c>
      <c r="F32" s="15">
        <v>1578948.6799999997</v>
      </c>
      <c r="G32" s="15">
        <v>0</v>
      </c>
      <c r="H32" s="24">
        <f t="shared" si="0"/>
        <v>24281428.45</v>
      </c>
    </row>
    <row r="33" spans="1:8" ht="15" customHeight="1">
      <c r="A33" s="2" t="s">
        <v>55</v>
      </c>
      <c r="B33" s="3" t="s">
        <v>86</v>
      </c>
      <c r="C33" s="15">
        <v>44827190.96</v>
      </c>
      <c r="D33" s="15">
        <v>432922.78</v>
      </c>
      <c r="E33" s="15">
        <v>3833859.07</v>
      </c>
      <c r="F33" s="15">
        <v>3883974.24</v>
      </c>
      <c r="G33" s="15">
        <v>0</v>
      </c>
      <c r="H33" s="24">
        <f t="shared" si="0"/>
        <v>52977947.050000004</v>
      </c>
    </row>
    <row r="34" spans="1:8" ht="15" customHeight="1">
      <c r="A34" s="2" t="s">
        <v>56</v>
      </c>
      <c r="B34" s="3" t="s">
        <v>87</v>
      </c>
      <c r="C34" s="15">
        <v>33541258.360000025</v>
      </c>
      <c r="D34" s="15">
        <v>473271.5</v>
      </c>
      <c r="E34" s="15">
        <v>1034154.36</v>
      </c>
      <c r="F34" s="15">
        <v>1675544.94</v>
      </c>
      <c r="G34" s="15">
        <v>0</v>
      </c>
      <c r="H34" s="24">
        <f t="shared" si="0"/>
        <v>36724229.160000026</v>
      </c>
    </row>
    <row r="35" spans="1:8" ht="15" customHeight="1">
      <c r="A35" s="2" t="s">
        <v>57</v>
      </c>
      <c r="B35" s="3" t="s">
        <v>88</v>
      </c>
      <c r="C35" s="15">
        <v>1490470307.6499996</v>
      </c>
      <c r="D35" s="15">
        <v>4772819.2299999995</v>
      </c>
      <c r="E35" s="15">
        <v>1060192139.7800001</v>
      </c>
      <c r="F35" s="15">
        <v>0</v>
      </c>
      <c r="G35" s="15">
        <v>0</v>
      </c>
      <c r="H35" s="24">
        <f t="shared" si="0"/>
        <v>2555435266.66</v>
      </c>
    </row>
    <row r="36" spans="1:8" ht="15" customHeight="1">
      <c r="A36" s="2" t="s">
        <v>58</v>
      </c>
      <c r="B36" s="3" t="s">
        <v>89</v>
      </c>
      <c r="C36" s="15">
        <v>189132307.37000003</v>
      </c>
      <c r="D36" s="15">
        <v>2028929.8599999999</v>
      </c>
      <c r="E36" s="15">
        <v>62246157.92000001</v>
      </c>
      <c r="F36" s="15">
        <v>1328291.8099999998</v>
      </c>
      <c r="G36" s="15">
        <v>0</v>
      </c>
      <c r="H36" s="24">
        <f t="shared" si="0"/>
        <v>254735686.96000007</v>
      </c>
    </row>
    <row r="37" spans="1:8" ht="15" customHeight="1">
      <c r="A37" s="2" t="s">
        <v>59</v>
      </c>
      <c r="B37" s="3" t="s">
        <v>90</v>
      </c>
      <c r="C37" s="15">
        <v>76084855.82999998</v>
      </c>
      <c r="D37" s="15">
        <v>1531659.3100000003</v>
      </c>
      <c r="E37" s="15">
        <v>6031771.660000001</v>
      </c>
      <c r="F37" s="15">
        <v>25656054.289999995</v>
      </c>
      <c r="G37" s="15">
        <v>0</v>
      </c>
      <c r="H37" s="24">
        <f t="shared" si="0"/>
        <v>109304341.08999997</v>
      </c>
    </row>
    <row r="38" spans="1:8" ht="15" customHeight="1">
      <c r="A38" s="2" t="s">
        <v>60</v>
      </c>
      <c r="B38" s="3" t="s">
        <v>91</v>
      </c>
      <c r="C38" s="15">
        <v>22123793.35999998</v>
      </c>
      <c r="D38" s="15">
        <v>80435.24</v>
      </c>
      <c r="E38" s="15">
        <v>3012929.16</v>
      </c>
      <c r="F38" s="15">
        <v>1560671.1600000001</v>
      </c>
      <c r="G38" s="15">
        <v>0</v>
      </c>
      <c r="H38" s="24">
        <f t="shared" si="0"/>
        <v>26777828.91999998</v>
      </c>
    </row>
    <row r="39" spans="1:8" ht="15" customHeight="1">
      <c r="A39" s="2" t="s">
        <v>61</v>
      </c>
      <c r="B39" s="3" t="s">
        <v>92</v>
      </c>
      <c r="C39" s="15">
        <v>60776401.93000002</v>
      </c>
      <c r="D39" s="15">
        <v>1728451.0299999998</v>
      </c>
      <c r="E39" s="15">
        <v>40756441.410000004</v>
      </c>
      <c r="F39" s="15">
        <v>10153043.959999999</v>
      </c>
      <c r="G39" s="15">
        <v>0</v>
      </c>
      <c r="H39" s="24">
        <f t="shared" si="0"/>
        <v>113414338.33000003</v>
      </c>
    </row>
    <row r="40" spans="1:8" ht="15" customHeight="1">
      <c r="A40" s="2" t="s">
        <v>62</v>
      </c>
      <c r="B40" s="3" t="s">
        <v>93</v>
      </c>
      <c r="C40" s="15">
        <v>139176009.92000008</v>
      </c>
      <c r="D40" s="15">
        <v>385724.79</v>
      </c>
      <c r="E40" s="15">
        <v>36677853.21</v>
      </c>
      <c r="F40" s="15">
        <v>13076935.45</v>
      </c>
      <c r="G40" s="15">
        <v>0</v>
      </c>
      <c r="H40" s="24">
        <f t="shared" si="0"/>
        <v>189316523.37000006</v>
      </c>
    </row>
    <row r="41" spans="1:8" ht="15" customHeight="1">
      <c r="A41" s="2" t="s">
        <v>63</v>
      </c>
      <c r="B41" s="3" t="s">
        <v>94</v>
      </c>
      <c r="C41" s="15">
        <v>179953946.8299998</v>
      </c>
      <c r="D41" s="15">
        <v>3507900</v>
      </c>
      <c r="E41" s="15">
        <v>18985620.509999998</v>
      </c>
      <c r="F41" s="15">
        <v>24356697.21</v>
      </c>
      <c r="G41" s="15">
        <v>588137</v>
      </c>
      <c r="H41" s="24">
        <f t="shared" si="0"/>
        <v>227392301.5499998</v>
      </c>
    </row>
    <row r="42" spans="1:8" ht="15" customHeight="1">
      <c r="A42" s="2" t="s">
        <v>64</v>
      </c>
      <c r="B42" s="3" t="s">
        <v>95</v>
      </c>
      <c r="C42" s="15">
        <v>193883906.80999985</v>
      </c>
      <c r="D42" s="15">
        <v>1914620.81</v>
      </c>
      <c r="E42" s="15">
        <v>12072636.64</v>
      </c>
      <c r="F42" s="15">
        <v>7290833.84</v>
      </c>
      <c r="G42" s="15">
        <v>0</v>
      </c>
      <c r="H42" s="24">
        <f>SUM(C42:G42)</f>
        <v>215161998.09999987</v>
      </c>
    </row>
    <row r="43" spans="1:8" ht="15" customHeight="1">
      <c r="A43" s="2" t="s">
        <v>65</v>
      </c>
      <c r="B43" s="3" t="s">
        <v>96</v>
      </c>
      <c r="C43" s="15">
        <v>95708641.33000001</v>
      </c>
      <c r="D43" s="15">
        <v>1467826.72</v>
      </c>
      <c r="E43" s="15">
        <v>7312969.819999999</v>
      </c>
      <c r="F43" s="15">
        <v>13069913.369999997</v>
      </c>
      <c r="G43" s="15">
        <v>18000</v>
      </c>
      <c r="H43" s="24">
        <f>SUM(C43:G43)</f>
        <v>117577351.24000001</v>
      </c>
    </row>
    <row r="44" spans="1:8" ht="15" customHeight="1">
      <c r="A44" s="2" t="s">
        <v>164</v>
      </c>
      <c r="B44" s="3" t="s">
        <v>162</v>
      </c>
      <c r="C44" s="15">
        <v>52149786.51</v>
      </c>
      <c r="D44" s="15">
        <v>53228.7</v>
      </c>
      <c r="E44" s="15">
        <v>18190931.29</v>
      </c>
      <c r="F44" s="15">
        <v>770590.1000000001</v>
      </c>
      <c r="G44" s="15">
        <v>0</v>
      </c>
      <c r="H44" s="24">
        <f>SUM(C44:G44)</f>
        <v>71164536.6</v>
      </c>
    </row>
    <row r="45" spans="1:8" ht="15" customHeight="1">
      <c r="A45" s="2" t="s">
        <v>165</v>
      </c>
      <c r="B45" s="3" t="s">
        <v>166</v>
      </c>
      <c r="C45" s="15">
        <v>6194622.209999999</v>
      </c>
      <c r="D45" s="15">
        <v>271554.6</v>
      </c>
      <c r="E45" s="15">
        <v>0</v>
      </c>
      <c r="F45" s="15">
        <v>0</v>
      </c>
      <c r="G45" s="15">
        <v>0</v>
      </c>
      <c r="H45" s="24">
        <f t="shared" si="0"/>
        <v>6466176.809999999</v>
      </c>
    </row>
    <row r="46" spans="1:9" ht="19.5" customHeight="1">
      <c r="A46" s="58" t="s">
        <v>7</v>
      </c>
      <c r="B46" s="59"/>
      <c r="C46" s="6">
        <f aca="true" t="shared" si="1" ref="C46:H46">SUM(C12:C45)</f>
        <v>4478563097.38</v>
      </c>
      <c r="D46" s="6">
        <f t="shared" si="1"/>
        <v>66730851.06</v>
      </c>
      <c r="E46" s="6">
        <f t="shared" si="1"/>
        <v>1639153443.7500007</v>
      </c>
      <c r="F46" s="6">
        <f t="shared" si="1"/>
        <v>225167510.29</v>
      </c>
      <c r="G46" s="6">
        <f t="shared" si="1"/>
        <v>606137</v>
      </c>
      <c r="H46" s="6">
        <f t="shared" si="1"/>
        <v>6410221039.4800005</v>
      </c>
      <c r="I46" s="5"/>
    </row>
    <row r="47" spans="1:8" ht="12.75">
      <c r="A47" s="33" t="s">
        <v>170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4478.56309738</v>
      </c>
      <c r="E60" s="25">
        <f>+C46/H46*100</f>
        <v>69.86596982844921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66.73085106</v>
      </c>
      <c r="E61" s="25">
        <f>+D46/H46*100</f>
        <v>1.0410070206473447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1639.1534437500006</v>
      </c>
      <c r="E62" s="25">
        <f>+E46/H46*100</f>
        <v>25.57093481885563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225.16751029</v>
      </c>
      <c r="E63" s="25">
        <f>+F46/H46*100</f>
        <v>3.512632542672283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0.606137</v>
      </c>
      <c r="E64" s="25">
        <f>+G46/H46*100</f>
        <v>0.009455789375543438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169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  <c r="L10" s="34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428061273.73</v>
      </c>
      <c r="D12" s="15">
        <v>14945114.55</v>
      </c>
      <c r="E12" s="15">
        <v>234144452.11999992</v>
      </c>
      <c r="F12" s="15">
        <v>879053</v>
      </c>
      <c r="G12" s="15">
        <v>11106927.5</v>
      </c>
      <c r="H12" s="43">
        <v>0</v>
      </c>
      <c r="I12" s="43">
        <v>10049151.299999997</v>
      </c>
      <c r="J12" s="24">
        <f>SUM(C12:I12)</f>
        <v>699185972.1999999</v>
      </c>
      <c r="M12" s="31"/>
    </row>
    <row r="13" spans="1:13" ht="15" customHeight="1">
      <c r="A13" s="2" t="s">
        <v>35</v>
      </c>
      <c r="B13" s="3" t="s">
        <v>66</v>
      </c>
      <c r="C13" s="15">
        <v>15383674.109999986</v>
      </c>
      <c r="D13" s="15">
        <v>581141.3300000001</v>
      </c>
      <c r="E13" s="15">
        <v>6914712.959999999</v>
      </c>
      <c r="F13" s="15">
        <v>0</v>
      </c>
      <c r="G13" s="15">
        <v>53344.49</v>
      </c>
      <c r="H13" s="43">
        <v>0</v>
      </c>
      <c r="I13" s="43">
        <v>31539.97</v>
      </c>
      <c r="J13" s="24">
        <f aca="true" t="shared" si="0" ref="J13:J45">SUM(C13:I13)</f>
        <v>22964412.85999998</v>
      </c>
      <c r="M13" s="31"/>
    </row>
    <row r="14" spans="1:13" ht="15" customHeight="1">
      <c r="A14" s="2" t="s">
        <v>36</v>
      </c>
      <c r="B14" s="3" t="s">
        <v>67</v>
      </c>
      <c r="C14" s="15">
        <v>16792317.079999994</v>
      </c>
      <c r="D14" s="15">
        <v>1150572.6800000002</v>
      </c>
      <c r="E14" s="15">
        <v>11594663.359999998</v>
      </c>
      <c r="F14" s="15">
        <v>0</v>
      </c>
      <c r="G14" s="15">
        <v>50000</v>
      </c>
      <c r="H14" s="43">
        <v>0</v>
      </c>
      <c r="I14" s="43">
        <v>4334.92</v>
      </c>
      <c r="J14" s="24">
        <f t="shared" si="0"/>
        <v>29591888.03999999</v>
      </c>
      <c r="M14" s="31"/>
    </row>
    <row r="15" spans="1:13" ht="15" customHeight="1">
      <c r="A15" s="2" t="s">
        <v>37</v>
      </c>
      <c r="B15" s="3" t="s">
        <v>68</v>
      </c>
      <c r="C15" s="15">
        <v>8311213.379999999</v>
      </c>
      <c r="D15" s="15">
        <v>389364.96</v>
      </c>
      <c r="E15" s="15">
        <v>8235539.010000002</v>
      </c>
      <c r="F15" s="15">
        <v>0</v>
      </c>
      <c r="G15" s="15">
        <v>64774</v>
      </c>
      <c r="H15" s="43">
        <v>0</v>
      </c>
      <c r="I15" s="43">
        <v>332010</v>
      </c>
      <c r="J15" s="24">
        <f t="shared" si="0"/>
        <v>17332901.35</v>
      </c>
      <c r="M15" s="31"/>
    </row>
    <row r="16" spans="1:13" ht="15" customHeight="1">
      <c r="A16" s="2" t="s">
        <v>38</v>
      </c>
      <c r="B16" s="3" t="s">
        <v>69</v>
      </c>
      <c r="C16" s="15">
        <v>11515956.100000003</v>
      </c>
      <c r="D16" s="15">
        <v>966869.71</v>
      </c>
      <c r="E16" s="15">
        <v>10759613.25</v>
      </c>
      <c r="F16" s="15">
        <v>0</v>
      </c>
      <c r="G16" s="15">
        <v>0</v>
      </c>
      <c r="H16" s="43">
        <v>0</v>
      </c>
      <c r="I16" s="43">
        <v>14091.8</v>
      </c>
      <c r="J16" s="24">
        <f t="shared" si="0"/>
        <v>23256530.860000003</v>
      </c>
      <c r="M16" s="31"/>
    </row>
    <row r="17" spans="1:13" ht="15" customHeight="1">
      <c r="A17" s="2" t="s">
        <v>39</v>
      </c>
      <c r="B17" s="3" t="s">
        <v>70</v>
      </c>
      <c r="C17" s="15">
        <v>67967986.40999998</v>
      </c>
      <c r="D17" s="15">
        <v>8063653.5600000005</v>
      </c>
      <c r="E17" s="15">
        <v>30519403.08000001</v>
      </c>
      <c r="F17" s="15">
        <v>0</v>
      </c>
      <c r="G17" s="15">
        <v>216130.72</v>
      </c>
      <c r="H17" s="43">
        <v>0</v>
      </c>
      <c r="I17" s="43">
        <v>9281.27</v>
      </c>
      <c r="J17" s="24">
        <f t="shared" si="0"/>
        <v>106776455.03999999</v>
      </c>
      <c r="M17" s="31"/>
    </row>
    <row r="18" spans="1:13" ht="15" customHeight="1">
      <c r="A18" s="2" t="s">
        <v>40</v>
      </c>
      <c r="B18" s="3" t="s">
        <v>71</v>
      </c>
      <c r="C18" s="15">
        <v>51950982.96000001</v>
      </c>
      <c r="D18" s="15">
        <v>5273933.03</v>
      </c>
      <c r="E18" s="15">
        <v>21624828.019999996</v>
      </c>
      <c r="F18" s="15">
        <v>0</v>
      </c>
      <c r="G18" s="15">
        <v>194195.36000000002</v>
      </c>
      <c r="H18" s="43">
        <v>0</v>
      </c>
      <c r="I18" s="43">
        <v>19040</v>
      </c>
      <c r="J18" s="24">
        <f t="shared" si="0"/>
        <v>79062979.37</v>
      </c>
      <c r="M18" s="31"/>
    </row>
    <row r="19" spans="1:13" ht="15" customHeight="1">
      <c r="A19" s="2" t="s">
        <v>41</v>
      </c>
      <c r="B19" s="3" t="s">
        <v>72</v>
      </c>
      <c r="C19" s="15">
        <v>51032994.93999993</v>
      </c>
      <c r="D19" s="15">
        <v>5011561.81</v>
      </c>
      <c r="E19" s="15">
        <v>40012483.09999999</v>
      </c>
      <c r="F19" s="15">
        <v>0</v>
      </c>
      <c r="G19" s="15">
        <v>42409.74</v>
      </c>
      <c r="H19" s="43">
        <v>0</v>
      </c>
      <c r="I19" s="43">
        <v>64683</v>
      </c>
      <c r="J19" s="24">
        <f t="shared" si="0"/>
        <v>96164132.58999991</v>
      </c>
      <c r="M19" s="31"/>
    </row>
    <row r="20" spans="1:13" ht="15" customHeight="1">
      <c r="A20" s="2" t="s">
        <v>42</v>
      </c>
      <c r="B20" s="3" t="s">
        <v>73</v>
      </c>
      <c r="C20" s="15">
        <v>13704811.470000006</v>
      </c>
      <c r="D20" s="15">
        <v>1188893.2200000002</v>
      </c>
      <c r="E20" s="15">
        <v>8716046.619999995</v>
      </c>
      <c r="F20" s="15">
        <v>0</v>
      </c>
      <c r="G20" s="15">
        <v>54000</v>
      </c>
      <c r="H20" s="43">
        <v>0</v>
      </c>
      <c r="I20" s="43">
        <v>0</v>
      </c>
      <c r="J20" s="24">
        <f t="shared" si="0"/>
        <v>23663751.310000002</v>
      </c>
      <c r="M20" s="31"/>
    </row>
    <row r="21" spans="1:13" ht="15" customHeight="1">
      <c r="A21" s="2" t="s">
        <v>43</v>
      </c>
      <c r="B21" s="3" t="s">
        <v>74</v>
      </c>
      <c r="C21" s="15">
        <v>32813974.900000025</v>
      </c>
      <c r="D21" s="15">
        <v>2966828.4</v>
      </c>
      <c r="E21" s="15">
        <v>19906341.03000001</v>
      </c>
      <c r="F21" s="15">
        <v>0</v>
      </c>
      <c r="G21" s="15">
        <v>40014.479999999996</v>
      </c>
      <c r="H21" s="43">
        <v>0</v>
      </c>
      <c r="I21" s="43">
        <v>2954.63</v>
      </c>
      <c r="J21" s="24">
        <f t="shared" si="0"/>
        <v>55730113.440000035</v>
      </c>
      <c r="M21" s="31"/>
    </row>
    <row r="22" spans="1:13" ht="15" customHeight="1">
      <c r="A22" s="2" t="s">
        <v>44</v>
      </c>
      <c r="B22" s="3" t="s">
        <v>75</v>
      </c>
      <c r="C22" s="15">
        <v>53245412.30999999</v>
      </c>
      <c r="D22" s="15">
        <v>5031951.36</v>
      </c>
      <c r="E22" s="15">
        <v>45152375.63000002</v>
      </c>
      <c r="F22" s="15">
        <v>0</v>
      </c>
      <c r="G22" s="15">
        <v>33703.38</v>
      </c>
      <c r="H22" s="43">
        <v>0</v>
      </c>
      <c r="I22" s="43">
        <v>5789016.66</v>
      </c>
      <c r="J22" s="24">
        <f t="shared" si="0"/>
        <v>109252459.34</v>
      </c>
      <c r="M22" s="31"/>
    </row>
    <row r="23" spans="1:13" ht="15" customHeight="1">
      <c r="A23" s="2" t="s">
        <v>45</v>
      </c>
      <c r="B23" s="3" t="s">
        <v>76</v>
      </c>
      <c r="C23" s="15">
        <v>52343254.68000001</v>
      </c>
      <c r="D23" s="15">
        <v>2494081.96</v>
      </c>
      <c r="E23" s="15">
        <v>35673192.84999999</v>
      </c>
      <c r="F23" s="15">
        <v>0</v>
      </c>
      <c r="G23" s="15">
        <v>72191.77</v>
      </c>
      <c r="H23" s="43">
        <v>0</v>
      </c>
      <c r="I23" s="43">
        <v>0</v>
      </c>
      <c r="J23" s="24">
        <f t="shared" si="0"/>
        <v>90582721.25999999</v>
      </c>
      <c r="M23" s="31"/>
    </row>
    <row r="24" spans="1:13" ht="15" customHeight="1">
      <c r="A24" s="2" t="s">
        <v>46</v>
      </c>
      <c r="B24" s="3" t="s">
        <v>77</v>
      </c>
      <c r="C24" s="15">
        <v>81651195.52999997</v>
      </c>
      <c r="D24" s="15">
        <v>8968047.780000001</v>
      </c>
      <c r="E24" s="15">
        <v>51663191.90999999</v>
      </c>
      <c r="F24" s="15">
        <v>0</v>
      </c>
      <c r="G24" s="15">
        <v>87241.16</v>
      </c>
      <c r="H24" s="43">
        <v>0</v>
      </c>
      <c r="I24" s="43">
        <v>538613.25</v>
      </c>
      <c r="J24" s="24">
        <f t="shared" si="0"/>
        <v>142908289.62999997</v>
      </c>
      <c r="M24" s="31"/>
    </row>
    <row r="25" spans="1:13" ht="15" customHeight="1">
      <c r="A25" s="2" t="s">
        <v>47</v>
      </c>
      <c r="B25" s="3" t="s">
        <v>78</v>
      </c>
      <c r="C25" s="15">
        <v>62077438.14000003</v>
      </c>
      <c r="D25" s="15">
        <v>7818843.56</v>
      </c>
      <c r="E25" s="15">
        <v>48825513.27999999</v>
      </c>
      <c r="F25" s="15">
        <v>0</v>
      </c>
      <c r="G25" s="15">
        <v>205562.12</v>
      </c>
      <c r="H25" s="43">
        <v>0</v>
      </c>
      <c r="I25" s="43">
        <v>211172.41999999995</v>
      </c>
      <c r="J25" s="24">
        <f t="shared" si="0"/>
        <v>119138529.52000003</v>
      </c>
      <c r="M25" s="31"/>
    </row>
    <row r="26" spans="1:13" ht="15" customHeight="1">
      <c r="A26" s="2" t="s">
        <v>48</v>
      </c>
      <c r="B26" s="3" t="s">
        <v>79</v>
      </c>
      <c r="C26" s="15">
        <v>30759949.939999994</v>
      </c>
      <c r="D26" s="15">
        <v>5798146.19</v>
      </c>
      <c r="E26" s="15">
        <v>26298006.910000004</v>
      </c>
      <c r="F26" s="15">
        <v>0</v>
      </c>
      <c r="G26" s="15">
        <v>53238.57</v>
      </c>
      <c r="H26" s="43">
        <v>0</v>
      </c>
      <c r="I26" s="43">
        <v>190953.85</v>
      </c>
      <c r="J26" s="24">
        <f t="shared" si="0"/>
        <v>63100295.46</v>
      </c>
      <c r="M26" s="31"/>
    </row>
    <row r="27" spans="1:13" ht="15" customHeight="1">
      <c r="A27" s="2" t="s">
        <v>49</v>
      </c>
      <c r="B27" s="3" t="s">
        <v>80</v>
      </c>
      <c r="C27" s="15">
        <v>23109567.909999996</v>
      </c>
      <c r="D27" s="15">
        <v>1480717.7299999997</v>
      </c>
      <c r="E27" s="15">
        <v>15630758.369999995</v>
      </c>
      <c r="F27" s="15">
        <v>0</v>
      </c>
      <c r="G27" s="15">
        <v>0</v>
      </c>
      <c r="H27" s="43">
        <v>0</v>
      </c>
      <c r="I27" s="43">
        <v>49106</v>
      </c>
      <c r="J27" s="24">
        <f t="shared" si="0"/>
        <v>40270150.00999999</v>
      </c>
      <c r="M27" s="31"/>
    </row>
    <row r="28" spans="1:13" ht="15" customHeight="1">
      <c r="A28" s="2" t="s">
        <v>50</v>
      </c>
      <c r="B28" s="3" t="s">
        <v>81</v>
      </c>
      <c r="C28" s="15">
        <v>16760000.889999993</v>
      </c>
      <c r="D28" s="15">
        <v>85552.15000000001</v>
      </c>
      <c r="E28" s="15">
        <v>9382533.690000001</v>
      </c>
      <c r="F28" s="15">
        <v>0</v>
      </c>
      <c r="G28" s="15">
        <v>20771.739999999998</v>
      </c>
      <c r="H28" s="43">
        <v>0</v>
      </c>
      <c r="I28" s="43">
        <v>0</v>
      </c>
      <c r="J28" s="24">
        <f t="shared" si="0"/>
        <v>26248858.46999999</v>
      </c>
      <c r="M28" s="31"/>
    </row>
    <row r="29" spans="1:13" ht="15" customHeight="1">
      <c r="A29" s="2" t="s">
        <v>51</v>
      </c>
      <c r="B29" s="3" t="s">
        <v>82</v>
      </c>
      <c r="C29" s="15">
        <v>21193161.410000008</v>
      </c>
      <c r="D29" s="15">
        <v>2096482.9100000001</v>
      </c>
      <c r="E29" s="15">
        <v>7070745.509999998</v>
      </c>
      <c r="F29" s="15">
        <v>0</v>
      </c>
      <c r="G29" s="15">
        <v>27300</v>
      </c>
      <c r="H29" s="43">
        <v>0</v>
      </c>
      <c r="I29" s="43">
        <v>14120</v>
      </c>
      <c r="J29" s="24">
        <f t="shared" si="0"/>
        <v>30401809.830000006</v>
      </c>
      <c r="M29" s="31"/>
    </row>
    <row r="30" spans="1:13" ht="15" customHeight="1">
      <c r="A30" s="2" t="s">
        <v>52</v>
      </c>
      <c r="B30" s="3" t="s">
        <v>83</v>
      </c>
      <c r="C30" s="15">
        <v>38446529.85000001</v>
      </c>
      <c r="D30" s="15">
        <v>3388849.7</v>
      </c>
      <c r="E30" s="15">
        <v>20183734.46</v>
      </c>
      <c r="F30" s="15">
        <v>0</v>
      </c>
      <c r="G30" s="15">
        <v>137906.4</v>
      </c>
      <c r="H30" s="43">
        <v>0</v>
      </c>
      <c r="I30" s="43">
        <v>84828.35</v>
      </c>
      <c r="J30" s="24">
        <f t="shared" si="0"/>
        <v>62241848.76000001</v>
      </c>
      <c r="M30" s="31"/>
    </row>
    <row r="31" spans="1:13" ht="15" customHeight="1">
      <c r="A31" s="2" t="s">
        <v>53</v>
      </c>
      <c r="B31" s="3" t="s">
        <v>84</v>
      </c>
      <c r="C31" s="15">
        <v>16599605.28</v>
      </c>
      <c r="D31" s="15">
        <v>484212.79</v>
      </c>
      <c r="E31" s="15">
        <v>18915799.96</v>
      </c>
      <c r="F31" s="15">
        <v>0</v>
      </c>
      <c r="G31" s="15">
        <v>14048.61</v>
      </c>
      <c r="H31" s="43">
        <v>0</v>
      </c>
      <c r="I31" s="43">
        <v>307887.89999999997</v>
      </c>
      <c r="J31" s="24">
        <f t="shared" si="0"/>
        <v>36321554.54</v>
      </c>
      <c r="M31" s="31"/>
    </row>
    <row r="32" spans="1:13" ht="15" customHeight="1">
      <c r="A32" s="2" t="s">
        <v>54</v>
      </c>
      <c r="B32" s="3" t="s">
        <v>85</v>
      </c>
      <c r="C32" s="15">
        <v>9077477.229999999</v>
      </c>
      <c r="D32" s="15">
        <v>27158.949999999997</v>
      </c>
      <c r="E32" s="15">
        <v>11178615.25</v>
      </c>
      <c r="F32" s="15">
        <v>0</v>
      </c>
      <c r="G32" s="15">
        <v>0</v>
      </c>
      <c r="H32" s="43">
        <v>0</v>
      </c>
      <c r="I32" s="43">
        <v>61163</v>
      </c>
      <c r="J32" s="24">
        <f t="shared" si="0"/>
        <v>20344414.43</v>
      </c>
      <c r="M32" s="31"/>
    </row>
    <row r="33" spans="1:13" ht="15" customHeight="1">
      <c r="A33" s="2" t="s">
        <v>55</v>
      </c>
      <c r="B33" s="3" t="s">
        <v>86</v>
      </c>
      <c r="C33" s="15">
        <v>20241010.570000015</v>
      </c>
      <c r="D33" s="15">
        <v>104926.34000000001</v>
      </c>
      <c r="E33" s="15">
        <v>24428032.349999998</v>
      </c>
      <c r="F33" s="15">
        <v>0</v>
      </c>
      <c r="G33" s="15">
        <v>4295.33</v>
      </c>
      <c r="H33" s="43">
        <v>0</v>
      </c>
      <c r="I33" s="43">
        <v>48926.37</v>
      </c>
      <c r="J33" s="24">
        <f t="shared" si="0"/>
        <v>44827190.96000001</v>
      </c>
      <c r="M33" s="31"/>
    </row>
    <row r="34" spans="1:13" ht="15" customHeight="1">
      <c r="A34" s="2" t="s">
        <v>56</v>
      </c>
      <c r="B34" s="3" t="s">
        <v>87</v>
      </c>
      <c r="C34" s="15">
        <v>19629756.360000018</v>
      </c>
      <c r="D34" s="15">
        <v>0</v>
      </c>
      <c r="E34" s="15">
        <v>13824426.730000004</v>
      </c>
      <c r="F34" s="15">
        <v>0</v>
      </c>
      <c r="G34" s="15">
        <v>5691.45</v>
      </c>
      <c r="H34" s="43">
        <v>0</v>
      </c>
      <c r="I34" s="43">
        <v>81383.82</v>
      </c>
      <c r="J34" s="24">
        <f t="shared" si="0"/>
        <v>33541258.36000002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1233996358.2099998</v>
      </c>
      <c r="F35" s="15">
        <v>64583901.19999999</v>
      </c>
      <c r="G35" s="15">
        <v>191885948.24</v>
      </c>
      <c r="H35" s="43">
        <v>0</v>
      </c>
      <c r="I35" s="43">
        <v>4100</v>
      </c>
      <c r="J35" s="24">
        <f t="shared" si="0"/>
        <v>1490470307.6499999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43696805.55999999</v>
      </c>
      <c r="F36" s="15">
        <v>0</v>
      </c>
      <c r="G36" s="15">
        <v>1130</v>
      </c>
      <c r="H36" s="43">
        <v>2546619</v>
      </c>
      <c r="I36" s="43">
        <v>142887752.80999997</v>
      </c>
      <c r="J36" s="24">
        <f t="shared" si="0"/>
        <v>189132307.36999995</v>
      </c>
      <c r="M36" s="31"/>
    </row>
    <row r="37" spans="1:13" ht="15" customHeight="1">
      <c r="A37" s="2" t="s">
        <v>59</v>
      </c>
      <c r="B37" s="3" t="s">
        <v>90</v>
      </c>
      <c r="C37" s="15">
        <v>8463458.33</v>
      </c>
      <c r="D37" s="15">
        <v>0</v>
      </c>
      <c r="E37" s="15">
        <v>67496245.18999998</v>
      </c>
      <c r="F37" s="15">
        <v>0</v>
      </c>
      <c r="G37" s="15">
        <v>87261.35</v>
      </c>
      <c r="H37" s="43">
        <v>0</v>
      </c>
      <c r="I37" s="43">
        <v>37890.96000000001</v>
      </c>
      <c r="J37" s="24">
        <f t="shared" si="0"/>
        <v>76084855.82999997</v>
      </c>
      <c r="M37" s="31"/>
    </row>
    <row r="38" spans="1:13" ht="15" customHeight="1">
      <c r="A38" s="2" t="s">
        <v>60</v>
      </c>
      <c r="B38" s="3" t="s">
        <v>91</v>
      </c>
      <c r="C38" s="15">
        <v>6771775.330000001</v>
      </c>
      <c r="D38" s="15">
        <v>7987.870000000001</v>
      </c>
      <c r="E38" s="15">
        <v>15288525.78999999</v>
      </c>
      <c r="F38" s="15">
        <v>0</v>
      </c>
      <c r="G38" s="15">
        <v>0</v>
      </c>
      <c r="H38" s="43">
        <v>0</v>
      </c>
      <c r="I38" s="43">
        <v>55504.369999999995</v>
      </c>
      <c r="J38" s="24">
        <f t="shared" si="0"/>
        <v>22123793.359999992</v>
      </c>
      <c r="M38" s="31"/>
    </row>
    <row r="39" spans="1:13" ht="15" customHeight="1">
      <c r="A39" s="2" t="s">
        <v>61</v>
      </c>
      <c r="B39" s="3" t="s">
        <v>92</v>
      </c>
      <c r="C39" s="15">
        <v>465522.3</v>
      </c>
      <c r="D39" s="15">
        <v>0</v>
      </c>
      <c r="E39" s="15">
        <v>60199400.74</v>
      </c>
      <c r="F39" s="15">
        <v>0</v>
      </c>
      <c r="G39" s="15">
        <v>4171.889999999999</v>
      </c>
      <c r="H39" s="43">
        <v>0</v>
      </c>
      <c r="I39" s="43">
        <v>107307</v>
      </c>
      <c r="J39" s="24">
        <f t="shared" si="0"/>
        <v>60776401.93</v>
      </c>
      <c r="M39" s="31"/>
    </row>
    <row r="40" spans="1:13" ht="15" customHeight="1">
      <c r="A40" s="2" t="s">
        <v>62</v>
      </c>
      <c r="B40" s="3" t="s">
        <v>93</v>
      </c>
      <c r="C40" s="15">
        <v>80185733.75</v>
      </c>
      <c r="D40" s="15">
        <v>3357390.67</v>
      </c>
      <c r="E40" s="15">
        <v>55249628.36000001</v>
      </c>
      <c r="F40" s="15">
        <v>0</v>
      </c>
      <c r="G40" s="15">
        <v>165107.13999999998</v>
      </c>
      <c r="H40" s="43">
        <v>0</v>
      </c>
      <c r="I40" s="43">
        <v>218150</v>
      </c>
      <c r="J40" s="24">
        <f t="shared" si="0"/>
        <v>139176009.92</v>
      </c>
      <c r="M40" s="31"/>
    </row>
    <row r="41" spans="1:13" ht="15" customHeight="1">
      <c r="A41" s="2" t="s">
        <v>63</v>
      </c>
      <c r="B41" s="3" t="s">
        <v>94</v>
      </c>
      <c r="C41" s="15">
        <v>88663050.96999995</v>
      </c>
      <c r="D41" s="15">
        <v>1572126.97</v>
      </c>
      <c r="E41" s="15">
        <v>89474735.20000005</v>
      </c>
      <c r="F41" s="15">
        <v>0</v>
      </c>
      <c r="G41" s="15">
        <v>53307.51</v>
      </c>
      <c r="H41" s="43">
        <v>0</v>
      </c>
      <c r="I41" s="43">
        <v>190726.18</v>
      </c>
      <c r="J41" s="24">
        <f t="shared" si="0"/>
        <v>179953946.82999998</v>
      </c>
      <c r="M41" s="31"/>
    </row>
    <row r="42" spans="1:13" ht="15" customHeight="1">
      <c r="A42" s="2" t="s">
        <v>64</v>
      </c>
      <c r="B42" s="3" t="s">
        <v>95</v>
      </c>
      <c r="C42" s="15">
        <v>111397671.56999998</v>
      </c>
      <c r="D42" s="15">
        <v>5000019.5</v>
      </c>
      <c r="E42" s="15">
        <v>77188642.69</v>
      </c>
      <c r="F42" s="15">
        <v>0</v>
      </c>
      <c r="G42" s="15">
        <v>224117.13000000003</v>
      </c>
      <c r="H42" s="43">
        <v>0</v>
      </c>
      <c r="I42" s="43">
        <v>73455.92</v>
      </c>
      <c r="J42" s="24">
        <f t="shared" si="0"/>
        <v>193883906.80999997</v>
      </c>
      <c r="M42" s="31"/>
    </row>
    <row r="43" spans="1:13" ht="15" customHeight="1">
      <c r="A43" s="2" t="s">
        <v>65</v>
      </c>
      <c r="B43" s="3" t="s">
        <v>96</v>
      </c>
      <c r="C43" s="15">
        <v>52698200.11000005</v>
      </c>
      <c r="D43" s="15">
        <v>1290550.72</v>
      </c>
      <c r="E43" s="15">
        <v>41619811.54999999</v>
      </c>
      <c r="F43" s="15">
        <v>0</v>
      </c>
      <c r="G43" s="15">
        <v>53674.95</v>
      </c>
      <c r="H43" s="43">
        <v>0</v>
      </c>
      <c r="I43" s="43">
        <v>46404</v>
      </c>
      <c r="J43" s="24">
        <f t="shared" si="0"/>
        <v>95708641.33000004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52143251.67000001</v>
      </c>
      <c r="F44" s="15">
        <v>0</v>
      </c>
      <c r="G44" s="15">
        <v>0</v>
      </c>
      <c r="H44" s="43">
        <v>0</v>
      </c>
      <c r="I44" s="43">
        <v>6534.84</v>
      </c>
      <c r="J44" s="24">
        <f>SUM(C44:I44)</f>
        <v>52149786.51000001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6194622.209999999</v>
      </c>
      <c r="J45" s="24">
        <f t="shared" si="0"/>
        <v>6194622.209999999</v>
      </c>
      <c r="M45" s="31"/>
    </row>
    <row r="46" spans="1:10" ht="15" customHeight="1">
      <c r="A46" s="58" t="s">
        <v>7</v>
      </c>
      <c r="B46" s="59"/>
      <c r="C46" s="6">
        <f aca="true" t="shared" si="1" ref="C46:J46">SUM(C12:C45)</f>
        <v>1491314957.5399997</v>
      </c>
      <c r="D46" s="6">
        <f t="shared" si="1"/>
        <v>89544980.40000004</v>
      </c>
      <c r="E46" s="6">
        <f t="shared" si="1"/>
        <v>2457008414.4100003</v>
      </c>
      <c r="F46" s="6">
        <f t="shared" si="1"/>
        <v>65462954.19999999</v>
      </c>
      <c r="G46" s="6">
        <f t="shared" si="1"/>
        <v>204958465.02999994</v>
      </c>
      <c r="H46" s="6">
        <f t="shared" si="1"/>
        <v>2546619</v>
      </c>
      <c r="I46" s="6">
        <f t="shared" si="1"/>
        <v>167726706.79999998</v>
      </c>
      <c r="J46" s="6">
        <f t="shared" si="1"/>
        <v>4478563097.38</v>
      </c>
    </row>
    <row r="47" ht="12.75">
      <c r="A47" s="33" t="s">
        <v>170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1491.3149575399998</v>
      </c>
      <c r="E61" s="25">
        <f>+C46/J46*100</f>
        <v>33.29896051732379</v>
      </c>
      <c r="L61" s="35"/>
    </row>
    <row r="62" spans="1:12" s="16" customFormat="1" ht="12.75">
      <c r="A62" s="44"/>
      <c r="C62" s="27" t="s">
        <v>106</v>
      </c>
      <c r="D62" s="37">
        <f>+D46/$C$59</f>
        <v>89.54498040000004</v>
      </c>
      <c r="E62" s="25">
        <f>+D46/J46*100</f>
        <v>1.9994131700943245</v>
      </c>
      <c r="L62" s="35"/>
    </row>
    <row r="63" spans="1:12" s="16" customFormat="1" ht="12.75">
      <c r="A63" s="44"/>
      <c r="C63" s="27" t="s">
        <v>107</v>
      </c>
      <c r="D63" s="37">
        <f>+E46/$C$59</f>
        <v>2457.00841441</v>
      </c>
      <c r="E63" s="25">
        <f>+E46/J46*100</f>
        <v>54.8615339559997</v>
      </c>
      <c r="L63" s="35"/>
    </row>
    <row r="64" spans="1:12" s="16" customFormat="1" ht="12.75">
      <c r="A64" s="44"/>
      <c r="C64" s="27" t="s">
        <v>108</v>
      </c>
      <c r="D64" s="37">
        <f>+F46/$C$59</f>
        <v>65.46295419999998</v>
      </c>
      <c r="E64" s="25">
        <f>+F46/J46*100</f>
        <v>1.461695476352592</v>
      </c>
      <c r="L64" s="35"/>
    </row>
    <row r="65" spans="1:12" s="16" customFormat="1" ht="12.75">
      <c r="A65" s="44"/>
      <c r="C65" s="27" t="s">
        <v>109</v>
      </c>
      <c r="D65" s="37">
        <f>+G46/$C$59</f>
        <v>204.95846502999993</v>
      </c>
      <c r="E65" s="25">
        <f>+G46/J46*100</f>
        <v>4.576433569729151</v>
      </c>
      <c r="L65" s="35"/>
    </row>
    <row r="66" spans="1:12" s="16" customFormat="1" ht="12.75">
      <c r="A66" s="44"/>
      <c r="C66" s="27" t="s">
        <v>110</v>
      </c>
      <c r="D66" s="37">
        <f>+H46/$C$59</f>
        <v>2.546619</v>
      </c>
      <c r="E66" s="25">
        <f>+H46/J46*100</f>
        <v>0.05686241199749525</v>
      </c>
      <c r="L66" s="35"/>
    </row>
    <row r="67" spans="1:12" s="16" customFormat="1" ht="12.75">
      <c r="A67" s="44"/>
      <c r="C67" s="27" t="s">
        <v>117</v>
      </c>
      <c r="D67" s="37">
        <f>+I46/$C$59</f>
        <v>167.7267068</v>
      </c>
      <c r="E67" s="25">
        <f>+I46/J46*100</f>
        <v>3.745100898502951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45780</v>
      </c>
      <c r="D12" s="15">
        <v>0</v>
      </c>
      <c r="E12" s="15">
        <v>19440594.630000006</v>
      </c>
      <c r="F12" s="15">
        <v>0</v>
      </c>
      <c r="G12" s="15">
        <v>778</v>
      </c>
      <c r="H12" s="15">
        <v>673319.2600000001</v>
      </c>
      <c r="I12" s="24">
        <f>SUM(C12:H12)</f>
        <v>20160471.890000008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570657.48</v>
      </c>
      <c r="F13" s="15">
        <v>0</v>
      </c>
      <c r="G13" s="15">
        <v>0</v>
      </c>
      <c r="H13" s="15">
        <v>0</v>
      </c>
      <c r="I13" s="24">
        <f aca="true" t="shared" si="0" ref="I13:I45">SUM(C13:H13)</f>
        <v>570657.48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483287.7700000001</v>
      </c>
      <c r="F14" s="15">
        <v>0</v>
      </c>
      <c r="G14" s="15">
        <v>58656.95</v>
      </c>
      <c r="H14" s="15">
        <v>29995</v>
      </c>
      <c r="I14" s="24">
        <f t="shared" si="0"/>
        <v>571939.7200000001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5895703.720000002</v>
      </c>
      <c r="F15" s="15">
        <v>0</v>
      </c>
      <c r="G15" s="15">
        <v>9581</v>
      </c>
      <c r="H15" s="15">
        <v>116854.88999999998</v>
      </c>
      <c r="I15" s="24">
        <f t="shared" si="0"/>
        <v>6022139.610000001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76688.82</v>
      </c>
      <c r="F16" s="15">
        <v>0</v>
      </c>
      <c r="G16" s="15">
        <v>0</v>
      </c>
      <c r="H16" s="15">
        <v>0</v>
      </c>
      <c r="I16" s="24">
        <f t="shared" si="0"/>
        <v>76688.82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3475571.58</v>
      </c>
      <c r="F17" s="15">
        <v>0</v>
      </c>
      <c r="G17" s="15">
        <v>0</v>
      </c>
      <c r="H17" s="15">
        <v>143620.41</v>
      </c>
      <c r="I17" s="24">
        <f t="shared" si="0"/>
        <v>3619191.99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1241065.0099999998</v>
      </c>
      <c r="F18" s="15">
        <v>0</v>
      </c>
      <c r="G18" s="15">
        <v>7864</v>
      </c>
      <c r="H18" s="15">
        <v>0</v>
      </c>
      <c r="I18" s="24">
        <f t="shared" si="0"/>
        <v>1248929.0099999998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893245.94</v>
      </c>
      <c r="F19" s="15">
        <v>0</v>
      </c>
      <c r="G19" s="15">
        <v>0</v>
      </c>
      <c r="H19" s="15">
        <v>0</v>
      </c>
      <c r="I19" s="24">
        <f t="shared" si="0"/>
        <v>893245.94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475408.22</v>
      </c>
      <c r="F20" s="15">
        <v>0</v>
      </c>
      <c r="G20" s="15">
        <v>0</v>
      </c>
      <c r="H20" s="15">
        <v>0</v>
      </c>
      <c r="I20" s="24">
        <f t="shared" si="0"/>
        <v>475408.22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1023877.7100000001</v>
      </c>
      <c r="F21" s="15">
        <v>0</v>
      </c>
      <c r="G21" s="15">
        <v>0</v>
      </c>
      <c r="H21" s="15">
        <v>0</v>
      </c>
      <c r="I21" s="24">
        <f t="shared" si="0"/>
        <v>1023877.7100000001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3130479.07</v>
      </c>
      <c r="F22" s="15">
        <v>0</v>
      </c>
      <c r="G22" s="15">
        <v>0</v>
      </c>
      <c r="H22" s="15">
        <v>450893.61</v>
      </c>
      <c r="I22" s="24">
        <f t="shared" si="0"/>
        <v>3581372.6799999997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700327.9400000001</v>
      </c>
      <c r="F23" s="15">
        <v>0</v>
      </c>
      <c r="G23" s="15">
        <v>0</v>
      </c>
      <c r="H23" s="15">
        <v>0</v>
      </c>
      <c r="I23" s="24">
        <f t="shared" si="0"/>
        <v>700327.9400000001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1198966.9900000002</v>
      </c>
      <c r="F24" s="15">
        <v>0</v>
      </c>
      <c r="G24" s="15">
        <v>49280.43</v>
      </c>
      <c r="H24" s="15">
        <v>95352.50000000001</v>
      </c>
      <c r="I24" s="24">
        <f t="shared" si="0"/>
        <v>1343599.9200000002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1421375.04</v>
      </c>
      <c r="F25" s="15">
        <v>0</v>
      </c>
      <c r="G25" s="15">
        <v>7223.76</v>
      </c>
      <c r="H25" s="15">
        <v>355459.23</v>
      </c>
      <c r="I25" s="24">
        <f t="shared" si="0"/>
        <v>1784058.03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1224596.61</v>
      </c>
      <c r="F26" s="15">
        <v>0</v>
      </c>
      <c r="G26" s="15">
        <v>0</v>
      </c>
      <c r="H26" s="15">
        <v>0</v>
      </c>
      <c r="I26" s="24">
        <f t="shared" si="0"/>
        <v>1224596.61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1452984.11</v>
      </c>
      <c r="F27" s="15">
        <v>0</v>
      </c>
      <c r="G27" s="15">
        <v>1380</v>
      </c>
      <c r="H27" s="15">
        <v>1350</v>
      </c>
      <c r="I27" s="24">
        <f t="shared" si="0"/>
        <v>1455714.11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25746</v>
      </c>
      <c r="D28" s="15">
        <v>0</v>
      </c>
      <c r="E28" s="15">
        <v>189148.57</v>
      </c>
      <c r="F28" s="15">
        <v>0</v>
      </c>
      <c r="G28" s="15">
        <v>0</v>
      </c>
      <c r="H28" s="15">
        <v>15900</v>
      </c>
      <c r="I28" s="24">
        <f t="shared" si="0"/>
        <v>230794.57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354551.02999999997</v>
      </c>
      <c r="F29" s="15">
        <v>0</v>
      </c>
      <c r="G29" s="15">
        <v>0</v>
      </c>
      <c r="H29" s="15">
        <v>46490.15</v>
      </c>
      <c r="I29" s="24">
        <f t="shared" si="0"/>
        <v>401041.18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1416925.2</v>
      </c>
      <c r="F30" s="15">
        <v>0</v>
      </c>
      <c r="G30" s="15">
        <v>0</v>
      </c>
      <c r="H30" s="15">
        <v>0</v>
      </c>
      <c r="I30" s="24">
        <f t="shared" si="0"/>
        <v>1416925.2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627436.4600000001</v>
      </c>
      <c r="F31" s="15">
        <v>0</v>
      </c>
      <c r="G31" s="15">
        <v>0</v>
      </c>
      <c r="H31" s="15">
        <v>0</v>
      </c>
      <c r="I31" s="24">
        <f t="shared" si="0"/>
        <v>627436.4600000001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632389.4</v>
      </c>
      <c r="F32" s="15">
        <v>0</v>
      </c>
      <c r="G32" s="15">
        <v>20700</v>
      </c>
      <c r="H32" s="15">
        <v>0</v>
      </c>
      <c r="I32" s="24">
        <f t="shared" si="0"/>
        <v>653089.4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415264.54000000004</v>
      </c>
      <c r="F33" s="15">
        <v>0</v>
      </c>
      <c r="G33" s="15">
        <v>0</v>
      </c>
      <c r="H33" s="15">
        <v>17658.239999999998</v>
      </c>
      <c r="I33" s="24">
        <f t="shared" si="0"/>
        <v>432922.78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473271.5</v>
      </c>
      <c r="F34" s="15">
        <v>0</v>
      </c>
      <c r="G34" s="15">
        <v>0</v>
      </c>
      <c r="H34" s="15">
        <v>0</v>
      </c>
      <c r="I34" s="24">
        <f t="shared" si="0"/>
        <v>473271.5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3735614.2100000004</v>
      </c>
      <c r="F35" s="15">
        <v>0</v>
      </c>
      <c r="G35" s="15">
        <v>918914.4</v>
      </c>
      <c r="H35" s="15">
        <v>118290.62</v>
      </c>
      <c r="I35" s="24">
        <f t="shared" si="0"/>
        <v>4772819.23</v>
      </c>
      <c r="K35" s="8"/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1588916.7</v>
      </c>
      <c r="F36" s="15">
        <v>0</v>
      </c>
      <c r="G36" s="15">
        <v>0</v>
      </c>
      <c r="H36" s="15">
        <v>440013.16</v>
      </c>
      <c r="I36" s="24">
        <f t="shared" si="0"/>
        <v>2028929.8599999999</v>
      </c>
      <c r="K36" s="8"/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26298</v>
      </c>
      <c r="D37" s="15">
        <v>0</v>
      </c>
      <c r="E37" s="15">
        <v>1470358.31</v>
      </c>
      <c r="F37" s="15">
        <v>0</v>
      </c>
      <c r="G37" s="15">
        <v>0</v>
      </c>
      <c r="H37" s="15">
        <v>35003</v>
      </c>
      <c r="I37" s="24">
        <f t="shared" si="0"/>
        <v>1531659.31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76116.3</v>
      </c>
      <c r="F38" s="15">
        <v>0</v>
      </c>
      <c r="G38" s="15">
        <v>0</v>
      </c>
      <c r="H38" s="15">
        <v>4318.94</v>
      </c>
      <c r="I38" s="24">
        <f t="shared" si="0"/>
        <v>80435.24</v>
      </c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1654840.05</v>
      </c>
      <c r="F39" s="15">
        <v>0</v>
      </c>
      <c r="G39" s="15">
        <v>0</v>
      </c>
      <c r="H39" s="15">
        <v>73610.98000000001</v>
      </c>
      <c r="I39" s="24">
        <f t="shared" si="0"/>
        <v>1728451.03</v>
      </c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385724.79</v>
      </c>
      <c r="F40" s="15">
        <v>0</v>
      </c>
      <c r="G40" s="15">
        <v>0</v>
      </c>
      <c r="H40" s="15">
        <v>0</v>
      </c>
      <c r="I40" s="24">
        <f t="shared" si="0"/>
        <v>385724.79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3507900</v>
      </c>
      <c r="F41" s="15">
        <v>0</v>
      </c>
      <c r="G41" s="15">
        <v>0</v>
      </c>
      <c r="H41" s="15">
        <v>0</v>
      </c>
      <c r="I41" s="24">
        <f t="shared" si="0"/>
        <v>3507900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1914620.81</v>
      </c>
      <c r="F42" s="15">
        <v>0</v>
      </c>
      <c r="G42" s="15">
        <v>0</v>
      </c>
      <c r="H42" s="15">
        <v>0</v>
      </c>
      <c r="I42" s="24">
        <f t="shared" si="0"/>
        <v>1914620.81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1464811.72</v>
      </c>
      <c r="F43" s="15">
        <v>0</v>
      </c>
      <c r="G43" s="15">
        <v>1290</v>
      </c>
      <c r="H43" s="15">
        <v>1725</v>
      </c>
      <c r="I43" s="24">
        <f t="shared" si="0"/>
        <v>1467826.72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53228.7</v>
      </c>
      <c r="F44" s="15">
        <v>0</v>
      </c>
      <c r="G44" s="15">
        <v>0</v>
      </c>
      <c r="H44" s="15">
        <v>0</v>
      </c>
      <c r="I44" s="24">
        <f t="shared" si="0"/>
        <v>53228.7</v>
      </c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251565</v>
      </c>
      <c r="G45" s="15">
        <v>19989.6</v>
      </c>
      <c r="H45" s="15">
        <v>0</v>
      </c>
      <c r="I45" s="24">
        <f t="shared" si="0"/>
        <v>271554.6</v>
      </c>
      <c r="K45" s="8"/>
      <c r="L45" s="8"/>
      <c r="M45" s="8"/>
      <c r="N45" s="8"/>
    </row>
    <row r="46" spans="1:9" ht="15" customHeight="1">
      <c r="A46" s="58" t="s">
        <v>7</v>
      </c>
      <c r="B46" s="59"/>
      <c r="C46" s="6">
        <f>SUM(C12:C45)</f>
        <v>97824</v>
      </c>
      <c r="D46" s="6">
        <f>SUM(D12:D45)</f>
        <v>0</v>
      </c>
      <c r="E46" s="6">
        <f>SUM(E12:E45)</f>
        <v>62665948.93000001</v>
      </c>
      <c r="F46" s="6">
        <f>SUM(F12:F45)</f>
        <v>251565</v>
      </c>
      <c r="G46" s="6">
        <f>SUM(G12:G45)</f>
        <v>1095658.1400000001</v>
      </c>
      <c r="H46" s="6">
        <f>SUM(H12:H45)</f>
        <v>2619854.99</v>
      </c>
      <c r="I46" s="6">
        <f>SUM(I12:I45)</f>
        <v>66730851.060000025</v>
      </c>
    </row>
    <row r="47" ht="12.75">
      <c r="A47" s="33" t="s">
        <v>170</v>
      </c>
    </row>
    <row r="48" ht="7.5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2" t="s">
        <v>104</v>
      </c>
      <c r="D61" s="22" t="s">
        <v>102</v>
      </c>
      <c r="E61" s="22" t="s">
        <v>103</v>
      </c>
      <c r="P61" s="5"/>
      <c r="Q61" s="5"/>
      <c r="R61" s="5"/>
      <c r="S61" s="5"/>
    </row>
    <row r="62" spans="3:19" ht="12.75">
      <c r="C62" s="28" t="s">
        <v>112</v>
      </c>
      <c r="D62" s="29">
        <f>+C46/$C$60</f>
        <v>0.097824</v>
      </c>
      <c r="E62" s="29">
        <f>+C46/I46*100</f>
        <v>0.14659486346434134</v>
      </c>
      <c r="P62" s="5"/>
      <c r="Q62" s="5"/>
      <c r="R62" s="5"/>
      <c r="S62" s="5"/>
    </row>
    <row r="63" spans="3:19" ht="12.75">
      <c r="C63" s="28" t="s">
        <v>113</v>
      </c>
      <c r="D63" s="29">
        <f>+D46/$C$60</f>
        <v>0</v>
      </c>
      <c r="E63" s="29">
        <f>+D46/I46*100</f>
        <v>0</v>
      </c>
      <c r="P63" s="5"/>
      <c r="Q63" s="5"/>
      <c r="R63" s="5"/>
      <c r="S63" s="5"/>
    </row>
    <row r="64" spans="3:19" ht="12.75">
      <c r="C64" s="28" t="s">
        <v>114</v>
      </c>
      <c r="D64" s="29">
        <f>+E46/$C$60</f>
        <v>62.665948930000006</v>
      </c>
      <c r="E64" s="29">
        <f>+E46/I46*100</f>
        <v>93.90851148242494</v>
      </c>
      <c r="F64" s="29"/>
      <c r="P64" s="5"/>
      <c r="Q64" s="5"/>
      <c r="R64" s="5"/>
      <c r="S64" s="5"/>
    </row>
    <row r="65" spans="3:19" ht="12.75">
      <c r="C65" s="28" t="s">
        <v>115</v>
      </c>
      <c r="D65" s="29">
        <f>+F46/$C$60</f>
        <v>0.251565</v>
      </c>
      <c r="E65" s="29">
        <f>+F46/I46*100</f>
        <v>0.3769845521283839</v>
      </c>
      <c r="P65" s="5"/>
      <c r="Q65" s="5"/>
      <c r="R65" s="5"/>
      <c r="S65" s="5"/>
    </row>
    <row r="66" spans="3:19" ht="12.75">
      <c r="C66" s="28" t="s">
        <v>116</v>
      </c>
      <c r="D66" s="29">
        <f>+G46/$C$60</f>
        <v>1.09565814</v>
      </c>
      <c r="E66" s="29">
        <f>+G46/I46*100</f>
        <v>1.6419064384700501</v>
      </c>
      <c r="F66" s="30"/>
      <c r="P66" s="5"/>
      <c r="Q66" s="5"/>
      <c r="R66" s="5"/>
      <c r="S66" s="5"/>
    </row>
    <row r="67" spans="3:19" ht="12.75">
      <c r="C67" s="28" t="s">
        <v>117</v>
      </c>
      <c r="D67" s="29">
        <f>+H46/$C$60</f>
        <v>2.6198549900000003</v>
      </c>
      <c r="E67" s="29">
        <f>+H46/I46*100</f>
        <v>3.9260026635122602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8"/>
      <c r="P71" s="5"/>
      <c r="Q71" s="5"/>
      <c r="R71" s="5"/>
      <c r="S71" s="5"/>
    </row>
    <row r="72" spans="12:19" ht="12.75">
      <c r="L72" s="31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  <row r="80" s="16" customFormat="1" ht="12.75">
      <c r="A80" s="19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169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</row>
    <row r="11" spans="1:10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2"/>
    </row>
    <row r="12" spans="1:10" ht="15" customHeight="1">
      <c r="A12" s="2" t="s">
        <v>5</v>
      </c>
      <c r="B12" s="3" t="s">
        <v>6</v>
      </c>
      <c r="C12" s="15">
        <v>9199965</v>
      </c>
      <c r="D12" s="15">
        <v>0</v>
      </c>
      <c r="E12" s="15">
        <v>112687534.99999997</v>
      </c>
      <c r="F12" s="15">
        <v>0</v>
      </c>
      <c r="G12" s="15">
        <v>0</v>
      </c>
      <c r="H12" s="15">
        <v>0</v>
      </c>
      <c r="I12" s="15">
        <v>171051345.16</v>
      </c>
      <c r="J12" s="24">
        <f aca="true" t="shared" si="0" ref="J12:J44">SUM(C12:I12)</f>
        <v>292938845.15999997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135456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135456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941584.22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941584.22</v>
      </c>
    </row>
    <row r="15" spans="1:10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522317.68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522317.68</v>
      </c>
    </row>
    <row r="16" spans="1:10" ht="15" customHeight="1">
      <c r="A16" s="32" t="s">
        <v>39</v>
      </c>
      <c r="B16" s="3" t="s">
        <v>70</v>
      </c>
      <c r="C16" s="15">
        <v>0</v>
      </c>
      <c r="D16" s="15">
        <v>0</v>
      </c>
      <c r="E16" s="15">
        <v>1727851.54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1727851.54</v>
      </c>
    </row>
    <row r="17" spans="1:10" ht="15" customHeight="1">
      <c r="A17" s="32" t="s">
        <v>40</v>
      </c>
      <c r="B17" s="3" t="s">
        <v>71</v>
      </c>
      <c r="C17" s="15">
        <v>0</v>
      </c>
      <c r="D17" s="15">
        <v>0</v>
      </c>
      <c r="E17" s="15">
        <v>4394198.38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4394198.38</v>
      </c>
    </row>
    <row r="18" spans="1:10" ht="15" customHeight="1">
      <c r="A18" s="32" t="s">
        <v>41</v>
      </c>
      <c r="B18" s="3" t="s">
        <v>72</v>
      </c>
      <c r="C18" s="15">
        <v>0</v>
      </c>
      <c r="D18" s="15">
        <v>0</v>
      </c>
      <c r="E18" s="15">
        <v>16939394.729999997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16939394.729999997</v>
      </c>
    </row>
    <row r="19" spans="1:10" ht="15" customHeight="1">
      <c r="A19" s="32" t="s">
        <v>42</v>
      </c>
      <c r="B19" s="3" t="s">
        <v>73</v>
      </c>
      <c r="C19" s="15">
        <v>0</v>
      </c>
      <c r="D19" s="15">
        <v>0</v>
      </c>
      <c r="E19" s="15">
        <v>747955.54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747955.54</v>
      </c>
    </row>
    <row r="20" spans="1:10" ht="15" customHeight="1">
      <c r="A20" s="32" t="s">
        <v>43</v>
      </c>
      <c r="B20" s="3" t="s">
        <v>74</v>
      </c>
      <c r="C20" s="15">
        <v>0</v>
      </c>
      <c r="D20" s="15">
        <v>0</v>
      </c>
      <c r="E20" s="15">
        <v>3926248.31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3926248.31</v>
      </c>
    </row>
    <row r="21" spans="1:10" ht="15" customHeight="1">
      <c r="A21" s="32" t="s">
        <v>44</v>
      </c>
      <c r="B21" s="3" t="s">
        <v>75</v>
      </c>
      <c r="C21" s="15">
        <v>0</v>
      </c>
      <c r="D21" s="15">
        <v>0</v>
      </c>
      <c r="E21" s="15">
        <v>6216198.8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6216198.8</v>
      </c>
    </row>
    <row r="22" spans="1:10" ht="15" customHeight="1">
      <c r="A22" s="32" t="s">
        <v>45</v>
      </c>
      <c r="B22" s="3" t="s">
        <v>76</v>
      </c>
      <c r="C22" s="15">
        <v>0</v>
      </c>
      <c r="D22" s="15">
        <v>0</v>
      </c>
      <c r="E22" s="15">
        <v>4116183.3000000003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4116183.3000000003</v>
      </c>
    </row>
    <row r="23" spans="1:10" ht="15" customHeight="1">
      <c r="A23" s="32" t="s">
        <v>46</v>
      </c>
      <c r="B23" s="3" t="s">
        <v>77</v>
      </c>
      <c r="C23" s="15">
        <v>0</v>
      </c>
      <c r="D23" s="15">
        <v>0</v>
      </c>
      <c r="E23" s="15">
        <v>9941478.549999999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9941478.549999999</v>
      </c>
    </row>
    <row r="24" spans="1:10" ht="15" customHeight="1">
      <c r="A24" s="32" t="s">
        <v>47</v>
      </c>
      <c r="B24" s="3" t="s">
        <v>78</v>
      </c>
      <c r="C24" s="15">
        <v>0</v>
      </c>
      <c r="D24" s="15">
        <v>0</v>
      </c>
      <c r="E24" s="15">
        <v>8101380.37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8101380.37</v>
      </c>
    </row>
    <row r="25" spans="1:10" ht="15" customHeight="1">
      <c r="A25" s="32" t="s">
        <v>48</v>
      </c>
      <c r="B25" s="3" t="s">
        <v>79</v>
      </c>
      <c r="C25" s="15">
        <v>0</v>
      </c>
      <c r="D25" s="15">
        <v>0</v>
      </c>
      <c r="E25" s="15">
        <v>4828238.0200000005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4828238.0200000005</v>
      </c>
    </row>
    <row r="26" spans="1:10" ht="15" customHeight="1">
      <c r="A26" s="32" t="s">
        <v>49</v>
      </c>
      <c r="B26" s="3" t="s">
        <v>80</v>
      </c>
      <c r="C26" s="15">
        <v>0</v>
      </c>
      <c r="D26" s="15">
        <v>0</v>
      </c>
      <c r="E26" s="15">
        <v>3330034.9399999995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3330034.9399999995</v>
      </c>
    </row>
    <row r="27" spans="1:10" ht="15" customHeight="1">
      <c r="A27" s="32" t="s">
        <v>50</v>
      </c>
      <c r="B27" s="3" t="s">
        <v>81</v>
      </c>
      <c r="C27" s="15">
        <v>0</v>
      </c>
      <c r="D27" s="15">
        <v>0</v>
      </c>
      <c r="E27" s="15">
        <v>581629.9199999999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581629.9199999999</v>
      </c>
    </row>
    <row r="28" spans="1:10" ht="15" customHeight="1">
      <c r="A28" s="32" t="s">
        <v>51</v>
      </c>
      <c r="B28" s="3" t="s">
        <v>82</v>
      </c>
      <c r="C28" s="15">
        <v>0</v>
      </c>
      <c r="D28" s="15">
        <v>0</v>
      </c>
      <c r="E28" s="15">
        <v>115827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115827</v>
      </c>
    </row>
    <row r="29" spans="1:10" ht="15" customHeight="1">
      <c r="A29" s="32" t="s">
        <v>52</v>
      </c>
      <c r="B29" s="3" t="s">
        <v>83</v>
      </c>
      <c r="C29" s="15">
        <v>0</v>
      </c>
      <c r="D29" s="15">
        <v>0</v>
      </c>
      <c r="E29" s="15">
        <v>2132365.14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2132365.14</v>
      </c>
    </row>
    <row r="30" spans="1:10" ht="15" customHeight="1">
      <c r="A30" s="32" t="s">
        <v>53</v>
      </c>
      <c r="B30" s="3" t="s">
        <v>84</v>
      </c>
      <c r="C30" s="15">
        <v>0</v>
      </c>
      <c r="D30" s="15">
        <v>0</v>
      </c>
      <c r="E30" s="15">
        <v>5463815.38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5463815.38</v>
      </c>
    </row>
    <row r="31" spans="1:10" ht="15" customHeight="1">
      <c r="A31" s="32" t="s">
        <v>54</v>
      </c>
      <c r="B31" s="3" t="s">
        <v>85</v>
      </c>
      <c r="C31" s="15">
        <v>0</v>
      </c>
      <c r="D31" s="15">
        <v>0</v>
      </c>
      <c r="E31" s="15">
        <v>1704975.94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1704975.94</v>
      </c>
    </row>
    <row r="32" spans="1:10" ht="15" customHeight="1">
      <c r="A32" s="32" t="s">
        <v>55</v>
      </c>
      <c r="B32" s="3" t="s">
        <v>86</v>
      </c>
      <c r="C32" s="15">
        <v>0</v>
      </c>
      <c r="D32" s="15">
        <v>0</v>
      </c>
      <c r="E32" s="15">
        <v>3833859.07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3833859.07</v>
      </c>
    </row>
    <row r="33" spans="1:10" ht="15" customHeight="1">
      <c r="A33" s="32" t="s">
        <v>56</v>
      </c>
      <c r="B33" s="3" t="s">
        <v>87</v>
      </c>
      <c r="C33" s="15">
        <v>0</v>
      </c>
      <c r="D33" s="15">
        <v>0</v>
      </c>
      <c r="E33" s="15">
        <v>1034154.3599999999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1034154.3599999999</v>
      </c>
    </row>
    <row r="34" spans="1:10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1012829445.7800001</v>
      </c>
      <c r="F34" s="15">
        <v>0</v>
      </c>
      <c r="G34" s="15">
        <v>47362694</v>
      </c>
      <c r="H34" s="15">
        <v>0</v>
      </c>
      <c r="I34" s="15">
        <v>0</v>
      </c>
      <c r="J34" s="24">
        <f t="shared" si="0"/>
        <v>1060192139.7800001</v>
      </c>
    </row>
    <row r="35" spans="1:10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32105787.170000006</v>
      </c>
      <c r="F35" s="15">
        <v>0</v>
      </c>
      <c r="G35" s="15">
        <v>0</v>
      </c>
      <c r="H35" s="15">
        <v>0</v>
      </c>
      <c r="I35" s="15">
        <v>30140370.750000004</v>
      </c>
      <c r="J35" s="24">
        <f t="shared" si="0"/>
        <v>62246157.92000001</v>
      </c>
    </row>
    <row r="36" spans="1:10" ht="15" customHeight="1">
      <c r="A36" s="32" t="s">
        <v>59</v>
      </c>
      <c r="B36" s="3" t="s">
        <v>90</v>
      </c>
      <c r="C36" s="15">
        <v>0</v>
      </c>
      <c r="D36" s="15">
        <v>0</v>
      </c>
      <c r="E36" s="15">
        <v>6031771.66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6031771.66</v>
      </c>
    </row>
    <row r="37" spans="1:10" ht="15" customHeight="1">
      <c r="A37" s="32" t="s">
        <v>60</v>
      </c>
      <c r="B37" s="3" t="s">
        <v>91</v>
      </c>
      <c r="C37" s="15">
        <v>0</v>
      </c>
      <c r="D37" s="15">
        <v>0</v>
      </c>
      <c r="E37" s="15">
        <v>3012929.16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3012929.16</v>
      </c>
    </row>
    <row r="38" spans="1:10" ht="15" customHeight="1">
      <c r="A38" s="32" t="s">
        <v>61</v>
      </c>
      <c r="B38" s="3" t="s">
        <v>92</v>
      </c>
      <c r="C38" s="15">
        <v>0</v>
      </c>
      <c r="D38" s="15">
        <v>0</v>
      </c>
      <c r="E38" s="15">
        <v>40756441.410000004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40756441.410000004</v>
      </c>
    </row>
    <row r="39" spans="1:10" ht="15" customHeight="1">
      <c r="A39" s="32" t="s">
        <v>62</v>
      </c>
      <c r="B39" s="3" t="s">
        <v>93</v>
      </c>
      <c r="C39" s="15">
        <v>172414</v>
      </c>
      <c r="D39" s="15">
        <v>0</v>
      </c>
      <c r="E39" s="15">
        <v>36505439.21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36677853.21</v>
      </c>
    </row>
    <row r="40" spans="1:10" ht="15" customHeight="1">
      <c r="A40" s="32" t="s">
        <v>63</v>
      </c>
      <c r="B40" s="3" t="s">
        <v>94</v>
      </c>
      <c r="C40" s="15">
        <v>2768276</v>
      </c>
      <c r="D40" s="15">
        <v>0</v>
      </c>
      <c r="E40" s="15">
        <v>16217344.51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18985620.509999998</v>
      </c>
    </row>
    <row r="41" spans="1:10" ht="15" customHeight="1">
      <c r="A41" s="2" t="s">
        <v>64</v>
      </c>
      <c r="B41" s="3" t="s">
        <v>95</v>
      </c>
      <c r="C41" s="15">
        <v>812488</v>
      </c>
      <c r="D41" s="15">
        <v>0</v>
      </c>
      <c r="E41" s="15">
        <v>11260148.64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12072636.64</v>
      </c>
    </row>
    <row r="42" spans="1:10" ht="15" customHeight="1">
      <c r="A42" s="32" t="s">
        <v>65</v>
      </c>
      <c r="B42" s="3" t="s">
        <v>96</v>
      </c>
      <c r="C42" s="15">
        <v>1478553</v>
      </c>
      <c r="D42" s="15">
        <v>0</v>
      </c>
      <c r="E42" s="15">
        <v>5834416.82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7312969.82</v>
      </c>
    </row>
    <row r="43" spans="1:10" ht="15" customHeight="1">
      <c r="A43" s="32" t="s">
        <v>164</v>
      </c>
      <c r="B43" s="3" t="s">
        <v>162</v>
      </c>
      <c r="C43" s="15">
        <v>0</v>
      </c>
      <c r="D43" s="15">
        <v>0</v>
      </c>
      <c r="E43" s="15">
        <v>18190931.29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18190931.29</v>
      </c>
    </row>
    <row r="44" spans="1:10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24">
        <f t="shared" si="0"/>
        <v>0</v>
      </c>
    </row>
    <row r="45" spans="1:10" ht="12.75">
      <c r="A45" s="58" t="s">
        <v>7</v>
      </c>
      <c r="B45" s="59"/>
      <c r="C45" s="6">
        <f>SUM(C12:C44)</f>
        <v>14431696</v>
      </c>
      <c r="D45" s="6">
        <f>SUM(D12:D44)</f>
        <v>0</v>
      </c>
      <c r="E45" s="6">
        <f>SUM(E12:E44)</f>
        <v>1376167337.8400004</v>
      </c>
      <c r="F45" s="6">
        <f>SUM(F12:F44)</f>
        <v>0</v>
      </c>
      <c r="G45" s="6">
        <f>SUM(G12:G44)</f>
        <v>47362694</v>
      </c>
      <c r="H45" s="6">
        <f>SUM(H12:H44)</f>
        <v>0</v>
      </c>
      <c r="I45" s="6">
        <f>SUM(I12:I44)</f>
        <v>201191715.91</v>
      </c>
      <c r="J45" s="6">
        <f>SUM(J12:J44)</f>
        <v>1639153443.7500005</v>
      </c>
    </row>
    <row r="46" ht="12.75">
      <c r="A46" s="33" t="s">
        <v>170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2" t="s">
        <v>104</v>
      </c>
      <c r="D66" s="22" t="s">
        <v>102</v>
      </c>
      <c r="E66" s="22" t="s">
        <v>103</v>
      </c>
      <c r="F66" s="22"/>
    </row>
    <row r="67" spans="3:6" ht="12.75">
      <c r="C67" s="28" t="s">
        <v>112</v>
      </c>
      <c r="D67" s="29">
        <f>+C45/$C$65</f>
        <v>14.431696</v>
      </c>
      <c r="E67" s="29">
        <f>+C45/J45*100</f>
        <v>0.8804359381378992</v>
      </c>
      <c r="F67" s="29"/>
    </row>
    <row r="68" spans="3:6" ht="12.75">
      <c r="C68" s="28" t="s">
        <v>113</v>
      </c>
      <c r="D68" s="29">
        <f>+D45/$C$65</f>
        <v>0</v>
      </c>
      <c r="E68" s="29">
        <f>+D45/J45*100</f>
        <v>0</v>
      </c>
      <c r="F68" s="29"/>
    </row>
    <row r="69" spans="3:6" ht="12.75">
      <c r="C69" s="28" t="s">
        <v>114</v>
      </c>
      <c r="D69" s="29">
        <f>+E45/$C$65</f>
        <v>1376.1673378400003</v>
      </c>
      <c r="E69" s="29">
        <f>+E45/J45*100</f>
        <v>83.95598002659536</v>
      </c>
      <c r="F69" s="29"/>
    </row>
    <row r="70" spans="3:6" ht="12.75">
      <c r="C70" s="28" t="s">
        <v>115</v>
      </c>
      <c r="D70" s="29">
        <f>+F45/$C$65</f>
        <v>0</v>
      </c>
      <c r="E70" s="29">
        <f>+F45/J45*100</f>
        <v>0</v>
      </c>
      <c r="F70" s="29"/>
    </row>
    <row r="71" spans="3:6" ht="12.75">
      <c r="C71" s="28" t="s">
        <v>116</v>
      </c>
      <c r="D71" s="29">
        <f>+G45/$C$65</f>
        <v>47.362694</v>
      </c>
      <c r="E71" s="29">
        <f>+G45/J45*100</f>
        <v>2.889460665234928</v>
      </c>
      <c r="F71" s="29"/>
    </row>
    <row r="72" spans="3:6" ht="12.75">
      <c r="C72" s="28" t="s">
        <v>168</v>
      </c>
      <c r="D72" s="29">
        <f>+H45/$C$65</f>
        <v>0</v>
      </c>
      <c r="E72" s="29">
        <f>+H45/J45*100</f>
        <v>0</v>
      </c>
      <c r="F72" s="29"/>
    </row>
    <row r="73" spans="3:6" ht="12.75">
      <c r="C73" s="28" t="s">
        <v>117</v>
      </c>
      <c r="D73" s="29">
        <f>+I45/$C$65</f>
        <v>201.19171591</v>
      </c>
      <c r="E73" s="29">
        <f>+I45/J45*100</f>
        <v>12.274123370031809</v>
      </c>
      <c r="F73" s="29"/>
    </row>
    <row r="77" ht="12.75">
      <c r="A77" s="33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13" s="10" customFormat="1" ht="12.75">
      <c r="A11" s="65"/>
      <c r="B11" s="62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324411.47</v>
      </c>
      <c r="E12" s="15">
        <v>0</v>
      </c>
      <c r="F12" s="15">
        <v>0</v>
      </c>
      <c r="G12" s="15">
        <v>79525.16</v>
      </c>
      <c r="H12" s="24">
        <f>SUM(C12:G12)</f>
        <v>403936.63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1738159.81</v>
      </c>
      <c r="E13" s="15">
        <v>0</v>
      </c>
      <c r="F13" s="15">
        <v>0</v>
      </c>
      <c r="G13" s="15">
        <v>24484.4</v>
      </c>
      <c r="H13" s="24">
        <f aca="true" t="shared" si="0" ref="H13:H43">SUM(C13:G13)</f>
        <v>1762644.21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18505</v>
      </c>
      <c r="D14" s="15">
        <v>3485970.09</v>
      </c>
      <c r="E14" s="15">
        <v>0</v>
      </c>
      <c r="F14" s="15">
        <v>0</v>
      </c>
      <c r="G14" s="15">
        <v>0</v>
      </c>
      <c r="H14" s="24">
        <f t="shared" si="0"/>
        <v>3504475.09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4139583.73</v>
      </c>
      <c r="E15" s="15">
        <v>0</v>
      </c>
      <c r="F15" s="15">
        <v>0</v>
      </c>
      <c r="G15" s="15">
        <v>63485.84</v>
      </c>
      <c r="H15" s="24">
        <f t="shared" si="0"/>
        <v>4203069.57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1153989.8</v>
      </c>
      <c r="E16" s="15">
        <v>0</v>
      </c>
      <c r="F16" s="15">
        <v>0</v>
      </c>
      <c r="G16" s="15">
        <v>0</v>
      </c>
      <c r="H16" s="24">
        <f t="shared" si="0"/>
        <v>1153989.8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12558676.52</v>
      </c>
      <c r="E17" s="15">
        <v>0</v>
      </c>
      <c r="F17" s="15">
        <v>40005</v>
      </c>
      <c r="G17" s="15">
        <v>121706.4</v>
      </c>
      <c r="H17" s="24">
        <f t="shared" si="0"/>
        <v>12720387.92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9895095.679999996</v>
      </c>
      <c r="E18" s="15">
        <v>0</v>
      </c>
      <c r="F18" s="15">
        <v>0</v>
      </c>
      <c r="G18" s="15">
        <v>5841</v>
      </c>
      <c r="H18" s="24">
        <f t="shared" si="0"/>
        <v>9900936.679999996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12153528.780000001</v>
      </c>
      <c r="E19" s="15">
        <v>0</v>
      </c>
      <c r="F19" s="15">
        <v>0</v>
      </c>
      <c r="G19" s="15">
        <v>0</v>
      </c>
      <c r="H19" s="24">
        <f t="shared" si="0"/>
        <v>12153528.780000001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2034846.1800000002</v>
      </c>
      <c r="E20" s="15">
        <v>0</v>
      </c>
      <c r="F20" s="15">
        <v>0</v>
      </c>
      <c r="G20" s="15">
        <v>0</v>
      </c>
      <c r="H20" s="24">
        <f t="shared" si="0"/>
        <v>2034846.1800000002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2912472.9899999998</v>
      </c>
      <c r="E21" s="15">
        <v>0</v>
      </c>
      <c r="F21" s="15">
        <v>0</v>
      </c>
      <c r="G21" s="15">
        <v>0</v>
      </c>
      <c r="H21" s="24">
        <f t="shared" si="0"/>
        <v>2912472.9899999998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15604995</v>
      </c>
      <c r="E22" s="15">
        <v>0</v>
      </c>
      <c r="F22" s="15">
        <v>0</v>
      </c>
      <c r="G22" s="15">
        <v>0</v>
      </c>
      <c r="H22" s="24">
        <f t="shared" si="0"/>
        <v>15604995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12360474.530000003</v>
      </c>
      <c r="E23" s="15">
        <v>0</v>
      </c>
      <c r="F23" s="15">
        <v>0</v>
      </c>
      <c r="G23" s="15">
        <v>1340756</v>
      </c>
      <c r="H23" s="24">
        <f t="shared" si="0"/>
        <v>13701230.530000003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7902112.040000002</v>
      </c>
      <c r="E24" s="15">
        <v>0</v>
      </c>
      <c r="F24" s="15">
        <v>0</v>
      </c>
      <c r="G24" s="15">
        <v>68650</v>
      </c>
      <c r="H24" s="24">
        <f t="shared" si="0"/>
        <v>7970762.040000002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12066345.309999999</v>
      </c>
      <c r="E25" s="15">
        <v>0</v>
      </c>
      <c r="F25" s="15">
        <v>0</v>
      </c>
      <c r="G25" s="15">
        <v>54851.07</v>
      </c>
      <c r="H25" s="24">
        <f t="shared" si="0"/>
        <v>12121196.379999999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2914767.9599999995</v>
      </c>
      <c r="E26" s="15">
        <v>0</v>
      </c>
      <c r="F26" s="15">
        <v>0</v>
      </c>
      <c r="G26" s="15">
        <v>0</v>
      </c>
      <c r="H26" s="24">
        <f t="shared" si="0"/>
        <v>2914767.9599999995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2717089.31</v>
      </c>
      <c r="E27" s="15">
        <v>0</v>
      </c>
      <c r="F27" s="15">
        <v>0</v>
      </c>
      <c r="G27" s="15">
        <v>19511.54</v>
      </c>
      <c r="H27" s="24">
        <f t="shared" si="0"/>
        <v>2736600.85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2041230.7200000002</v>
      </c>
      <c r="E28" s="15">
        <v>0</v>
      </c>
      <c r="F28" s="15">
        <v>0</v>
      </c>
      <c r="G28" s="15">
        <v>0</v>
      </c>
      <c r="H28" s="24">
        <f t="shared" si="0"/>
        <v>2041230.7200000002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1511250.9500000002</v>
      </c>
      <c r="E29" s="15">
        <v>0</v>
      </c>
      <c r="F29" s="15">
        <v>0</v>
      </c>
      <c r="G29" s="15">
        <v>0</v>
      </c>
      <c r="H29" s="24">
        <f t="shared" si="0"/>
        <v>1511250.9500000002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8000001.449999999</v>
      </c>
      <c r="E30" s="15">
        <v>0</v>
      </c>
      <c r="F30" s="15">
        <v>0</v>
      </c>
      <c r="G30" s="15">
        <v>9087.65</v>
      </c>
      <c r="H30" s="24">
        <f t="shared" si="0"/>
        <v>8009089.1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3356186.68</v>
      </c>
      <c r="E31" s="15">
        <v>0</v>
      </c>
      <c r="F31" s="15">
        <v>0</v>
      </c>
      <c r="G31" s="15">
        <v>48413.18</v>
      </c>
      <c r="H31" s="24">
        <f t="shared" si="0"/>
        <v>3404599.8600000003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1575138.68</v>
      </c>
      <c r="E32" s="15">
        <v>0</v>
      </c>
      <c r="F32" s="15">
        <v>0</v>
      </c>
      <c r="G32" s="15">
        <v>3810</v>
      </c>
      <c r="H32" s="24">
        <f t="shared" si="0"/>
        <v>1578948.68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3883974.24</v>
      </c>
      <c r="E33" s="15">
        <v>0</v>
      </c>
      <c r="F33" s="15">
        <v>0</v>
      </c>
      <c r="G33" s="15">
        <v>0</v>
      </c>
      <c r="H33" s="24">
        <f t="shared" si="0"/>
        <v>3883974.24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1675544.94</v>
      </c>
      <c r="E34" s="15">
        <v>0</v>
      </c>
      <c r="F34" s="15">
        <v>0</v>
      </c>
      <c r="G34" s="15">
        <v>0</v>
      </c>
      <c r="H34" s="24">
        <f t="shared" si="0"/>
        <v>1675544.94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1328291.8099999998</v>
      </c>
      <c r="H35" s="24">
        <f t="shared" si="0"/>
        <v>1328291.8099999998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25656054.289999995</v>
      </c>
      <c r="E36" s="15">
        <v>0</v>
      </c>
      <c r="F36" s="15">
        <v>0</v>
      </c>
      <c r="G36" s="15">
        <v>0</v>
      </c>
      <c r="H36" s="24">
        <f t="shared" si="0"/>
        <v>25656054.289999995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1542822.5300000003</v>
      </c>
      <c r="E37" s="15">
        <v>0</v>
      </c>
      <c r="F37" s="15">
        <v>0</v>
      </c>
      <c r="G37" s="15">
        <v>17848.63</v>
      </c>
      <c r="H37" s="24">
        <f t="shared" si="0"/>
        <v>1560671.1600000001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10143706.149999999</v>
      </c>
      <c r="E38" s="15">
        <v>0</v>
      </c>
      <c r="F38" s="15">
        <v>0</v>
      </c>
      <c r="G38" s="15">
        <v>9337.81</v>
      </c>
      <c r="H38" s="24">
        <f t="shared" si="0"/>
        <v>10153043.959999999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12083663.179999998</v>
      </c>
      <c r="E39" s="15">
        <v>0</v>
      </c>
      <c r="F39" s="15">
        <v>0</v>
      </c>
      <c r="G39" s="15">
        <v>993272.27</v>
      </c>
      <c r="H39" s="24">
        <f t="shared" si="0"/>
        <v>13076935.449999997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23118852.39</v>
      </c>
      <c r="E40" s="15">
        <v>0</v>
      </c>
      <c r="F40" s="15">
        <v>0</v>
      </c>
      <c r="G40" s="15">
        <v>1237844.82</v>
      </c>
      <c r="H40" s="24">
        <f t="shared" si="0"/>
        <v>24356697.21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6314028.26</v>
      </c>
      <c r="E41" s="15">
        <v>0</v>
      </c>
      <c r="F41" s="15">
        <v>0</v>
      </c>
      <c r="G41" s="15">
        <v>976805.58</v>
      </c>
      <c r="H41" s="24">
        <f t="shared" si="0"/>
        <v>7290833.84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12842813.11</v>
      </c>
      <c r="E42" s="15">
        <v>0</v>
      </c>
      <c r="F42" s="15">
        <v>0</v>
      </c>
      <c r="G42" s="15">
        <v>227100.26</v>
      </c>
      <c r="H42" s="24">
        <f t="shared" si="0"/>
        <v>13069913.37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770590.1000000001</v>
      </c>
      <c r="E43" s="15">
        <v>0</v>
      </c>
      <c r="F43" s="15">
        <v>0</v>
      </c>
      <c r="G43" s="15">
        <v>0</v>
      </c>
      <c r="H43" s="24">
        <f t="shared" si="0"/>
        <v>770590.1000000001</v>
      </c>
      <c r="J43" s="18"/>
      <c r="K43" s="31"/>
    </row>
    <row r="44" spans="1:11" ht="15" customHeight="1">
      <c r="A44" s="58" t="s">
        <v>7</v>
      </c>
      <c r="B44" s="59"/>
      <c r="C44" s="6">
        <f>SUM(C12:C43)</f>
        <v>18505</v>
      </c>
      <c r="D44" s="6">
        <f>SUM(D12:D43)</f>
        <v>218478376.87000003</v>
      </c>
      <c r="E44" s="6">
        <f>SUM(E12:E43)</f>
        <v>0</v>
      </c>
      <c r="F44" s="6">
        <f>SUM(F12:F43)</f>
        <v>40005</v>
      </c>
      <c r="G44" s="6">
        <f>SUM(G12:G43)</f>
        <v>6630623.42</v>
      </c>
      <c r="H44" s="6">
        <f>SUM(H12:H43)</f>
        <v>225167510.29</v>
      </c>
      <c r="K44" s="31"/>
    </row>
    <row r="45" ht="12.75">
      <c r="A45" s="33" t="s">
        <v>170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0.018505</v>
      </c>
      <c r="E63" s="29">
        <f>+C44/H44*100</f>
        <v>0.008218325981473462</v>
      </c>
    </row>
    <row r="64" spans="3:5" ht="12.75">
      <c r="C64" s="28" t="s">
        <v>113</v>
      </c>
      <c r="D64" s="29">
        <f>+D44/$C$61</f>
        <v>218.47837687000003</v>
      </c>
      <c r="E64" s="29">
        <f>+D44/H44*100</f>
        <v>97.02926349748024</v>
      </c>
    </row>
    <row r="65" spans="3:5" ht="12.75">
      <c r="C65" s="28" t="s">
        <v>114</v>
      </c>
      <c r="D65" s="29">
        <f>+E44/$C$61</f>
        <v>0</v>
      </c>
      <c r="E65" s="29">
        <f>+E44/H44*100</f>
        <v>0</v>
      </c>
    </row>
    <row r="66" spans="3:5" ht="12.75">
      <c r="C66" s="28" t="s">
        <v>116</v>
      </c>
      <c r="D66" s="29">
        <f>+F44/$C$61</f>
        <v>0.040005</v>
      </c>
      <c r="E66" s="29">
        <f>+F44/H44*100</f>
        <v>0.017766772812150545</v>
      </c>
    </row>
    <row r="67" spans="3:5" ht="12.75">
      <c r="C67" s="28" t="s">
        <v>118</v>
      </c>
      <c r="D67" s="29">
        <f>+G44/$C$61</f>
        <v>6.63062342</v>
      </c>
      <c r="E67" s="29">
        <f>+G44/H44*100</f>
        <v>2.944751403726151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588137</v>
      </c>
      <c r="F13" s="15">
        <v>0</v>
      </c>
      <c r="G13" s="15">
        <v>0</v>
      </c>
      <c r="H13" s="41">
        <f>SUM(C13:G13)</f>
        <v>588137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1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18000</v>
      </c>
      <c r="F15" s="15">
        <v>0</v>
      </c>
      <c r="G15" s="15">
        <v>0</v>
      </c>
      <c r="H15" s="41">
        <f>SUM(C15:G15)</f>
        <v>18000</v>
      </c>
    </row>
    <row r="16" spans="1:8" ht="12.75">
      <c r="A16" s="58" t="s">
        <v>7</v>
      </c>
      <c r="B16" s="59"/>
      <c r="C16" s="6">
        <f aca="true" t="shared" si="0" ref="C16:H16">SUM(C12:C15)</f>
        <v>0</v>
      </c>
      <c r="D16" s="6">
        <f t="shared" si="0"/>
        <v>0</v>
      </c>
      <c r="E16" s="6">
        <f t="shared" si="0"/>
        <v>606137</v>
      </c>
      <c r="F16" s="6">
        <f t="shared" si="0"/>
        <v>0</v>
      </c>
      <c r="G16" s="6">
        <f t="shared" si="0"/>
        <v>0</v>
      </c>
      <c r="H16" s="42">
        <f t="shared" si="0"/>
        <v>606137</v>
      </c>
    </row>
    <row r="17" ht="12.75">
      <c r="A17" s="33" t="s">
        <v>170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2022-08-31T16:14:17Z</dcterms:modified>
  <cp:category/>
  <cp:version/>
  <cp:contentType/>
  <cp:contentStatus/>
</cp:coreProperties>
</file>