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<sst xmlns="http://schemas.openxmlformats.org/spreadsheetml/2006/main" count="674" uniqueCount="171">
  <si>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</si>
  <si>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</si>
  <si>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</si>
  <si>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</si>
  <si>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</si>
  <si>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</si>
  <si>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</si>
  <si>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</si>
  <si>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</si>
  <si>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</si>
  <si>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</si>
  <si>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</si>
  <si>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</si>
  <si>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</si>
  <si>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</si>
  <si>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</si>
  <si>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</si>
  <si>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</si>
  <si>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</si>
  <si>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</si>
  <si>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</si>
  <si>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</si>
  <si>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</si>
  <si>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</si>
  <si>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</si>
  <si>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</si>
  <si>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</si>
  <si>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</si>
  <si>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</si>
  <si>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</si>
  <si>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</si>
  <si>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</si>
  <si>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</si>
  <si>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</si>
  <si>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</si>
  <si>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</si>
  <si>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</si>
  <si>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</si>
  <si>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</si>
  <si>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</si>
  <si>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</si>
  <si>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</si>
  <si>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</si>
  <si>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</si>
  <si>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</si>
  <si>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</si>
  <si>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</si>
  <si>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</si>
  <si>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</si>
  <si>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</si>
  <si>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</si>
  <si>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</si>
  <si>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</si>
  <si>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</si>
  <si>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</si>
  <si>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</si>
  <si>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</si>
  <si>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</si>
  <si>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</si>
  <si>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</si>
  <si>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</si>
  <si>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</si>
  <si>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</si>
  <si>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</si>
  <si>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</si>
  <si>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</si>
  <si>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</si>
  <si>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</si>
  <si>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</si>
  <si>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</si>
  <si>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</si>
  <si>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</si>
  <si>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</si>
  <si>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</si>
  <si>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</si>
  <si>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</si>
  <si>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</si>
  <si>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</si>
  <si>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</si>
  <si>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</si>
  <si>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</si>
  <si>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</si>
  <si>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</si>
  <si>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</si>
  <si>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</si>
  <si>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</si>
  <si>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</si>
  <si>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</si>
  <si>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</si>
  <si>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</si>
  <si>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</si>
  <si>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</si>
  <si>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</si>
  <si>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</si>
  <si>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</si>
  <si>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</si>
  <si>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</si>
  <si>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</si>
  <si>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</si>
  <si>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</si>
  <si>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</si>
  <si>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</si>
  <si>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</si>
  <si>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</si>
  <si>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</si>
  <si>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</si>
  <si>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</si>
  <si>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</si>
  <si>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</si>
  <si>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</si>
  <si>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</si>
  <si>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</si>
  <si>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</si>
  <si>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</si>
  <si>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</si>
  <si>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</si>
  <si>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</si>
  <si>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</si>
  <si>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</si>
  <si>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</si>
  <si>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</si>
  <si>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</si>
  <si>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</si>
  <si>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</si>
  <si>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</si>
  <si>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</si>
  <si>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</si>
  <si>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</si>
  <si>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</si>
  <si>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</si>
  <si>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</si>
  <si>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</si>
  <si>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</si>
  <si>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</si>
  <si>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</si>
  <si>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</si>
  <si>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</si>
  <si>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</si>
  <si>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</si>
  <si>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</si>
  <si>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</si>
  <si>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</si>
  <si>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</si>
  <si>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</si>
  <si>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</si>
  <si>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</si>
  <si>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</si>
  <si>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</si>
  <si>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</si>
  <si>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</si>
  <si>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</si>
  <si>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</si>
  <si>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</si>
  <si>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</si>
  <si>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</si>
  <si>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</si>
  <si>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</si>
  <si>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</si>
  <si>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</si>
  <si>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</si>
  <si>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</si>
  <si>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</si>
  <si>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</si>
  <si>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</si>
  <si>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</si>
  <si>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</si>
  <si>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</si>
  <si>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</si>
  <si>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</si>
  <si>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AGOSTO 2022</t>
  </si>
  <si>
    <t>Fuente: Reporte SIAF Operaciones en Linea al 31 de Agosto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</si>
</sst>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0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agosto - 2022</a:t>
            </a:r>
          </a:p>
        </c:rich>
      </c:tx>
      <c:layout>
        <c:manualLayout>
          <c:xMode val="factor"/>
          <c:yMode val="factor"/>
          <c:x val="-0.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44522353"/>
        <c:axId val="65156858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49540811"/>
        <c:axId val="43214116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522353"/>
        <c:crossesAt val="1"/>
        <c:crossBetween val="between"/>
        <c:dispUnits/>
      </c:valAx>
      <c:catAx>
        <c:axId val="4954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408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875"/>
          <c:y val="0.984"/>
          <c:w val="0.039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AGOSTO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53382725"/>
        <c:axId val="10682478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29033439"/>
        <c:axId val="59974360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382725"/>
        <c:crossesAt val="1"/>
        <c:crossBetween val="between"/>
        <c:dispUnits/>
      </c:valAx>
      <c:catAx>
        <c:axId val="2903343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334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AGOSTO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2898329"/>
        <c:axId val="26084962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33438067"/>
        <c:axId val="32507148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8329"/>
        <c:crossesAt val="1"/>
        <c:crossBetween val="between"/>
        <c:dispUnits/>
      </c:valAx>
      <c:catAx>
        <c:axId val="334380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380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RDR</a:t>
            </a:r>
          </a:p>
        </c:rich>
      </c:tx>
      <c:layout>
        <c:manualLayout>
          <c:xMode val="factor"/>
          <c:yMode val="factor"/>
          <c:x val="0.00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4128877"/>
        <c:axId val="15833302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8281991"/>
        <c:axId val="7429056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33302"/>
        <c:crosses val="autoZero"/>
        <c:auto val="1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28877"/>
        <c:crossesAt val="1"/>
        <c:crossBetween val="between"/>
        <c:dispUnits/>
      </c:valAx>
      <c:catAx>
        <c:axId val="828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7429056"/>
        <c:crosses val="autoZero"/>
        <c:auto val="1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819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66861505"/>
        <c:axId val="64882634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47072795"/>
        <c:axId val="21001972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861505"/>
        <c:crossesAt val="1"/>
        <c:crossBetween val="between"/>
        <c:dispUnits/>
      </c:valAx>
      <c:catAx>
        <c:axId val="47072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72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54800021"/>
        <c:axId val="23438142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9616687"/>
        <c:axId val="19441320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800021"/>
        <c:crossesAt val="1"/>
        <c:crossBetween val="between"/>
        <c:dispUnits/>
      </c:valAx>
      <c:catAx>
        <c:axId val="96166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166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23266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115743981.28000017</v>
      </c>
      <c r="D13" s="39">
        <f aca="true" t="shared" si="0" ref="D13:D47">+C13/$C$47*100</f>
        <v>16.517010161148</v>
      </c>
      <c r="E13" s="41">
        <v>127725734.78999983</v>
      </c>
      <c r="F13" s="39">
        <f aca="true" t="shared" si="1" ref="F13:F47">+E13/$E$47*100</f>
        <v>17.352108435139105</v>
      </c>
      <c r="G13" s="41">
        <v>127301583.74000005</v>
      </c>
      <c r="H13" s="39">
        <f aca="true" t="shared" si="2" ref="H13:H47">+G13/$G$47*100</f>
        <v>15.673224905905942</v>
      </c>
      <c r="I13" s="4">
        <v>247881530.50000012</v>
      </c>
      <c r="J13" s="39">
        <f aca="true" t="shared" si="3" ref="J13:J47">+I13/$I$47*100</f>
        <v>15.759161968809751</v>
      </c>
      <c r="K13" s="4">
        <v>134247034.21999997</v>
      </c>
      <c r="L13" s="39">
        <f aca="true" t="shared" si="4" ref="L13:L47">+K13/$K$47*100</f>
        <v>15.217552697655437</v>
      </c>
      <c r="M13" s="4">
        <v>117010364.73999998</v>
      </c>
      <c r="N13" s="39">
        <f aca="true" t="shared" si="5" ref="N13:N47">+M13/$M$47*100</f>
        <v>16.700416852209347</v>
      </c>
      <c r="O13" s="4">
        <v>142778996.6099998</v>
      </c>
      <c r="P13" s="39">
        <f aca="true" t="shared" si="6" ref="P13:P47">+O13/$O$47*100</f>
        <v>14.20128721764613</v>
      </c>
      <c r="Q13" s="4">
        <v>105790681.79999995</v>
      </c>
      <c r="R13" s="39">
        <f aca="true" t="shared" si="7" ref="R13:R47">+Q13/$Q$47*100</f>
        <v>10.971668485993034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1118479907.6799998</v>
      </c>
      <c r="AB13" s="8"/>
    </row>
    <row r="14" spans="1:28" ht="15" customHeight="1">
      <c r="A14" s="2" t="s">
        <v>35</v>
      </c>
      <c r="B14" s="3" t="s">
        <v>66</v>
      </c>
      <c r="C14" s="41">
        <v>2652730.539999999</v>
      </c>
      <c r="D14" s="39">
        <f t="shared" si="0"/>
        <v>0.378552532921542</v>
      </c>
      <c r="E14" s="41">
        <v>2861235.2099999986</v>
      </c>
      <c r="F14" s="39">
        <f t="shared" si="1"/>
        <v>0.388711513024274</v>
      </c>
      <c r="G14" s="41">
        <v>3316127.1199999996</v>
      </c>
      <c r="H14" s="39">
        <f t="shared" si="2"/>
        <v>0.40827776561276985</v>
      </c>
      <c r="I14" s="4">
        <v>3531683.240000001</v>
      </c>
      <c r="J14" s="39">
        <f t="shared" si="3"/>
        <v>0.22452809650411124</v>
      </c>
      <c r="K14" s="4">
        <v>4007714.3000000003</v>
      </c>
      <c r="L14" s="39">
        <f t="shared" si="4"/>
        <v>0.45429386140071176</v>
      </c>
      <c r="M14" s="4">
        <v>3938255.36</v>
      </c>
      <c r="N14" s="39">
        <f t="shared" si="5"/>
        <v>0.5620912842088094</v>
      </c>
      <c r="O14" s="4">
        <v>5125424.780000001</v>
      </c>
      <c r="P14" s="39">
        <f t="shared" si="6"/>
        <v>0.5097922743639938</v>
      </c>
      <c r="Q14" s="4">
        <v>4358196.149999999</v>
      </c>
      <c r="R14" s="39">
        <f t="shared" si="7"/>
        <v>0.4519933376091654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29791366.7</v>
      </c>
      <c r="AB14" s="8"/>
    </row>
    <row r="15" spans="1:28" ht="15" customHeight="1">
      <c r="A15" s="2" t="s">
        <v>36</v>
      </c>
      <c r="B15" s="3" t="s">
        <v>67</v>
      </c>
      <c r="C15" s="41">
        <v>3603353.6399999983</v>
      </c>
      <c r="D15" s="39">
        <f t="shared" si="0"/>
        <v>0.5142092748832522</v>
      </c>
      <c r="E15" s="41">
        <v>4584004.499999996</v>
      </c>
      <c r="F15" s="39">
        <f t="shared" si="1"/>
        <v>0.6227573736956354</v>
      </c>
      <c r="G15" s="41">
        <v>4515465.479999998</v>
      </c>
      <c r="H15" s="39">
        <f t="shared" si="2"/>
        <v>0.5559389282024848</v>
      </c>
      <c r="I15" s="4">
        <v>4918220.829999999</v>
      </c>
      <c r="J15" s="39">
        <f t="shared" si="3"/>
        <v>0.312677747720877</v>
      </c>
      <c r="K15" s="4">
        <v>5886598.580000001</v>
      </c>
      <c r="L15" s="39">
        <f t="shared" si="4"/>
        <v>0.6672745109161468</v>
      </c>
      <c r="M15" s="4">
        <v>5972022.409999998</v>
      </c>
      <c r="N15" s="39">
        <f t="shared" si="5"/>
        <v>0.8523626425688882</v>
      </c>
      <c r="O15" s="4">
        <v>5130221.629999999</v>
      </c>
      <c r="P15" s="39">
        <f t="shared" si="6"/>
        <v>0.5102693854672186</v>
      </c>
      <c r="Q15" s="4">
        <v>5229515.550000001</v>
      </c>
      <c r="R15" s="39">
        <f t="shared" si="7"/>
        <v>0.5423588352083535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39839402.61999999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0.26472284418311015</v>
      </c>
      <c r="E16" s="41">
        <v>2378440.1999999997</v>
      </c>
      <c r="F16" s="39">
        <f t="shared" si="1"/>
        <v>0.3231216663168902</v>
      </c>
      <c r="G16" s="41">
        <v>4339940.090000001</v>
      </c>
      <c r="H16" s="39">
        <f t="shared" si="2"/>
        <v>0.5343284436087854</v>
      </c>
      <c r="I16" s="4">
        <v>3074932.2899999977</v>
      </c>
      <c r="J16" s="39">
        <f t="shared" si="3"/>
        <v>0.1954899822648667</v>
      </c>
      <c r="K16" s="4">
        <v>5099219.929999998</v>
      </c>
      <c r="L16" s="39">
        <f t="shared" si="4"/>
        <v>0.5780213205644839</v>
      </c>
      <c r="M16" s="4">
        <v>4782780.5600000005</v>
      </c>
      <c r="N16" s="39">
        <f t="shared" si="5"/>
        <v>0.6826269556729122</v>
      </c>
      <c r="O16" s="4">
        <v>6027735.579999997</v>
      </c>
      <c r="P16" s="39">
        <f t="shared" si="6"/>
        <v>0.5995391918702522</v>
      </c>
      <c r="Q16" s="4">
        <v>3809925.0600000005</v>
      </c>
      <c r="R16" s="39">
        <f t="shared" si="7"/>
        <v>0.3951315371407044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31368035.589999996</v>
      </c>
      <c r="AB16" s="8"/>
    </row>
    <row r="17" spans="1:28" ht="15" customHeight="1">
      <c r="A17" s="2" t="s">
        <v>38</v>
      </c>
      <c r="B17" s="3" t="s">
        <v>69</v>
      </c>
      <c r="C17" s="41">
        <v>2646071.0399999996</v>
      </c>
      <c r="D17" s="39">
        <f t="shared" si="0"/>
        <v>0.3776022024771272</v>
      </c>
      <c r="E17" s="41">
        <v>3224017.98</v>
      </c>
      <c r="F17" s="39">
        <f t="shared" si="1"/>
        <v>0.437997163827459</v>
      </c>
      <c r="G17" s="41">
        <v>3522231.5600000024</v>
      </c>
      <c r="H17" s="39">
        <f t="shared" si="2"/>
        <v>0.433653107751666</v>
      </c>
      <c r="I17" s="4">
        <v>3681518.690000002</v>
      </c>
      <c r="J17" s="39">
        <f t="shared" si="3"/>
        <v>0.23405394185635098</v>
      </c>
      <c r="K17" s="4">
        <v>3338229.3199999994</v>
      </c>
      <c r="L17" s="39">
        <f t="shared" si="4"/>
        <v>0.3784044905655755</v>
      </c>
      <c r="M17" s="4">
        <v>4614603.7700000005</v>
      </c>
      <c r="N17" s="39">
        <f t="shared" si="5"/>
        <v>0.6586237615617982</v>
      </c>
      <c r="O17" s="4">
        <v>3982854.800000001</v>
      </c>
      <c r="P17" s="39">
        <f t="shared" si="6"/>
        <v>0.39614835727889647</v>
      </c>
      <c r="Q17" s="4">
        <v>3024463.1999999993</v>
      </c>
      <c r="R17" s="39">
        <f t="shared" si="7"/>
        <v>0.31367041986949035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28033990.360000003</v>
      </c>
      <c r="AB17" s="8"/>
    </row>
    <row r="18" spans="1:28" ht="15" customHeight="1">
      <c r="A18" s="2" t="s">
        <v>39</v>
      </c>
      <c r="B18" s="3" t="s">
        <v>70</v>
      </c>
      <c r="C18" s="41">
        <v>13803199.019999994</v>
      </c>
      <c r="D18" s="39">
        <f t="shared" si="0"/>
        <v>1.969757528196266</v>
      </c>
      <c r="E18" s="41">
        <v>15940248.74</v>
      </c>
      <c r="F18" s="39">
        <f t="shared" si="1"/>
        <v>2.1655535986881276</v>
      </c>
      <c r="G18" s="41">
        <v>17554142.70999999</v>
      </c>
      <c r="H18" s="39">
        <f t="shared" si="2"/>
        <v>2.161245906304849</v>
      </c>
      <c r="I18" s="4">
        <v>20974047.889999997</v>
      </c>
      <c r="J18" s="39">
        <f t="shared" si="3"/>
        <v>1.333433020093775</v>
      </c>
      <c r="K18" s="4">
        <v>21043460.46999999</v>
      </c>
      <c r="L18" s="39">
        <f t="shared" si="4"/>
        <v>2.385378347490871</v>
      </c>
      <c r="M18" s="4">
        <v>17165389.860000003</v>
      </c>
      <c r="N18" s="39">
        <f t="shared" si="5"/>
        <v>2.4499467780454633</v>
      </c>
      <c r="O18" s="4">
        <v>18363397.8</v>
      </c>
      <c r="P18" s="39">
        <f t="shared" si="6"/>
        <v>1.8264863365164352</v>
      </c>
      <c r="Q18" s="4">
        <v>17209192.49000001</v>
      </c>
      <c r="R18" s="39">
        <f t="shared" si="7"/>
        <v>1.7847843656861768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142053078.98</v>
      </c>
      <c r="AB18" s="8"/>
    </row>
    <row r="19" spans="1:28" ht="15" customHeight="1">
      <c r="A19" s="2" t="s">
        <v>40</v>
      </c>
      <c r="B19" s="3" t="s">
        <v>71</v>
      </c>
      <c r="C19" s="41">
        <v>11676197.63</v>
      </c>
      <c r="D19" s="39">
        <f t="shared" si="0"/>
        <v>1.666228107634712</v>
      </c>
      <c r="E19" s="41">
        <v>10429024.700000001</v>
      </c>
      <c r="F19" s="39">
        <f t="shared" si="1"/>
        <v>1.4168293317292595</v>
      </c>
      <c r="G19" s="41">
        <v>16706163.780000007</v>
      </c>
      <c r="H19" s="39">
        <f t="shared" si="2"/>
        <v>2.056843713536346</v>
      </c>
      <c r="I19" s="4">
        <v>13666188.97</v>
      </c>
      <c r="J19" s="39">
        <f t="shared" si="3"/>
        <v>0.86883312782592</v>
      </c>
      <c r="K19" s="4">
        <v>15418870.190000001</v>
      </c>
      <c r="L19" s="39">
        <f t="shared" si="4"/>
        <v>1.7478037486483073</v>
      </c>
      <c r="M19" s="4">
        <v>13132232.889999999</v>
      </c>
      <c r="N19" s="39">
        <f t="shared" si="5"/>
        <v>1.87431057026969</v>
      </c>
      <c r="O19" s="4">
        <v>13578365.279999994</v>
      </c>
      <c r="P19" s="39">
        <f t="shared" si="6"/>
        <v>1.3505506402605487</v>
      </c>
      <c r="Q19" s="4">
        <v>13622567.540000003</v>
      </c>
      <c r="R19" s="39">
        <f t="shared" si="7"/>
        <v>1.4128115296533588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108229610.98</v>
      </c>
      <c r="AB19" s="8"/>
    </row>
    <row r="20" spans="1:28" ht="15" customHeight="1">
      <c r="A20" s="2" t="s">
        <v>41</v>
      </c>
      <c r="B20" s="3" t="s">
        <v>72</v>
      </c>
      <c r="C20" s="41">
        <v>13663205.86</v>
      </c>
      <c r="D20" s="39">
        <f t="shared" si="0"/>
        <v>1.9497800881545464</v>
      </c>
      <c r="E20" s="41">
        <v>14856925.87999999</v>
      </c>
      <c r="F20" s="39">
        <f t="shared" si="1"/>
        <v>2.0183793759843645</v>
      </c>
      <c r="G20" s="41">
        <v>18538453.49999999</v>
      </c>
      <c r="H20" s="39">
        <f t="shared" si="2"/>
        <v>2.282433121229752</v>
      </c>
      <c r="I20" s="4">
        <v>19562124.710000016</v>
      </c>
      <c r="J20" s="39">
        <f t="shared" si="3"/>
        <v>1.2436694704002789</v>
      </c>
      <c r="K20" s="4">
        <v>18535098.599999998</v>
      </c>
      <c r="L20" s="39">
        <f t="shared" si="4"/>
        <v>2.101043358913315</v>
      </c>
      <c r="M20" s="4">
        <v>21861842.44</v>
      </c>
      <c r="N20" s="39">
        <f t="shared" si="5"/>
        <v>3.1202524897395816</v>
      </c>
      <c r="O20" s="4">
        <v>19132651.049999993</v>
      </c>
      <c r="P20" s="39">
        <f t="shared" si="6"/>
        <v>1.9029988951261414</v>
      </c>
      <c r="Q20" s="4">
        <v>17774460.420000017</v>
      </c>
      <c r="R20" s="39">
        <f t="shared" si="7"/>
        <v>1.843408927208982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143924762.46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>
        <v>2873654.5500000003</v>
      </c>
      <c r="F21" s="39">
        <f t="shared" si="1"/>
        <v>0.3903987355305857</v>
      </c>
      <c r="G21" s="41">
        <v>4155518.16</v>
      </c>
      <c r="H21" s="39">
        <f t="shared" si="2"/>
        <v>0.5116226272194562</v>
      </c>
      <c r="I21" s="4">
        <v>3728405.7599999993</v>
      </c>
      <c r="J21" s="39">
        <f t="shared" si="3"/>
        <v>0.23703480504887062</v>
      </c>
      <c r="K21" s="4">
        <v>4886196.6400000015</v>
      </c>
      <c r="L21" s="39">
        <f t="shared" si="4"/>
        <v>0.5538740970504769</v>
      </c>
      <c r="M21" s="4">
        <v>4134267.1199999996</v>
      </c>
      <c r="N21" s="39">
        <f t="shared" si="5"/>
        <v>0.5900672511858286</v>
      </c>
      <c r="O21" s="4">
        <v>4372172.729999999</v>
      </c>
      <c r="P21" s="39">
        <f t="shared" si="6"/>
        <v>0.43487124982037695</v>
      </c>
      <c r="Q21" s="4">
        <v>3713131.769999998</v>
      </c>
      <c r="R21" s="39">
        <f t="shared" si="7"/>
        <v>0.38509299809852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30635093.02</v>
      </c>
      <c r="AB21" s="8"/>
    </row>
    <row r="22" spans="1:28" ht="15" customHeight="1">
      <c r="A22" s="2" t="s">
        <v>43</v>
      </c>
      <c r="B22" s="3" t="s">
        <v>74</v>
      </c>
      <c r="C22" s="41">
        <v>7955265.52</v>
      </c>
      <c r="D22" s="39">
        <f t="shared" si="0"/>
        <v>1.135240035597211</v>
      </c>
      <c r="E22" s="41">
        <v>7550919.790000004</v>
      </c>
      <c r="F22" s="39">
        <f t="shared" si="1"/>
        <v>1.025825995023959</v>
      </c>
      <c r="G22" s="41">
        <v>9258065.570000008</v>
      </c>
      <c r="H22" s="39">
        <f t="shared" si="2"/>
        <v>1.1398424089412222</v>
      </c>
      <c r="I22" s="4">
        <v>8428152.979999999</v>
      </c>
      <c r="J22" s="39">
        <f t="shared" si="3"/>
        <v>0.5358230104591294</v>
      </c>
      <c r="K22" s="4">
        <v>10608810.260000005</v>
      </c>
      <c r="L22" s="39">
        <f t="shared" si="4"/>
        <v>1.2025601170929003</v>
      </c>
      <c r="M22" s="4">
        <v>9603781.260000005</v>
      </c>
      <c r="N22" s="39">
        <f t="shared" si="5"/>
        <v>1.3707089175888028</v>
      </c>
      <c r="O22" s="4">
        <v>10187717.070000004</v>
      </c>
      <c r="P22" s="39">
        <f t="shared" si="6"/>
        <v>1.0133051753989808</v>
      </c>
      <c r="Q22" s="4">
        <v>8318655.610000003</v>
      </c>
      <c r="R22" s="39">
        <f t="shared" si="7"/>
        <v>0.8627369636828093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71911368.06000002</v>
      </c>
      <c r="AB22" s="8"/>
    </row>
    <row r="23" spans="1:28" ht="15" customHeight="1">
      <c r="A23" s="2" t="s">
        <v>44</v>
      </c>
      <c r="B23" s="3" t="s">
        <v>75</v>
      </c>
      <c r="C23" s="41">
        <v>13291142.319999991</v>
      </c>
      <c r="D23" s="39">
        <f t="shared" si="0"/>
        <v>1.8966855150906878</v>
      </c>
      <c r="E23" s="41">
        <v>16855943.51000001</v>
      </c>
      <c r="F23" s="39">
        <f t="shared" si="1"/>
        <v>2.289954800753273</v>
      </c>
      <c r="G23" s="41">
        <v>22162190.010000005</v>
      </c>
      <c r="H23" s="39">
        <f t="shared" si="2"/>
        <v>2.7285834019440283</v>
      </c>
      <c r="I23" s="4">
        <v>18525893.179999996</v>
      </c>
      <c r="J23" s="39">
        <f t="shared" si="3"/>
        <v>1.1777906593185559</v>
      </c>
      <c r="K23" s="4">
        <v>20633103.959999993</v>
      </c>
      <c r="L23" s="39">
        <f t="shared" si="4"/>
        <v>2.3388624460258343</v>
      </c>
      <c r="M23" s="4">
        <v>25077711.010000017</v>
      </c>
      <c r="N23" s="39">
        <f t="shared" si="5"/>
        <v>3.5792404245285683</v>
      </c>
      <c r="O23" s="4">
        <v>18109041.83000001</v>
      </c>
      <c r="P23" s="39">
        <f t="shared" si="6"/>
        <v>1.801187222001998</v>
      </c>
      <c r="Q23" s="4">
        <v>19129482.29000001</v>
      </c>
      <c r="R23" s="39">
        <f t="shared" si="7"/>
        <v>1.9839397423616476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153784508.11000004</v>
      </c>
      <c r="AB23" s="8"/>
    </row>
    <row r="24" spans="1:28" ht="15" customHeight="1">
      <c r="A24" s="2" t="s">
        <v>45</v>
      </c>
      <c r="B24" s="3" t="s">
        <v>76</v>
      </c>
      <c r="C24" s="41">
        <v>12786785.930000003</v>
      </c>
      <c r="D24" s="39">
        <f t="shared" si="0"/>
        <v>1.8247123591101861</v>
      </c>
      <c r="E24" s="41">
        <v>14343131.479999997</v>
      </c>
      <c r="F24" s="39">
        <f t="shared" si="1"/>
        <v>1.9485781244446856</v>
      </c>
      <c r="G24" s="41">
        <v>15962313.660000013</v>
      </c>
      <c r="H24" s="39">
        <f t="shared" si="2"/>
        <v>1.9652617403626556</v>
      </c>
      <c r="I24" s="4">
        <v>16370894.120000003</v>
      </c>
      <c r="J24" s="39">
        <f t="shared" si="3"/>
        <v>1.040785779767142</v>
      </c>
      <c r="K24" s="4">
        <v>16993782.990000013</v>
      </c>
      <c r="L24" s="39">
        <f t="shared" si="4"/>
        <v>1.926327756031122</v>
      </c>
      <c r="M24" s="4">
        <v>16641713.879999999</v>
      </c>
      <c r="N24" s="39">
        <f t="shared" si="5"/>
        <v>2.3752046201099484</v>
      </c>
      <c r="O24" s="4">
        <v>16001840.970000012</v>
      </c>
      <c r="P24" s="39">
        <f t="shared" si="6"/>
        <v>1.5915978191581692</v>
      </c>
      <c r="Q24" s="4">
        <v>13881047.050000004</v>
      </c>
      <c r="R24" s="39">
        <f t="shared" si="7"/>
        <v>1.4396187252011046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122981510.08000004</v>
      </c>
      <c r="AB24" s="8"/>
    </row>
    <row r="25" spans="1:28" ht="15" customHeight="1">
      <c r="A25" s="2" t="s">
        <v>46</v>
      </c>
      <c r="B25" s="3" t="s">
        <v>77</v>
      </c>
      <c r="C25" s="41">
        <v>20273960.859999992</v>
      </c>
      <c r="D25" s="39">
        <f t="shared" si="0"/>
        <v>2.8931544761818153</v>
      </c>
      <c r="E25" s="41">
        <v>21661039.78</v>
      </c>
      <c r="F25" s="39">
        <f t="shared" si="1"/>
        <v>2.9427484735037885</v>
      </c>
      <c r="G25" s="41">
        <v>24230360.39000001</v>
      </c>
      <c r="H25" s="39">
        <f t="shared" si="2"/>
        <v>2.983214165813212</v>
      </c>
      <c r="I25" s="4">
        <v>24657560.499999993</v>
      </c>
      <c r="J25" s="39">
        <f t="shared" si="3"/>
        <v>1.5676137261675704</v>
      </c>
      <c r="K25" s="4">
        <v>23497479.930000003</v>
      </c>
      <c r="L25" s="39">
        <f t="shared" si="4"/>
        <v>2.6635533602246615</v>
      </c>
      <c r="M25" s="4">
        <v>22841655.91000001</v>
      </c>
      <c r="N25" s="39">
        <f t="shared" si="5"/>
        <v>3.260097309664462</v>
      </c>
      <c r="O25" s="4">
        <v>25002072.770000007</v>
      </c>
      <c r="P25" s="39">
        <f t="shared" si="6"/>
        <v>2.4867916491464688</v>
      </c>
      <c r="Q25" s="4">
        <v>23735567.33999999</v>
      </c>
      <c r="R25" s="39">
        <f t="shared" si="7"/>
        <v>2.461641911655054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185899697.48000002</v>
      </c>
      <c r="AB25" s="8"/>
    </row>
    <row r="26" spans="1:28" ht="15" customHeight="1">
      <c r="A26" s="2" t="s">
        <v>47</v>
      </c>
      <c r="B26" s="3" t="s">
        <v>78</v>
      </c>
      <c r="C26" s="41">
        <v>14502892.539999994</v>
      </c>
      <c r="D26" s="39">
        <f t="shared" si="0"/>
        <v>2.0696058732395546</v>
      </c>
      <c r="E26" s="41">
        <v>16229473.59</v>
      </c>
      <c r="F26" s="39">
        <f t="shared" si="1"/>
        <v>2.204846079311459</v>
      </c>
      <c r="G26" s="41">
        <v>19347265.690000005</v>
      </c>
      <c r="H26" s="39">
        <f t="shared" si="2"/>
        <v>2.382013149915015</v>
      </c>
      <c r="I26" s="4">
        <v>20997323.709999997</v>
      </c>
      <c r="J26" s="39">
        <f t="shared" si="3"/>
        <v>1.3349127891455352</v>
      </c>
      <c r="K26" s="4">
        <v>21161448.23999999</v>
      </c>
      <c r="L26" s="39">
        <f t="shared" si="4"/>
        <v>2.3987528336989716</v>
      </c>
      <c r="M26" s="4">
        <v>25921078.940000005</v>
      </c>
      <c r="N26" s="39">
        <f t="shared" si="5"/>
        <v>3.699610923518816</v>
      </c>
      <c r="O26" s="4">
        <v>22985681.59</v>
      </c>
      <c r="P26" s="39">
        <f t="shared" si="6"/>
        <v>2.286234487587715</v>
      </c>
      <c r="Q26" s="4">
        <v>29163732.799999975</v>
      </c>
      <c r="R26" s="39">
        <f t="shared" si="7"/>
        <v>3.0246029484959918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170308897.1</v>
      </c>
      <c r="AB26" s="8"/>
    </row>
    <row r="27" spans="1:28" ht="15" customHeight="1">
      <c r="A27" s="2" t="s">
        <v>48</v>
      </c>
      <c r="B27" s="3" t="s">
        <v>79</v>
      </c>
      <c r="C27" s="41">
        <v>8378861.62</v>
      </c>
      <c r="D27" s="39">
        <f t="shared" si="0"/>
        <v>1.1956884581462601</v>
      </c>
      <c r="E27" s="41">
        <v>9092107.41</v>
      </c>
      <c r="F27" s="39">
        <f t="shared" si="1"/>
        <v>1.2352031792312226</v>
      </c>
      <c r="G27" s="41">
        <v>11170542.949999996</v>
      </c>
      <c r="H27" s="39">
        <f t="shared" si="2"/>
        <v>1.3753044293149645</v>
      </c>
      <c r="I27" s="4">
        <v>10924828.680000007</v>
      </c>
      <c r="J27" s="39">
        <f t="shared" si="3"/>
        <v>0.6945501115082798</v>
      </c>
      <c r="K27" s="4">
        <v>10406268.469999995</v>
      </c>
      <c r="L27" s="39">
        <f t="shared" si="4"/>
        <v>1.1796010224603022</v>
      </c>
      <c r="M27" s="4">
        <v>11489200.399999999</v>
      </c>
      <c r="N27" s="39">
        <f t="shared" si="5"/>
        <v>1.6398071778078824</v>
      </c>
      <c r="O27" s="4">
        <v>10606088.520000007</v>
      </c>
      <c r="P27" s="39">
        <f t="shared" si="6"/>
        <v>1.0549178303845184</v>
      </c>
      <c r="Q27" s="4">
        <v>9724508.709999999</v>
      </c>
      <c r="R27" s="39">
        <f t="shared" si="7"/>
        <v>1.0085395418566232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81792406.75999999</v>
      </c>
      <c r="AB27" s="8"/>
    </row>
    <row r="28" spans="1:28" ht="15" customHeight="1">
      <c r="A28" s="2" t="s">
        <v>49</v>
      </c>
      <c r="B28" s="3" t="s">
        <v>80</v>
      </c>
      <c r="C28" s="41">
        <v>5387837.190000002</v>
      </c>
      <c r="D28" s="39">
        <f t="shared" si="0"/>
        <v>0.7688603815913339</v>
      </c>
      <c r="E28" s="41">
        <v>6170102.510000001</v>
      </c>
      <c r="F28" s="39">
        <f t="shared" si="1"/>
        <v>0.838235833878534</v>
      </c>
      <c r="G28" s="41">
        <v>7185050.509999998</v>
      </c>
      <c r="H28" s="39">
        <f t="shared" si="2"/>
        <v>0.8846151736299216</v>
      </c>
      <c r="I28" s="4">
        <v>7237085.8900000015</v>
      </c>
      <c r="J28" s="39">
        <f t="shared" si="3"/>
        <v>0.4601004701425209</v>
      </c>
      <c r="K28" s="4">
        <v>7228922.959999999</v>
      </c>
      <c r="L28" s="39">
        <f t="shared" si="4"/>
        <v>0.8194334923691199</v>
      </c>
      <c r="M28" s="4">
        <v>7473169.749999998</v>
      </c>
      <c r="N28" s="39">
        <f t="shared" si="5"/>
        <v>1.066615340526808</v>
      </c>
      <c r="O28" s="4">
        <v>7110331.1</v>
      </c>
      <c r="P28" s="39">
        <f t="shared" si="6"/>
        <v>0.7072178440886291</v>
      </c>
      <c r="Q28" s="4">
        <v>7941596.520000001</v>
      </c>
      <c r="R28" s="39">
        <f t="shared" si="7"/>
        <v>0.8236317488876984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55734096.43000001</v>
      </c>
      <c r="AB28" s="8"/>
    </row>
    <row r="29" spans="1:28" ht="15" customHeight="1">
      <c r="A29" s="2" t="s">
        <v>50</v>
      </c>
      <c r="B29" s="3" t="s">
        <v>81</v>
      </c>
      <c r="C29" s="41">
        <v>3039806.33</v>
      </c>
      <c r="D29" s="39">
        <f t="shared" si="0"/>
        <v>0.4337893986821734</v>
      </c>
      <c r="E29" s="41">
        <v>3169497.600000002</v>
      </c>
      <c r="F29" s="39">
        <f t="shared" si="1"/>
        <v>0.43059032802228325</v>
      </c>
      <c r="G29" s="41">
        <v>4061875.48</v>
      </c>
      <c r="H29" s="39">
        <f t="shared" si="2"/>
        <v>0.5000934479169475</v>
      </c>
      <c r="I29" s="4">
        <v>4383132.280000001</v>
      </c>
      <c r="J29" s="39">
        <f t="shared" si="3"/>
        <v>0.278659290960116</v>
      </c>
      <c r="K29" s="4">
        <v>3917990.8799999994</v>
      </c>
      <c r="L29" s="39">
        <f t="shared" si="4"/>
        <v>0.44412327640420185</v>
      </c>
      <c r="M29" s="4">
        <v>4088439.1999999993</v>
      </c>
      <c r="N29" s="39">
        <f t="shared" si="5"/>
        <v>0.5835264172249199</v>
      </c>
      <c r="O29" s="4">
        <v>6441771.910000001</v>
      </c>
      <c r="P29" s="39">
        <f t="shared" si="6"/>
        <v>0.640720660997192</v>
      </c>
      <c r="Q29" s="4">
        <v>5129384.13</v>
      </c>
      <c r="R29" s="39">
        <f t="shared" si="7"/>
        <v>0.5319740950159356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34231897.81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3857622.42</v>
      </c>
      <c r="F30" s="39">
        <f t="shared" si="1"/>
        <v>0.5240751415031559</v>
      </c>
      <c r="G30" s="41">
        <v>4551371.599999999</v>
      </c>
      <c r="H30" s="39">
        <f t="shared" si="2"/>
        <v>0.560359648493034</v>
      </c>
      <c r="I30" s="4">
        <v>4680063.289999999</v>
      </c>
      <c r="J30" s="39">
        <f t="shared" si="3"/>
        <v>0.29753679212251993</v>
      </c>
      <c r="K30" s="4">
        <v>4775004.699999997</v>
      </c>
      <c r="L30" s="39">
        <f t="shared" si="4"/>
        <v>0.5412699511463545</v>
      </c>
      <c r="M30" s="4">
        <v>4607835.019999999</v>
      </c>
      <c r="N30" s="39">
        <f t="shared" si="5"/>
        <v>0.6576576852076256</v>
      </c>
      <c r="O30" s="4">
        <v>6003457.829999998</v>
      </c>
      <c r="P30" s="39">
        <f t="shared" si="6"/>
        <v>0.5971244438405405</v>
      </c>
      <c r="Q30" s="4">
        <v>4972955.960000004</v>
      </c>
      <c r="R30" s="39">
        <f t="shared" si="7"/>
        <v>0.5157507566849172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37402884.919999994</v>
      </c>
      <c r="AB30" s="8"/>
    </row>
    <row r="31" spans="1:28" ht="15" customHeight="1">
      <c r="A31" s="2" t="s">
        <v>52</v>
      </c>
      <c r="B31" s="3" t="s">
        <v>83</v>
      </c>
      <c r="C31" s="41">
        <v>7997945.910000004</v>
      </c>
      <c r="D31" s="39">
        <f t="shared" si="0"/>
        <v>1.1413306541115893</v>
      </c>
      <c r="E31" s="41">
        <v>9083247.499999998</v>
      </c>
      <c r="F31" s="39">
        <f t="shared" si="1"/>
        <v>1.2339995211015717</v>
      </c>
      <c r="G31" s="41">
        <v>10455316.68999999</v>
      </c>
      <c r="H31" s="39">
        <f t="shared" si="2"/>
        <v>1.2872465929373351</v>
      </c>
      <c r="I31" s="4">
        <v>12533889.060000002</v>
      </c>
      <c r="J31" s="39">
        <f t="shared" si="3"/>
        <v>0.7968467331842319</v>
      </c>
      <c r="K31" s="4">
        <v>11504424.200000007</v>
      </c>
      <c r="L31" s="39">
        <f t="shared" si="4"/>
        <v>1.3040823027254707</v>
      </c>
      <c r="M31" s="4">
        <v>10989395.37</v>
      </c>
      <c r="N31" s="39">
        <f t="shared" si="5"/>
        <v>1.568472024171039</v>
      </c>
      <c r="O31" s="4">
        <v>11236009.470000014</v>
      </c>
      <c r="P31" s="39">
        <f t="shared" si="6"/>
        <v>1.1175719220069555</v>
      </c>
      <c r="Q31" s="4">
        <v>9992282.879999999</v>
      </c>
      <c r="R31" s="39">
        <f t="shared" si="7"/>
        <v>1.0363106968616187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83792511.08000001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0.6905731799066915</v>
      </c>
      <c r="E32" s="41">
        <v>6079578.899999999</v>
      </c>
      <c r="F32" s="39">
        <f t="shared" si="1"/>
        <v>0.8259377993497614</v>
      </c>
      <c r="G32" s="41">
        <v>6185595.060000002</v>
      </c>
      <c r="H32" s="39">
        <f t="shared" si="2"/>
        <v>0.7615633655449819</v>
      </c>
      <c r="I32" s="4">
        <v>7600722.63</v>
      </c>
      <c r="J32" s="39">
        <f t="shared" si="3"/>
        <v>0.48321881329584404</v>
      </c>
      <c r="K32" s="4">
        <v>7113703.369999999</v>
      </c>
      <c r="L32" s="39">
        <f t="shared" si="4"/>
        <v>0.8063727927952739</v>
      </c>
      <c r="M32" s="4">
        <v>6753903.459999998</v>
      </c>
      <c r="N32" s="39">
        <f t="shared" si="5"/>
        <v>0.9639573674708894</v>
      </c>
      <c r="O32" s="4">
        <v>7244668.090000002</v>
      </c>
      <c r="P32" s="39">
        <f t="shared" si="6"/>
        <v>0.7205794604624653</v>
      </c>
      <c r="Q32" s="4">
        <v>6107841.420000001</v>
      </c>
      <c r="R32" s="39">
        <f t="shared" si="7"/>
        <v>0.6334509815519214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51925247.660000004</v>
      </c>
      <c r="AB32" s="8"/>
    </row>
    <row r="33" spans="1:28" ht="15" customHeight="1">
      <c r="A33" s="2" t="s">
        <v>54</v>
      </c>
      <c r="B33" s="3" t="s">
        <v>85</v>
      </c>
      <c r="C33" s="41">
        <v>1732293.8999999992</v>
      </c>
      <c r="D33" s="39">
        <f t="shared" si="0"/>
        <v>0.24720348852678278</v>
      </c>
      <c r="E33" s="41">
        <v>3258423.8200000003</v>
      </c>
      <c r="F33" s="39">
        <f t="shared" si="1"/>
        <v>0.4426713500238715</v>
      </c>
      <c r="G33" s="41">
        <v>4579719.929999997</v>
      </c>
      <c r="H33" s="39">
        <f t="shared" si="2"/>
        <v>0.563849862351679</v>
      </c>
      <c r="I33" s="4">
        <v>3352981.03</v>
      </c>
      <c r="J33" s="39">
        <f t="shared" si="3"/>
        <v>0.2131670359769564</v>
      </c>
      <c r="K33" s="4">
        <v>4028237.4700000016</v>
      </c>
      <c r="L33" s="39">
        <f t="shared" si="4"/>
        <v>0.4566202622989704</v>
      </c>
      <c r="M33" s="4">
        <v>3409068.710000001</v>
      </c>
      <c r="N33" s="39">
        <f t="shared" si="5"/>
        <v>0.48656261059718836</v>
      </c>
      <c r="O33" s="4">
        <v>3920703.5899999975</v>
      </c>
      <c r="P33" s="39">
        <f t="shared" si="6"/>
        <v>0.38996658541405294</v>
      </c>
      <c r="Q33" s="4">
        <v>4064050.7899999977</v>
      </c>
      <c r="R33" s="39">
        <f t="shared" si="7"/>
        <v>0.4214871973546359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28345479.239999995</v>
      </c>
      <c r="AB33" s="8"/>
    </row>
    <row r="34" spans="1:28" ht="15" customHeight="1">
      <c r="A34" s="2" t="s">
        <v>55</v>
      </c>
      <c r="B34" s="3" t="s">
        <v>86</v>
      </c>
      <c r="C34" s="41">
        <v>5256867.86</v>
      </c>
      <c r="D34" s="39">
        <f t="shared" si="0"/>
        <v>0.7501706689126619</v>
      </c>
      <c r="E34" s="41">
        <v>6629573.560000006</v>
      </c>
      <c r="F34" s="39">
        <f t="shared" si="1"/>
        <v>0.9006570170137556</v>
      </c>
      <c r="G34" s="41">
        <v>7930907.13</v>
      </c>
      <c r="H34" s="39">
        <f t="shared" si="2"/>
        <v>0.9764441847810664</v>
      </c>
      <c r="I34" s="4">
        <v>7786405.48</v>
      </c>
      <c r="J34" s="39">
        <f t="shared" si="3"/>
        <v>0.49502367064878106</v>
      </c>
      <c r="K34" s="4">
        <v>7913700.270000001</v>
      </c>
      <c r="L34" s="39">
        <f t="shared" si="4"/>
        <v>0.897056323008393</v>
      </c>
      <c r="M34" s="4">
        <v>8246560.150000003</v>
      </c>
      <c r="N34" s="39">
        <f t="shared" si="5"/>
        <v>1.1769982292409533</v>
      </c>
      <c r="O34" s="4">
        <v>9213932.600000003</v>
      </c>
      <c r="P34" s="39">
        <f t="shared" si="6"/>
        <v>0.9164492422792998</v>
      </c>
      <c r="Q34" s="4">
        <v>10363378.370000007</v>
      </c>
      <c r="R34" s="39">
        <f t="shared" si="7"/>
        <v>1.074797420112203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63341325.42000002</v>
      </c>
      <c r="AB34" s="8"/>
    </row>
    <row r="35" spans="1:28" ht="15" customHeight="1">
      <c r="A35" s="2" t="s">
        <v>56</v>
      </c>
      <c r="B35" s="3" t="s">
        <v>87</v>
      </c>
      <c r="C35" s="41">
        <v>4241822.910000002</v>
      </c>
      <c r="D35" s="39">
        <f t="shared" si="0"/>
        <v>0.6053207374711822</v>
      </c>
      <c r="E35" s="41">
        <v>4489198.600000001</v>
      </c>
      <c r="F35" s="39">
        <f t="shared" si="1"/>
        <v>0.6098775710482235</v>
      </c>
      <c r="G35" s="41">
        <v>6061769.66</v>
      </c>
      <c r="H35" s="39">
        <f t="shared" si="2"/>
        <v>0.7463181243920709</v>
      </c>
      <c r="I35" s="4">
        <v>5544949.300000005</v>
      </c>
      <c r="J35" s="39">
        <f t="shared" si="3"/>
        <v>0.352522247023718</v>
      </c>
      <c r="K35" s="4">
        <v>6446551.940000006</v>
      </c>
      <c r="L35" s="39">
        <f t="shared" si="4"/>
        <v>0.7307479411750614</v>
      </c>
      <c r="M35" s="4">
        <v>4602971.880000004</v>
      </c>
      <c r="N35" s="39">
        <f t="shared" si="5"/>
        <v>0.6569635888735869</v>
      </c>
      <c r="O35" s="4">
        <v>5336964.870000005</v>
      </c>
      <c r="P35" s="39">
        <f t="shared" si="6"/>
        <v>0.5308327750501175</v>
      </c>
      <c r="Q35" s="4">
        <v>6090042.270000009</v>
      </c>
      <c r="R35" s="39">
        <f t="shared" si="7"/>
        <v>0.6316050120410946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42814271.43000003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276432447.43999994</v>
      </c>
      <c r="F36" s="39">
        <f t="shared" si="1"/>
        <v>37.554575911081955</v>
      </c>
      <c r="G36" s="41">
        <v>281225155.1999999</v>
      </c>
      <c r="H36" s="39">
        <f t="shared" si="2"/>
        <v>34.624118389997186</v>
      </c>
      <c r="I36" s="4">
        <v>870588030.6499996</v>
      </c>
      <c r="J36" s="39">
        <f t="shared" si="3"/>
        <v>55.34796301865034</v>
      </c>
      <c r="K36" s="4">
        <v>306295077.57000005</v>
      </c>
      <c r="L36" s="39">
        <f t="shared" si="4"/>
        <v>34.72003319131453</v>
      </c>
      <c r="M36" s="4">
        <v>152328330.42</v>
      </c>
      <c r="N36" s="39">
        <f t="shared" si="5"/>
        <v>21.741207473951523</v>
      </c>
      <c r="O36" s="4">
        <v>390911334.24999994</v>
      </c>
      <c r="P36" s="39">
        <f t="shared" si="6"/>
        <v>38.881377976631</v>
      </c>
      <c r="Q36" s="4">
        <v>441705324.25</v>
      </c>
      <c r="R36" s="39">
        <f t="shared" si="7"/>
        <v>45.8097471697083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2997140590.91</v>
      </c>
      <c r="AB36" s="8"/>
    </row>
    <row r="37" spans="1:28" ht="15" customHeight="1">
      <c r="A37" s="2" t="s">
        <v>58</v>
      </c>
      <c r="B37" s="3" t="s">
        <v>89</v>
      </c>
      <c r="C37" s="41">
        <v>28458944.24</v>
      </c>
      <c r="D37" s="39">
        <f t="shared" si="0"/>
        <v>4.061175933204633</v>
      </c>
      <c r="E37" s="41">
        <v>21018572.53999999</v>
      </c>
      <c r="F37" s="39">
        <f t="shared" si="1"/>
        <v>2.8554664450791023</v>
      </c>
      <c r="G37" s="41">
        <v>25960877.52</v>
      </c>
      <c r="H37" s="39">
        <f t="shared" si="2"/>
        <v>3.196273449014339</v>
      </c>
      <c r="I37" s="4">
        <v>56655635.99000002</v>
      </c>
      <c r="J37" s="39">
        <f t="shared" si="3"/>
        <v>3.6019034665930336</v>
      </c>
      <c r="K37" s="4">
        <v>45462863.76000001</v>
      </c>
      <c r="L37" s="39">
        <f t="shared" si="4"/>
        <v>5.153436193758843</v>
      </c>
      <c r="M37" s="4">
        <v>24866193.83</v>
      </c>
      <c r="N37" s="39">
        <f t="shared" si="5"/>
        <v>3.5490514315683868</v>
      </c>
      <c r="O37" s="4">
        <v>52312599.07999999</v>
      </c>
      <c r="P37" s="39">
        <f t="shared" si="6"/>
        <v>5.2031899808477835</v>
      </c>
      <c r="Q37" s="4">
        <v>22541046.130000003</v>
      </c>
      <c r="R37" s="39">
        <f t="shared" si="7"/>
        <v>2.3377567972705546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277276733.09</v>
      </c>
      <c r="AB37" s="8"/>
    </row>
    <row r="38" spans="1:28" ht="15" customHeight="1">
      <c r="A38" s="2" t="s">
        <v>59</v>
      </c>
      <c r="B38" s="3" t="s">
        <v>90</v>
      </c>
      <c r="C38" s="41">
        <v>8605655.010000004</v>
      </c>
      <c r="D38" s="39">
        <f t="shared" si="0"/>
        <v>1.2280525490102965</v>
      </c>
      <c r="E38" s="41">
        <v>12528542.10000001</v>
      </c>
      <c r="F38" s="39">
        <f t="shared" si="1"/>
        <v>1.702058096677526</v>
      </c>
      <c r="G38" s="41">
        <v>13678148.310000002</v>
      </c>
      <c r="H38" s="39">
        <f t="shared" si="2"/>
        <v>1.6840379236507934</v>
      </c>
      <c r="I38" s="4">
        <v>18038203.490000002</v>
      </c>
      <c r="J38" s="39">
        <f t="shared" si="3"/>
        <v>1.1467856029929555</v>
      </c>
      <c r="K38" s="4">
        <v>21075390.799999997</v>
      </c>
      <c r="L38" s="39">
        <f t="shared" si="4"/>
        <v>2.388997805322858</v>
      </c>
      <c r="M38" s="4">
        <v>17382994.530000027</v>
      </c>
      <c r="N38" s="39">
        <f t="shared" si="5"/>
        <v>2.481004613871058</v>
      </c>
      <c r="O38" s="4">
        <v>17995406.85000003</v>
      </c>
      <c r="P38" s="39">
        <f t="shared" si="6"/>
        <v>1.7898846983306829</v>
      </c>
      <c r="Q38" s="4">
        <v>19204620.27000002</v>
      </c>
      <c r="R38" s="39">
        <f t="shared" si="7"/>
        <v>1.991732385279157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128508961.36000007</v>
      </c>
      <c r="AB38" s="8"/>
    </row>
    <row r="39" spans="1:28" ht="15" customHeight="1">
      <c r="A39" s="2" t="s">
        <v>60</v>
      </c>
      <c r="B39" s="3" t="s">
        <v>91</v>
      </c>
      <c r="C39" s="41">
        <v>2454286.7400000007</v>
      </c>
      <c r="D39" s="39">
        <f t="shared" si="0"/>
        <v>0.35023401281562305</v>
      </c>
      <c r="E39" s="41">
        <v>3000210.04</v>
      </c>
      <c r="F39" s="39">
        <f t="shared" si="1"/>
        <v>0.40759186101271916</v>
      </c>
      <c r="G39" s="41">
        <v>3528750.68</v>
      </c>
      <c r="H39" s="39">
        <f t="shared" si="2"/>
        <v>0.434455734325089</v>
      </c>
      <c r="I39" s="4">
        <v>5229418.980000003</v>
      </c>
      <c r="J39" s="39">
        <f t="shared" si="3"/>
        <v>0.3324622876999216</v>
      </c>
      <c r="K39" s="4">
        <v>4106711.2700000005</v>
      </c>
      <c r="L39" s="39">
        <f t="shared" si="4"/>
        <v>0.4655156482851388</v>
      </c>
      <c r="M39" s="4">
        <v>4136428.86</v>
      </c>
      <c r="N39" s="39">
        <f t="shared" si="5"/>
        <v>0.5903757876065664</v>
      </c>
      <c r="O39" s="4">
        <v>4322022.35</v>
      </c>
      <c r="P39" s="39">
        <f t="shared" si="6"/>
        <v>0.4298831215426621</v>
      </c>
      <c r="Q39" s="4">
        <v>3350568.89</v>
      </c>
      <c r="R39" s="39">
        <f t="shared" si="7"/>
        <v>0.3474912012577811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30128397.810000002</v>
      </c>
      <c r="AB39" s="8"/>
    </row>
    <row r="40" spans="1:28" ht="15" customHeight="1">
      <c r="A40" s="2" t="s">
        <v>61</v>
      </c>
      <c r="B40" s="3" t="s">
        <v>92</v>
      </c>
      <c r="C40" s="41">
        <v>10718036.149999972</v>
      </c>
      <c r="D40" s="39">
        <f t="shared" si="0"/>
        <v>1.5294956164402371</v>
      </c>
      <c r="E40" s="41">
        <v>12471305.530000016</v>
      </c>
      <c r="F40" s="39">
        <f t="shared" si="1"/>
        <v>1.6942822543954028</v>
      </c>
      <c r="G40" s="41">
        <v>15548708.78000001</v>
      </c>
      <c r="H40" s="39">
        <f t="shared" si="2"/>
        <v>1.914339182166835</v>
      </c>
      <c r="I40" s="4">
        <v>19836414.689999994</v>
      </c>
      <c r="J40" s="39">
        <f t="shared" si="3"/>
        <v>1.2611075595250403</v>
      </c>
      <c r="K40" s="4">
        <v>20135518.37000001</v>
      </c>
      <c r="L40" s="39">
        <f t="shared" si="4"/>
        <v>2.282458705105868</v>
      </c>
      <c r="M40" s="4">
        <v>17402166.620000012</v>
      </c>
      <c r="N40" s="39">
        <f t="shared" si="5"/>
        <v>2.483740968856698</v>
      </c>
      <c r="O40" s="4">
        <v>17302188.190000005</v>
      </c>
      <c r="P40" s="39">
        <f t="shared" si="6"/>
        <v>1.7209348000330877</v>
      </c>
      <c r="Q40" s="4">
        <v>13567943.880000003</v>
      </c>
      <c r="R40" s="39">
        <f t="shared" si="7"/>
        <v>1.4071464495270711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126982282.21000001</v>
      </c>
      <c r="AB40" s="8"/>
    </row>
    <row r="41" spans="1:28" ht="15" customHeight="1">
      <c r="A41" s="2" t="s">
        <v>62</v>
      </c>
      <c r="B41" s="3" t="s">
        <v>93</v>
      </c>
      <c r="C41" s="41">
        <v>21974612.76</v>
      </c>
      <c r="D41" s="39">
        <f t="shared" si="0"/>
        <v>3.1358425572572632</v>
      </c>
      <c r="E41" s="41">
        <v>22941410.04000001</v>
      </c>
      <c r="F41" s="39">
        <f t="shared" si="1"/>
        <v>3.116692460791673</v>
      </c>
      <c r="G41" s="41">
        <v>28396266.479999997</v>
      </c>
      <c r="H41" s="39">
        <f t="shared" si="2"/>
        <v>3.49611574305366</v>
      </c>
      <c r="I41" s="4">
        <v>31755653.679999996</v>
      </c>
      <c r="J41" s="39">
        <f t="shared" si="3"/>
        <v>2.01887768225051</v>
      </c>
      <c r="K41" s="4">
        <v>21036341.119999997</v>
      </c>
      <c r="L41" s="39">
        <f t="shared" si="4"/>
        <v>2.3845713346251687</v>
      </c>
      <c r="M41" s="4">
        <v>30499907.519999996</v>
      </c>
      <c r="N41" s="39">
        <f t="shared" si="5"/>
        <v>4.353128636678024</v>
      </c>
      <c r="O41" s="4">
        <v>32712331.770000022</v>
      </c>
      <c r="P41" s="39">
        <f t="shared" si="6"/>
        <v>3.253680373547075</v>
      </c>
      <c r="Q41" s="4">
        <v>41162468.67000002</v>
      </c>
      <c r="R41" s="39">
        <f t="shared" si="7"/>
        <v>4.269005101660238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230478992.04</v>
      </c>
      <c r="AB41" s="8"/>
    </row>
    <row r="42" spans="1:28" ht="15" customHeight="1">
      <c r="A42" s="2" t="s">
        <v>63</v>
      </c>
      <c r="B42" s="3" t="s">
        <v>94</v>
      </c>
      <c r="C42" s="41">
        <v>22571645.650000013</v>
      </c>
      <c r="D42" s="39">
        <f t="shared" si="0"/>
        <v>3.2210409252554593</v>
      </c>
      <c r="E42" s="41">
        <v>24871369.899999995</v>
      </c>
      <c r="F42" s="39">
        <f t="shared" si="1"/>
        <v>3.378886080748108</v>
      </c>
      <c r="G42" s="41">
        <v>29996879.680000048</v>
      </c>
      <c r="H42" s="39">
        <f t="shared" si="2"/>
        <v>3.6931814034636643</v>
      </c>
      <c r="I42" s="4">
        <v>37017744.05000003</v>
      </c>
      <c r="J42" s="39">
        <f t="shared" si="3"/>
        <v>2.3534170659152585</v>
      </c>
      <c r="K42" s="4">
        <v>34610336.67000002</v>
      </c>
      <c r="L42" s="39">
        <f t="shared" si="4"/>
        <v>3.9232495914673757</v>
      </c>
      <c r="M42" s="4">
        <v>32013665.890000023</v>
      </c>
      <c r="N42" s="39">
        <f t="shared" si="5"/>
        <v>4.569181256022431</v>
      </c>
      <c r="O42" s="4">
        <v>46310659.70999999</v>
      </c>
      <c r="P42" s="39">
        <f t="shared" si="6"/>
        <v>4.606216568231026</v>
      </c>
      <c r="Q42" s="4">
        <v>34142795.370000005</v>
      </c>
      <c r="R42" s="39">
        <f t="shared" si="7"/>
        <v>3.5409870284505347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261535096.92000014</v>
      </c>
      <c r="AB42" s="8"/>
    </row>
    <row r="43" spans="1:28" ht="15" customHeight="1">
      <c r="A43" s="2" t="s">
        <v>64</v>
      </c>
      <c r="B43" s="3" t="s">
        <v>95</v>
      </c>
      <c r="C43" s="41">
        <v>25418247.32</v>
      </c>
      <c r="D43" s="39">
        <f t="shared" si="0"/>
        <v>3.6272594446823083</v>
      </c>
      <c r="E43" s="41">
        <v>26381386.900000013</v>
      </c>
      <c r="F43" s="39">
        <f t="shared" si="1"/>
        <v>3.5840285977669666</v>
      </c>
      <c r="G43" s="41">
        <v>33733951.09000004</v>
      </c>
      <c r="H43" s="39">
        <f t="shared" si="2"/>
        <v>4.153285347009158</v>
      </c>
      <c r="I43" s="4">
        <v>28945872.469999984</v>
      </c>
      <c r="J43" s="39">
        <f t="shared" si="3"/>
        <v>1.8402447800895787</v>
      </c>
      <c r="K43" s="4">
        <v>32198241.150000017</v>
      </c>
      <c r="L43" s="39">
        <f t="shared" si="4"/>
        <v>3.6498268607482327</v>
      </c>
      <c r="M43" s="4">
        <v>35163346.73999999</v>
      </c>
      <c r="N43" s="39">
        <f t="shared" si="5"/>
        <v>5.018722484812728</v>
      </c>
      <c r="O43" s="4">
        <v>33320952.430000007</v>
      </c>
      <c r="P43" s="39">
        <f t="shared" si="6"/>
        <v>3.3142158654924487</v>
      </c>
      <c r="Q43" s="4">
        <v>32316647.779999986</v>
      </c>
      <c r="R43" s="39">
        <f t="shared" si="7"/>
        <v>3.351595244381559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247478645.88000005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>
        <v>13180426.51</v>
      </c>
      <c r="F44" s="39">
        <f t="shared" si="1"/>
        <v>1.7906194894782363</v>
      </c>
      <c r="G44" s="41">
        <v>16325780.530000001</v>
      </c>
      <c r="H44" s="39">
        <f t="shared" si="2"/>
        <v>2.0100113643028448</v>
      </c>
      <c r="I44" s="4">
        <v>20458356.210000005</v>
      </c>
      <c r="J44" s="39">
        <f t="shared" si="3"/>
        <v>1.3006477266727814</v>
      </c>
      <c r="K44" s="4">
        <v>16553763.050000003</v>
      </c>
      <c r="L44" s="39">
        <f t="shared" si="4"/>
        <v>1.8764493608481334</v>
      </c>
      <c r="M44" s="4">
        <v>19611727.990000002</v>
      </c>
      <c r="N44" s="39">
        <f t="shared" si="5"/>
        <v>2.799102740623948</v>
      </c>
      <c r="O44" s="4">
        <v>19890496.310000014</v>
      </c>
      <c r="P44" s="39">
        <f t="shared" si="6"/>
        <v>1.978376776042264</v>
      </c>
      <c r="Q44" s="4">
        <v>13418387.069999995</v>
      </c>
      <c r="R44" s="39">
        <f t="shared" si="7"/>
        <v>1.391635747533063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130995738.31000002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1.238306877209198</v>
      </c>
      <c r="G45" s="41">
        <v>10011797.129999999</v>
      </c>
      <c r="H45" s="39">
        <f t="shared" si="2"/>
        <v>1.2326409736683261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</v>
      </c>
      <c r="M45" s="4">
        <v>11095094.73</v>
      </c>
      <c r="N45" s="39">
        <f t="shared" si="5"/>
        <v>1.583558066992409</v>
      </c>
      <c r="O45" s="4">
        <v>11284899.120000001</v>
      </c>
      <c r="P45" s="39">
        <f t="shared" si="6"/>
        <v>1.1224346537679615</v>
      </c>
      <c r="Q45" s="4">
        <v>8446101.670000002</v>
      </c>
      <c r="R45" s="39">
        <f t="shared" si="7"/>
        <v>0.8759545353665752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79610638.27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0.10843351761389919</v>
      </c>
      <c r="G46" s="41">
        <v>725008.9800000001</v>
      </c>
      <c r="H46" s="39">
        <f t="shared" si="2"/>
        <v>0.0892622736379278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0.25480531702243686</v>
      </c>
      <c r="O46" s="4">
        <v>1139760.93</v>
      </c>
      <c r="P46" s="39">
        <f t="shared" si="6"/>
        <v>0.11336451936690414</v>
      </c>
      <c r="Q46" s="4">
        <v>1214336.32</v>
      </c>
      <c r="R46" s="39">
        <f t="shared" si="7"/>
        <v>0.12594016133414085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7680513.13</v>
      </c>
      <c r="AB46" s="8"/>
    </row>
    <row r="47" spans="1:28" ht="18" customHeight="1">
      <c r="A47" s="58" t="s">
        <v>7</v>
      </c>
      <c r="B47" s="59"/>
      <c r="C47" s="42">
        <f>SUM(C13:C46)</f>
        <v>700756251.5900002</v>
      </c>
      <c r="D47" s="40">
        <f t="shared" si="0"/>
        <v>100</v>
      </c>
      <c r="E47" s="42">
        <f>SUM(E13:E46)</f>
        <v>736081930.7199996</v>
      </c>
      <c r="F47" s="40">
        <f t="shared" si="1"/>
        <v>100</v>
      </c>
      <c r="G47" s="6">
        <f aca="true" t="shared" si="13" ref="G47:AA47">SUM(G13:G46)</f>
        <v>812223294.85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882185439.9799999</v>
      </c>
      <c r="L47" s="40">
        <f t="shared" si="4"/>
        <v>100</v>
      </c>
      <c r="M47" s="6">
        <f t="shared" si="13"/>
        <v>700643377.8</v>
      </c>
      <c r="N47" s="40">
        <f t="shared" si="5"/>
        <v>100</v>
      </c>
      <c r="O47" s="6">
        <f t="shared" si="13"/>
        <v>1005394753.4599999</v>
      </c>
      <c r="P47" s="40">
        <f t="shared" si="6"/>
        <v>100</v>
      </c>
      <c r="Q47" s="6">
        <f t="shared" si="13"/>
        <v>964216900.4199998</v>
      </c>
      <c r="R47" s="40">
        <f t="shared" si="7"/>
        <v>100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7374437939.900001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1118479907.6799998</v>
      </c>
      <c r="C51" s="51">
        <f>+B51/$B$85*100</f>
        <v>15.166985155958432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29791366.7</v>
      </c>
      <c r="C52" s="51">
        <f aca="true" t="shared" si="15" ref="C52:C84">+B52/$B$85*100</f>
        <v>0.4039815229688403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39839402.61999999</v>
      </c>
      <c r="C53" s="51">
        <f t="shared" si="15"/>
        <v>0.5402364620148966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31368035.589999996</v>
      </c>
      <c r="C54" s="51">
        <f t="shared" si="15"/>
        <v>0.4253617136064115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28033990.360000003</v>
      </c>
      <c r="C55" s="51">
        <f t="shared" si="15"/>
        <v>0.3801508750696755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142053078.98</v>
      </c>
      <c r="C56" s="51">
        <f t="shared" si="15"/>
        <v>1.92629024934104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108229610.98</v>
      </c>
      <c r="C57" s="51">
        <f t="shared" si="15"/>
        <v>1.4676319993746891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143924762.46</v>
      </c>
      <c r="C58" s="51">
        <f t="shared" si="15"/>
        <v>1.9516709426935885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30635093.02</v>
      </c>
      <c r="C59" s="51">
        <f t="shared" si="15"/>
        <v>0.41542275180385363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71911368.06000002</v>
      </c>
      <c r="C60" s="51">
        <f t="shared" si="15"/>
        <v>0.9751437146269504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153784508.11000004</v>
      </c>
      <c r="C61" s="51">
        <f t="shared" si="15"/>
        <v>2.0853725987432394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122981510.08000004</v>
      </c>
      <c r="C62" s="51">
        <f t="shared" si="15"/>
        <v>1.6676729953153244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185899697.48000002</v>
      </c>
      <c r="C63" s="51">
        <f t="shared" si="15"/>
        <v>2.5208659832117437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170308897.1</v>
      </c>
      <c r="C64" s="51">
        <f t="shared" si="15"/>
        <v>2.309449187693746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81792406.75999999</v>
      </c>
      <c r="C65" s="51">
        <f t="shared" si="15"/>
        <v>1.109134112004055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55734096.43000001</v>
      </c>
      <c r="C66" s="51">
        <f t="shared" si="15"/>
        <v>0.7557741604746053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34231897.81</v>
      </c>
      <c r="C67" s="51">
        <f t="shared" si="15"/>
        <v>0.46419670338244373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37402884.919999994</v>
      </c>
      <c r="C68" s="51">
        <f t="shared" si="15"/>
        <v>0.5071964158465369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83792511.08000001</v>
      </c>
      <c r="C69" s="51">
        <f t="shared" si="15"/>
        <v>1.1362562375992586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51925247.660000004</v>
      </c>
      <c r="C70" s="51">
        <f t="shared" si="15"/>
        <v>0.7041248171478154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28345479.239999995</v>
      </c>
      <c r="C71" s="51">
        <f t="shared" si="15"/>
        <v>0.38437477501348893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63341325.42000002</v>
      </c>
      <c r="C72" s="51">
        <f t="shared" si="15"/>
        <v>0.8589308898687259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42814271.43000003</v>
      </c>
      <c r="C73" s="51">
        <f t="shared" si="15"/>
        <v>0.5805767406130019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2997140590.91</v>
      </c>
      <c r="C74" s="51">
        <f t="shared" si="15"/>
        <v>40.642291864627744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277276733.09</v>
      </c>
      <c r="C75" s="51">
        <f t="shared" si="15"/>
        <v>3.759971069656326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128508961.36000007</v>
      </c>
      <c r="C76" s="51">
        <f t="shared" si="15"/>
        <v>1.7426271996227916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30128397.810000002</v>
      </c>
      <c r="C77" s="51">
        <f t="shared" si="15"/>
        <v>0.4085517846314475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126982282.21000001</v>
      </c>
      <c r="C78" s="51">
        <f t="shared" si="15"/>
        <v>1.7219248876304452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230478992.04</v>
      </c>
      <c r="C79" s="51">
        <f t="shared" si="15"/>
        <v>3.1253770649146633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261535096.92000014</v>
      </c>
      <c r="C80" s="51">
        <f t="shared" si="15"/>
        <v>3.546508887205398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247478645.88000005</v>
      </c>
      <c r="C81" s="51">
        <f t="shared" si="15"/>
        <v>3.355898414182816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130995738.31000002</v>
      </c>
      <c r="C82" s="51">
        <f t="shared" si="15"/>
        <v>1.7763487790877843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79610638.27</v>
      </c>
      <c r="C83" s="51">
        <f t="shared" si="15"/>
        <v>1.079548555683954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7680513.13</v>
      </c>
      <c r="C84" s="51">
        <f t="shared" si="15"/>
        <v>0.10415048838425982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7374437939.900001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800549674.3500013</v>
      </c>
      <c r="D12" s="15">
        <v>24591625.32</v>
      </c>
      <c r="E12" s="15">
        <v>292910249.73000014</v>
      </c>
      <c r="F12" s="15">
        <v>428358.28</v>
      </c>
      <c r="G12" s="15">
        <v>0</v>
      </c>
      <c r="H12" s="24">
        <f>SUM(C12:G12)</f>
        <v>1118479907.6800015</v>
      </c>
    </row>
    <row r="13" spans="1:8" ht="15" customHeight="1">
      <c r="A13" s="2" t="s">
        <v>35</v>
      </c>
      <c r="B13" s="3" t="s">
        <v>66</v>
      </c>
      <c r="C13" s="15">
        <v>26904173.130000003</v>
      </c>
      <c r="D13" s="15">
        <v>759763.65</v>
      </c>
      <c r="E13" s="15">
        <v>135456</v>
      </c>
      <c r="F13" s="15">
        <v>1991973.92</v>
      </c>
      <c r="G13" s="15">
        <v>0</v>
      </c>
      <c r="H13" s="24">
        <f aca="true" t="shared" si="0" ref="H13:H45">SUM(C13:G13)</f>
        <v>29791366.700000003</v>
      </c>
    </row>
    <row r="14" spans="1:8" ht="15" customHeight="1">
      <c r="A14" s="2" t="s">
        <v>36</v>
      </c>
      <c r="B14" s="3" t="s">
        <v>67</v>
      </c>
      <c r="C14" s="15">
        <v>33598342.940000005</v>
      </c>
      <c r="D14" s="15">
        <v>744485.95</v>
      </c>
      <c r="E14" s="15">
        <v>1480323.22</v>
      </c>
      <c r="F14" s="15">
        <v>4016250.51</v>
      </c>
      <c r="G14" s="15">
        <v>0</v>
      </c>
      <c r="H14" s="24">
        <f t="shared" si="0"/>
        <v>39839402.620000005</v>
      </c>
    </row>
    <row r="15" spans="1:8" ht="15" customHeight="1">
      <c r="A15" s="2" t="s">
        <v>37</v>
      </c>
      <c r="B15" s="3" t="s">
        <v>68</v>
      </c>
      <c r="C15" s="15">
        <v>20016427.870000005</v>
      </c>
      <c r="D15" s="15">
        <v>6667831.84</v>
      </c>
      <c r="E15" s="15">
        <v>0</v>
      </c>
      <c r="F15" s="15">
        <v>4683775.879999999</v>
      </c>
      <c r="G15" s="15">
        <v>0</v>
      </c>
      <c r="H15" s="24">
        <f t="shared" si="0"/>
        <v>31368035.590000004</v>
      </c>
    </row>
    <row r="16" spans="1:8" ht="15" customHeight="1">
      <c r="A16" s="2" t="s">
        <v>38</v>
      </c>
      <c r="B16" s="3" t="s">
        <v>69</v>
      </c>
      <c r="C16" s="15">
        <v>26228891.210000012</v>
      </c>
      <c r="D16" s="15">
        <v>87591.67000000001</v>
      </c>
      <c r="E16" s="15">
        <v>522317.68</v>
      </c>
      <c r="F16" s="15">
        <v>1195189.7999999998</v>
      </c>
      <c r="G16" s="15">
        <v>0</v>
      </c>
      <c r="H16" s="24">
        <f t="shared" si="0"/>
        <v>28033990.360000014</v>
      </c>
    </row>
    <row r="17" spans="1:8" ht="15" customHeight="1">
      <c r="A17" s="2" t="s">
        <v>39</v>
      </c>
      <c r="B17" s="3" t="s">
        <v>70</v>
      </c>
      <c r="C17" s="15">
        <v>121144443.20999986</v>
      </c>
      <c r="D17" s="15">
        <v>3638469.84</v>
      </c>
      <c r="E17" s="15">
        <v>2919978.54</v>
      </c>
      <c r="F17" s="15">
        <v>14350187.389999999</v>
      </c>
      <c r="G17" s="15">
        <v>0</v>
      </c>
      <c r="H17" s="24">
        <f t="shared" si="0"/>
        <v>142053078.97999987</v>
      </c>
    </row>
    <row r="18" spans="1:8" ht="15" customHeight="1">
      <c r="A18" s="2" t="s">
        <v>40</v>
      </c>
      <c r="B18" s="3" t="s">
        <v>71</v>
      </c>
      <c r="C18" s="15">
        <v>89157073.28999999</v>
      </c>
      <c r="D18" s="15">
        <v>1602030.88</v>
      </c>
      <c r="E18" s="15">
        <v>5400335.380000001</v>
      </c>
      <c r="F18" s="15">
        <v>12070171.43</v>
      </c>
      <c r="G18" s="15">
        <v>0</v>
      </c>
      <c r="H18" s="24">
        <f t="shared" si="0"/>
        <v>108229610.97999999</v>
      </c>
    </row>
    <row r="19" spans="1:8" ht="15" customHeight="1">
      <c r="A19" s="2" t="s">
        <v>41</v>
      </c>
      <c r="B19" s="3" t="s">
        <v>72</v>
      </c>
      <c r="C19" s="15">
        <v>110186090.69000007</v>
      </c>
      <c r="D19" s="15">
        <v>1303409.22</v>
      </c>
      <c r="E19" s="15">
        <v>17233288.729999997</v>
      </c>
      <c r="F19" s="15">
        <v>15201973.819999998</v>
      </c>
      <c r="G19" s="15">
        <v>0</v>
      </c>
      <c r="H19" s="24">
        <f t="shared" si="0"/>
        <v>143924762.46000007</v>
      </c>
    </row>
    <row r="20" spans="1:8" ht="15" customHeight="1">
      <c r="A20" s="2" t="s">
        <v>42</v>
      </c>
      <c r="B20" s="3" t="s">
        <v>73</v>
      </c>
      <c r="C20" s="15">
        <v>26824708.16000001</v>
      </c>
      <c r="D20" s="15">
        <v>647808.39</v>
      </c>
      <c r="E20" s="15">
        <v>970579.54</v>
      </c>
      <c r="F20" s="15">
        <v>2191996.93</v>
      </c>
      <c r="G20" s="15">
        <v>0</v>
      </c>
      <c r="H20" s="24">
        <f t="shared" si="0"/>
        <v>30635093.02000001</v>
      </c>
    </row>
    <row r="21" spans="1:8" ht="15" customHeight="1">
      <c r="A21" s="2" t="s">
        <v>43</v>
      </c>
      <c r="B21" s="3" t="s">
        <v>74</v>
      </c>
      <c r="C21" s="15">
        <v>62377414.08999999</v>
      </c>
      <c r="D21" s="15">
        <v>1296962.5999999999</v>
      </c>
      <c r="E21" s="15">
        <v>4423241.3100000005</v>
      </c>
      <c r="F21" s="15">
        <v>3813750.06</v>
      </c>
      <c r="G21" s="15">
        <v>0</v>
      </c>
      <c r="H21" s="24">
        <f t="shared" si="0"/>
        <v>71911368.05999999</v>
      </c>
    </row>
    <row r="22" spans="1:8" ht="15" customHeight="1">
      <c r="A22" s="2" t="s">
        <v>44</v>
      </c>
      <c r="B22" s="3" t="s">
        <v>75</v>
      </c>
      <c r="C22" s="15">
        <v>122445219.59999989</v>
      </c>
      <c r="D22" s="15">
        <v>4825702.199999999</v>
      </c>
      <c r="E22" s="15">
        <v>7932397.029999999</v>
      </c>
      <c r="F22" s="15">
        <v>18581189.28</v>
      </c>
      <c r="G22" s="15">
        <v>0</v>
      </c>
      <c r="H22" s="24">
        <f t="shared" si="0"/>
        <v>153784508.1099999</v>
      </c>
    </row>
    <row r="23" spans="1:8" ht="15" customHeight="1">
      <c r="A23" s="2" t="s">
        <v>45</v>
      </c>
      <c r="B23" s="3" t="s">
        <v>76</v>
      </c>
      <c r="C23" s="15">
        <v>100876963.17000008</v>
      </c>
      <c r="D23" s="15">
        <v>1122933.85</v>
      </c>
      <c r="E23" s="15">
        <v>6260485.11</v>
      </c>
      <c r="F23" s="15">
        <v>14721127.95</v>
      </c>
      <c r="G23" s="15">
        <v>0</v>
      </c>
      <c r="H23" s="24">
        <f t="shared" si="0"/>
        <v>122981510.08000007</v>
      </c>
    </row>
    <row r="24" spans="1:8" ht="15" customHeight="1">
      <c r="A24" s="2" t="s">
        <v>46</v>
      </c>
      <c r="B24" s="3" t="s">
        <v>77</v>
      </c>
      <c r="C24" s="15">
        <v>161355274.3899998</v>
      </c>
      <c r="D24" s="15">
        <v>2673361.5600000005</v>
      </c>
      <c r="E24" s="15">
        <v>11794999.549999999</v>
      </c>
      <c r="F24" s="15">
        <v>10076061.979999999</v>
      </c>
      <c r="G24" s="15">
        <v>0</v>
      </c>
      <c r="H24" s="24">
        <f t="shared" si="0"/>
        <v>185899697.4799998</v>
      </c>
    </row>
    <row r="25" spans="1:8" ht="15" customHeight="1">
      <c r="A25" s="2" t="s">
        <v>47</v>
      </c>
      <c r="B25" s="3" t="s">
        <v>78</v>
      </c>
      <c r="C25" s="15">
        <v>136374386.77</v>
      </c>
      <c r="D25" s="15">
        <v>2022169.1899999997</v>
      </c>
      <c r="E25" s="15">
        <v>18282033.37</v>
      </c>
      <c r="F25" s="15">
        <v>13630307.77</v>
      </c>
      <c r="G25" s="15">
        <v>0</v>
      </c>
      <c r="H25" s="24">
        <f t="shared" si="0"/>
        <v>170308897.10000002</v>
      </c>
    </row>
    <row r="26" spans="1:8" ht="15" customHeight="1">
      <c r="A26" s="2" t="s">
        <v>48</v>
      </c>
      <c r="B26" s="3" t="s">
        <v>79</v>
      </c>
      <c r="C26" s="15">
        <v>71869664.71999995</v>
      </c>
      <c r="D26" s="15">
        <v>1226871.05</v>
      </c>
      <c r="E26" s="15">
        <v>5410654.0200000005</v>
      </c>
      <c r="F26" s="15">
        <v>3285216.9699999997</v>
      </c>
      <c r="G26" s="15">
        <v>0</v>
      </c>
      <c r="H26" s="24">
        <f t="shared" si="0"/>
        <v>81792406.75999995</v>
      </c>
    </row>
    <row r="27" spans="1:8" ht="15" customHeight="1">
      <c r="A27" s="2" t="s">
        <v>49</v>
      </c>
      <c r="B27" s="3" t="s">
        <v>80</v>
      </c>
      <c r="C27" s="15">
        <v>46441223.50999999</v>
      </c>
      <c r="D27" s="15">
        <v>2050162.49</v>
      </c>
      <c r="E27" s="15">
        <v>4027529.9399999995</v>
      </c>
      <c r="F27" s="15">
        <v>3215180.49</v>
      </c>
      <c r="G27" s="15">
        <v>0</v>
      </c>
      <c r="H27" s="24">
        <f t="shared" si="0"/>
        <v>55734096.42999999</v>
      </c>
    </row>
    <row r="28" spans="1:8" ht="15" customHeight="1">
      <c r="A28" s="2" t="s">
        <v>50</v>
      </c>
      <c r="B28" s="3" t="s">
        <v>81</v>
      </c>
      <c r="C28" s="15">
        <v>29761814.74000002</v>
      </c>
      <c r="D28" s="15">
        <v>246384.02</v>
      </c>
      <c r="E28" s="15">
        <v>1918394.0299999998</v>
      </c>
      <c r="F28" s="15">
        <v>2305305.02</v>
      </c>
      <c r="G28" s="15">
        <v>0</v>
      </c>
      <c r="H28" s="24">
        <f t="shared" si="0"/>
        <v>34231897.810000025</v>
      </c>
    </row>
    <row r="29" spans="1:8" ht="15" customHeight="1">
      <c r="A29" s="2" t="s">
        <v>51</v>
      </c>
      <c r="B29" s="3" t="s">
        <v>82</v>
      </c>
      <c r="C29" s="15">
        <v>34692721.31000001</v>
      </c>
      <c r="D29" s="15">
        <v>705889.7000000001</v>
      </c>
      <c r="E29" s="15">
        <v>178383</v>
      </c>
      <c r="F29" s="15">
        <v>1825890.91</v>
      </c>
      <c r="G29" s="15">
        <v>0</v>
      </c>
      <c r="H29" s="24">
        <f t="shared" si="0"/>
        <v>37402884.92000001</v>
      </c>
    </row>
    <row r="30" spans="1:8" ht="15" customHeight="1">
      <c r="A30" s="2" t="s">
        <v>52</v>
      </c>
      <c r="B30" s="3" t="s">
        <v>83</v>
      </c>
      <c r="C30" s="15">
        <v>70910002.17</v>
      </c>
      <c r="D30" s="15">
        <v>1458856.4699999997</v>
      </c>
      <c r="E30" s="15">
        <v>2219645.1399999997</v>
      </c>
      <c r="F30" s="15">
        <v>9204007.299999999</v>
      </c>
      <c r="G30" s="15">
        <v>0</v>
      </c>
      <c r="H30" s="24">
        <f t="shared" si="0"/>
        <v>83792511.08</v>
      </c>
    </row>
    <row r="31" spans="1:8" ht="15" customHeight="1">
      <c r="A31" s="2" t="s">
        <v>53</v>
      </c>
      <c r="B31" s="3" t="s">
        <v>84</v>
      </c>
      <c r="C31" s="15">
        <v>40643042.05999998</v>
      </c>
      <c r="D31" s="15">
        <v>627436.46</v>
      </c>
      <c r="E31" s="15">
        <v>6418598.38</v>
      </c>
      <c r="F31" s="15">
        <v>4236170.76</v>
      </c>
      <c r="G31" s="15">
        <v>0</v>
      </c>
      <c r="H31" s="24">
        <f t="shared" si="0"/>
        <v>51925247.65999998</v>
      </c>
    </row>
    <row r="32" spans="1:8" ht="15" customHeight="1">
      <c r="A32" s="2" t="s">
        <v>54</v>
      </c>
      <c r="B32" s="3" t="s">
        <v>85</v>
      </c>
      <c r="C32" s="15">
        <v>23218860.94</v>
      </c>
      <c r="D32" s="15">
        <v>1189933.35</v>
      </c>
      <c r="E32" s="15">
        <v>1910774.94</v>
      </c>
      <c r="F32" s="15">
        <v>2025910.0099999998</v>
      </c>
      <c r="G32" s="15">
        <v>0</v>
      </c>
      <c r="H32" s="24">
        <f t="shared" si="0"/>
        <v>28345479.240000002</v>
      </c>
    </row>
    <row r="33" spans="1:8" ht="15" customHeight="1">
      <c r="A33" s="2" t="s">
        <v>55</v>
      </c>
      <c r="B33" s="3" t="s">
        <v>86</v>
      </c>
      <c r="C33" s="15">
        <v>52385764.92999998</v>
      </c>
      <c r="D33" s="15">
        <v>665419.78</v>
      </c>
      <c r="E33" s="15">
        <v>5401583.07</v>
      </c>
      <c r="F33" s="15">
        <v>4888557.640000001</v>
      </c>
      <c r="G33" s="15">
        <v>0</v>
      </c>
      <c r="H33" s="24">
        <f t="shared" si="0"/>
        <v>63341325.41999998</v>
      </c>
    </row>
    <row r="34" spans="1:8" ht="15" customHeight="1">
      <c r="A34" s="2" t="s">
        <v>56</v>
      </c>
      <c r="B34" s="3" t="s">
        <v>87</v>
      </c>
      <c r="C34" s="15">
        <v>38059350.83000002</v>
      </c>
      <c r="D34" s="15">
        <v>565171.5</v>
      </c>
      <c r="E34" s="15">
        <v>2359914.36</v>
      </c>
      <c r="F34" s="15">
        <v>1829834.74</v>
      </c>
      <c r="G34" s="15">
        <v>0</v>
      </c>
      <c r="H34" s="24">
        <f t="shared" si="0"/>
        <v>42814271.43000002</v>
      </c>
    </row>
    <row r="35" spans="1:8" ht="15" customHeight="1">
      <c r="A35" s="2" t="s">
        <v>57</v>
      </c>
      <c r="B35" s="3" t="s">
        <v>88</v>
      </c>
      <c r="C35" s="15">
        <v>1908301145.070001</v>
      </c>
      <c r="D35" s="15">
        <v>9636342.33</v>
      </c>
      <c r="E35" s="15">
        <v>1079203103.51</v>
      </c>
      <c r="F35" s="15">
        <v>0</v>
      </c>
      <c r="G35" s="15">
        <v>0</v>
      </c>
      <c r="H35" s="24">
        <f t="shared" si="0"/>
        <v>2997140590.910001</v>
      </c>
    </row>
    <row r="36" spans="1:8" ht="15" customHeight="1">
      <c r="A36" s="2" t="s">
        <v>58</v>
      </c>
      <c r="B36" s="3" t="s">
        <v>89</v>
      </c>
      <c r="C36" s="15">
        <v>206340891.85000005</v>
      </c>
      <c r="D36" s="15">
        <v>2648566.6399999997</v>
      </c>
      <c r="E36" s="15">
        <v>66873576.09</v>
      </c>
      <c r="F36" s="15">
        <v>1413698.5099999998</v>
      </c>
      <c r="G36" s="15">
        <v>0</v>
      </c>
      <c r="H36" s="24">
        <f t="shared" si="0"/>
        <v>277276733.09000003</v>
      </c>
    </row>
    <row r="37" spans="1:8" ht="15" customHeight="1">
      <c r="A37" s="2" t="s">
        <v>59</v>
      </c>
      <c r="B37" s="3" t="s">
        <v>90</v>
      </c>
      <c r="C37" s="15">
        <v>86946828.68999994</v>
      </c>
      <c r="D37" s="15">
        <v>1853457.7799999996</v>
      </c>
      <c r="E37" s="15">
        <v>9346123.66</v>
      </c>
      <c r="F37" s="15">
        <v>30362551.229999997</v>
      </c>
      <c r="G37" s="15">
        <v>0</v>
      </c>
      <c r="H37" s="24">
        <f t="shared" si="0"/>
        <v>128508961.35999992</v>
      </c>
    </row>
    <row r="38" spans="1:8" ht="15" customHeight="1">
      <c r="A38" s="2" t="s">
        <v>60</v>
      </c>
      <c r="B38" s="3" t="s">
        <v>91</v>
      </c>
      <c r="C38" s="15">
        <v>25144093.199999996</v>
      </c>
      <c r="D38" s="15">
        <v>88076.79000000001</v>
      </c>
      <c r="E38" s="15">
        <v>3117951.16</v>
      </c>
      <c r="F38" s="15">
        <v>1778276.6600000001</v>
      </c>
      <c r="G38" s="15">
        <v>0</v>
      </c>
      <c r="H38" s="24">
        <f t="shared" si="0"/>
        <v>30128397.809999995</v>
      </c>
    </row>
    <row r="39" spans="1:8" ht="15" customHeight="1">
      <c r="A39" s="2" t="s">
        <v>61</v>
      </c>
      <c r="B39" s="3" t="s">
        <v>92</v>
      </c>
      <c r="C39" s="15">
        <v>70560167.53999998</v>
      </c>
      <c r="D39" s="15">
        <v>2055717.79</v>
      </c>
      <c r="E39" s="15">
        <v>42338055.410000004</v>
      </c>
      <c r="F39" s="15">
        <v>12028341.47</v>
      </c>
      <c r="G39" s="15">
        <v>0</v>
      </c>
      <c r="H39" s="24">
        <f t="shared" si="0"/>
        <v>126982282.20999998</v>
      </c>
    </row>
    <row r="40" spans="1:8" ht="15" customHeight="1">
      <c r="A40" s="2" t="s">
        <v>62</v>
      </c>
      <c r="B40" s="3" t="s">
        <v>93</v>
      </c>
      <c r="C40" s="15">
        <v>161940152.28</v>
      </c>
      <c r="D40" s="15">
        <v>389914.79</v>
      </c>
      <c r="E40" s="15">
        <v>52216021.21</v>
      </c>
      <c r="F40" s="15">
        <v>15932903.76</v>
      </c>
      <c r="G40" s="15">
        <v>0</v>
      </c>
      <c r="H40" s="24">
        <f t="shared" si="0"/>
        <v>230478992.04</v>
      </c>
    </row>
    <row r="41" spans="1:8" ht="15" customHeight="1">
      <c r="A41" s="2" t="s">
        <v>63</v>
      </c>
      <c r="B41" s="3" t="s">
        <v>94</v>
      </c>
      <c r="C41" s="15">
        <v>202527793.5099996</v>
      </c>
      <c r="D41" s="15">
        <v>3507900</v>
      </c>
      <c r="E41" s="15">
        <v>28402315.509999998</v>
      </c>
      <c r="F41" s="15">
        <v>26297750.9</v>
      </c>
      <c r="G41" s="15">
        <v>799337</v>
      </c>
      <c r="H41" s="24">
        <f t="shared" si="0"/>
        <v>261535096.9199996</v>
      </c>
    </row>
    <row r="42" spans="1:8" ht="15" customHeight="1">
      <c r="A42" s="2" t="s">
        <v>64</v>
      </c>
      <c r="B42" s="3" t="s">
        <v>95</v>
      </c>
      <c r="C42" s="15">
        <v>220810671.49000007</v>
      </c>
      <c r="D42" s="15">
        <v>2126090.36</v>
      </c>
      <c r="E42" s="15">
        <v>14940595.64</v>
      </c>
      <c r="F42" s="15">
        <v>9601288.39</v>
      </c>
      <c r="G42" s="15">
        <v>0</v>
      </c>
      <c r="H42" s="24">
        <f>SUM(C42:G42)</f>
        <v>247478645.88000005</v>
      </c>
    </row>
    <row r="43" spans="1:8" ht="15" customHeight="1">
      <c r="A43" s="2" t="s">
        <v>65</v>
      </c>
      <c r="B43" s="3" t="s">
        <v>96</v>
      </c>
      <c r="C43" s="15">
        <v>108780478.82</v>
      </c>
      <c r="D43" s="15">
        <v>1545147.6</v>
      </c>
      <c r="E43" s="15">
        <v>7880455.08</v>
      </c>
      <c r="F43" s="15">
        <v>12749656.81</v>
      </c>
      <c r="G43" s="15">
        <v>40000</v>
      </c>
      <c r="H43" s="24">
        <f>SUM(C43:G43)</f>
        <v>130995738.30999999</v>
      </c>
    </row>
    <row r="44" spans="1:8" ht="15" customHeight="1">
      <c r="A44" s="2" t="s">
        <v>164</v>
      </c>
      <c r="B44" s="3" t="s">
        <v>162</v>
      </c>
      <c r="C44" s="15">
        <v>57824690.14</v>
      </c>
      <c r="D44" s="15">
        <v>53228.7</v>
      </c>
      <c r="E44" s="15">
        <v>20635727.830000002</v>
      </c>
      <c r="F44" s="15">
        <v>1096991.6</v>
      </c>
      <c r="G44" s="15">
        <v>0</v>
      </c>
      <c r="H44" s="24">
        <f>SUM(C44:G44)</f>
        <v>79610638.27</v>
      </c>
    </row>
    <row r="45" spans="1:8" ht="15" customHeight="1">
      <c r="A45" s="2" t="s">
        <v>165</v>
      </c>
      <c r="B45" s="3" t="s">
        <v>166</v>
      </c>
      <c r="C45" s="15">
        <v>7408958.529999998</v>
      </c>
      <c r="D45" s="15">
        <v>271554.6</v>
      </c>
      <c r="E45" s="15">
        <v>0</v>
      </c>
      <c r="F45" s="15">
        <v>0</v>
      </c>
      <c r="G45" s="15">
        <v>0</v>
      </c>
      <c r="H45" s="24">
        <f t="shared" si="0"/>
        <v>7680513.129999998</v>
      </c>
    </row>
    <row r="46" spans="1:9" ht="19.5" customHeight="1">
      <c r="A46" s="58" t="s">
        <v>7</v>
      </c>
      <c r="B46" s="59"/>
      <c r="C46" s="6">
        <f aca="true" t="shared" si="1" ref="C46:H46">SUM(C12:C45)</f>
        <v>5302607399.2</v>
      </c>
      <c r="D46" s="6">
        <f t="shared" si="1"/>
        <v>84896268.36000003</v>
      </c>
      <c r="E46" s="6">
        <f t="shared" si="1"/>
        <v>1725065087.1700003</v>
      </c>
      <c r="F46" s="6">
        <f t="shared" si="1"/>
        <v>261029848.16999993</v>
      </c>
      <c r="G46" s="6">
        <f t="shared" si="1"/>
        <v>839337</v>
      </c>
      <c r="H46" s="6">
        <f t="shared" si="1"/>
        <v>7374437939.9000025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5302.6073992</v>
      </c>
      <c r="E60" s="25">
        <f>+C46/H46*100</f>
        <v>71.90524135418926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84.89626836000004</v>
      </c>
      <c r="E61" s="25">
        <f>+D46/H46*100</f>
        <v>1.151223578690137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1725.0650871700004</v>
      </c>
      <c r="E62" s="25">
        <f>+E46/H46*100</f>
        <v>23.392495824480317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261.0298481699999</v>
      </c>
      <c r="E63" s="25">
        <f>+F46/H46*100</f>
        <v>3.5396575345447885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0.839337</v>
      </c>
      <c r="E64" s="25">
        <f>+G46/H46*100</f>
        <v>0.011381708095456309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504363136.8799999</v>
      </c>
      <c r="D12" s="15">
        <v>16900709.279999997</v>
      </c>
      <c r="E12" s="15">
        <v>256895580.4799999</v>
      </c>
      <c r="F12" s="15">
        <v>879053</v>
      </c>
      <c r="G12" s="15">
        <v>11127974</v>
      </c>
      <c r="H12" s="43">
        <v>0</v>
      </c>
      <c r="I12" s="43">
        <v>10383220.709999993</v>
      </c>
      <c r="J12" s="24">
        <f>SUM(C12:I12)</f>
        <v>800549674.3499998</v>
      </c>
      <c r="M12" s="31"/>
    </row>
    <row r="13" spans="1:13" ht="15" customHeight="1">
      <c r="A13" s="2" t="s">
        <v>35</v>
      </c>
      <c r="B13" s="3" t="s">
        <v>66</v>
      </c>
      <c r="C13" s="15">
        <v>17628885.37</v>
      </c>
      <c r="D13" s="15">
        <v>655340.0700000001</v>
      </c>
      <c r="E13" s="15">
        <v>8019132.109999998</v>
      </c>
      <c r="F13" s="15">
        <v>0</v>
      </c>
      <c r="G13" s="15">
        <v>53340.49</v>
      </c>
      <c r="H13" s="43">
        <v>0</v>
      </c>
      <c r="I13" s="43">
        <v>547475.09</v>
      </c>
      <c r="J13" s="24">
        <f aca="true" t="shared" si="0" ref="J13:J45">SUM(C13:I13)</f>
        <v>26904173.129999995</v>
      </c>
      <c r="M13" s="31"/>
    </row>
    <row r="14" spans="1:13" ht="15" customHeight="1">
      <c r="A14" s="2" t="s">
        <v>36</v>
      </c>
      <c r="B14" s="3" t="s">
        <v>67</v>
      </c>
      <c r="C14" s="15">
        <v>19179892.629999995</v>
      </c>
      <c r="D14" s="15">
        <v>1303653.9900000002</v>
      </c>
      <c r="E14" s="15">
        <v>13056061.399999999</v>
      </c>
      <c r="F14" s="15">
        <v>0</v>
      </c>
      <c r="G14" s="15">
        <v>50000</v>
      </c>
      <c r="H14" s="43">
        <v>0</v>
      </c>
      <c r="I14" s="43">
        <v>8734.92</v>
      </c>
      <c r="J14" s="24">
        <f t="shared" si="0"/>
        <v>33598342.94</v>
      </c>
      <c r="M14" s="31"/>
    </row>
    <row r="15" spans="1:13" ht="15" customHeight="1">
      <c r="A15" s="2" t="s">
        <v>37</v>
      </c>
      <c r="B15" s="3" t="s">
        <v>68</v>
      </c>
      <c r="C15" s="15">
        <v>9504419.109999998</v>
      </c>
      <c r="D15" s="15">
        <v>441061.84</v>
      </c>
      <c r="E15" s="15">
        <v>9623162.92</v>
      </c>
      <c r="F15" s="15">
        <v>0</v>
      </c>
      <c r="G15" s="15">
        <v>64774</v>
      </c>
      <c r="H15" s="43">
        <v>0</v>
      </c>
      <c r="I15" s="43">
        <v>383010</v>
      </c>
      <c r="J15" s="24">
        <f t="shared" si="0"/>
        <v>20016427.869999997</v>
      </c>
      <c r="M15" s="31"/>
    </row>
    <row r="16" spans="1:13" ht="15" customHeight="1">
      <c r="A16" s="2" t="s">
        <v>38</v>
      </c>
      <c r="B16" s="3" t="s">
        <v>69</v>
      </c>
      <c r="C16" s="15">
        <v>13165081.509999996</v>
      </c>
      <c r="D16" s="15">
        <v>1093807.4</v>
      </c>
      <c r="E16" s="15">
        <v>11952475.829999998</v>
      </c>
      <c r="F16" s="15">
        <v>0</v>
      </c>
      <c r="G16" s="15">
        <v>0</v>
      </c>
      <c r="H16" s="43">
        <v>0</v>
      </c>
      <c r="I16" s="43">
        <v>17526.47</v>
      </c>
      <c r="J16" s="24">
        <f t="shared" si="0"/>
        <v>26228891.209999993</v>
      </c>
      <c r="M16" s="31"/>
    </row>
    <row r="17" spans="1:13" ht="15" customHeight="1">
      <c r="A17" s="2" t="s">
        <v>39</v>
      </c>
      <c r="B17" s="3" t="s">
        <v>70</v>
      </c>
      <c r="C17" s="15">
        <v>77648454.03999996</v>
      </c>
      <c r="D17" s="15">
        <v>9122791.08</v>
      </c>
      <c r="E17" s="15">
        <v>34142746.10000001</v>
      </c>
      <c r="F17" s="15">
        <v>0</v>
      </c>
      <c r="G17" s="15">
        <v>216130.72</v>
      </c>
      <c r="H17" s="43">
        <v>0</v>
      </c>
      <c r="I17" s="43">
        <v>14321.27</v>
      </c>
      <c r="J17" s="24">
        <f t="shared" si="0"/>
        <v>121144443.20999996</v>
      </c>
      <c r="M17" s="31"/>
    </row>
    <row r="18" spans="1:13" ht="15" customHeight="1">
      <c r="A18" s="2" t="s">
        <v>40</v>
      </c>
      <c r="B18" s="3" t="s">
        <v>71</v>
      </c>
      <c r="C18" s="15">
        <v>59045467.37000002</v>
      </c>
      <c r="D18" s="15">
        <v>5959800.67</v>
      </c>
      <c r="E18" s="15">
        <v>23938569.89</v>
      </c>
      <c r="F18" s="15">
        <v>0</v>
      </c>
      <c r="G18" s="15">
        <v>194195.36000000002</v>
      </c>
      <c r="H18" s="43">
        <v>0</v>
      </c>
      <c r="I18" s="43">
        <v>19040</v>
      </c>
      <c r="J18" s="24">
        <f t="shared" si="0"/>
        <v>89157073.29000002</v>
      </c>
      <c r="M18" s="31"/>
    </row>
    <row r="19" spans="1:13" ht="15" customHeight="1">
      <c r="A19" s="2" t="s">
        <v>41</v>
      </c>
      <c r="B19" s="3" t="s">
        <v>72</v>
      </c>
      <c r="C19" s="15">
        <v>58199452.329999976</v>
      </c>
      <c r="D19" s="15">
        <v>5694528.71</v>
      </c>
      <c r="E19" s="15">
        <v>46177082.10999998</v>
      </c>
      <c r="F19" s="15">
        <v>0</v>
      </c>
      <c r="G19" s="15">
        <v>42409.74</v>
      </c>
      <c r="H19" s="43">
        <v>0</v>
      </c>
      <c r="I19" s="43">
        <v>72617.8</v>
      </c>
      <c r="J19" s="24">
        <f t="shared" si="0"/>
        <v>110186090.68999994</v>
      </c>
      <c r="M19" s="31"/>
    </row>
    <row r="20" spans="1:13" ht="15" customHeight="1">
      <c r="A20" s="2" t="s">
        <v>42</v>
      </c>
      <c r="B20" s="3" t="s">
        <v>73</v>
      </c>
      <c r="C20" s="15">
        <v>15666383.050000006</v>
      </c>
      <c r="D20" s="15">
        <v>1341989.7700000003</v>
      </c>
      <c r="E20" s="15">
        <v>9762335.339999994</v>
      </c>
      <c r="F20" s="15">
        <v>0</v>
      </c>
      <c r="G20" s="15">
        <v>54000</v>
      </c>
      <c r="H20" s="43">
        <v>0</v>
      </c>
      <c r="I20" s="43">
        <v>0</v>
      </c>
      <c r="J20" s="24">
        <f t="shared" si="0"/>
        <v>26824708.160000004</v>
      </c>
      <c r="M20" s="31"/>
    </row>
    <row r="21" spans="1:13" ht="15" customHeight="1">
      <c r="A21" s="2" t="s">
        <v>43</v>
      </c>
      <c r="B21" s="3" t="s">
        <v>74</v>
      </c>
      <c r="C21" s="15">
        <v>37467681.20000001</v>
      </c>
      <c r="D21" s="15">
        <v>3359117.48</v>
      </c>
      <c r="E21" s="15">
        <v>21503625.209999997</v>
      </c>
      <c r="F21" s="15">
        <v>0</v>
      </c>
      <c r="G21" s="15">
        <v>40235.56999999999</v>
      </c>
      <c r="H21" s="43">
        <v>0</v>
      </c>
      <c r="I21" s="43">
        <v>6754.63</v>
      </c>
      <c r="J21" s="24">
        <f t="shared" si="0"/>
        <v>62377414.09</v>
      </c>
      <c r="M21" s="31"/>
    </row>
    <row r="22" spans="1:13" ht="15" customHeight="1">
      <c r="A22" s="2" t="s">
        <v>44</v>
      </c>
      <c r="B22" s="3" t="s">
        <v>75</v>
      </c>
      <c r="C22" s="15">
        <v>60736912.46000001</v>
      </c>
      <c r="D22" s="15">
        <v>5696650.41</v>
      </c>
      <c r="E22" s="15">
        <v>50188591.69</v>
      </c>
      <c r="F22" s="15">
        <v>0</v>
      </c>
      <c r="G22" s="15">
        <v>33703.38</v>
      </c>
      <c r="H22" s="43">
        <v>0</v>
      </c>
      <c r="I22" s="43">
        <v>5789361.66</v>
      </c>
      <c r="J22" s="24">
        <f t="shared" si="0"/>
        <v>122445219.6</v>
      </c>
      <c r="M22" s="31"/>
    </row>
    <row r="23" spans="1:13" ht="15" customHeight="1">
      <c r="A23" s="2" t="s">
        <v>45</v>
      </c>
      <c r="B23" s="3" t="s">
        <v>76</v>
      </c>
      <c r="C23" s="15">
        <v>59662104.66999999</v>
      </c>
      <c r="D23" s="15">
        <v>2820470.25</v>
      </c>
      <c r="E23" s="15">
        <v>38322196.47999999</v>
      </c>
      <c r="F23" s="15">
        <v>0</v>
      </c>
      <c r="G23" s="15">
        <v>72191.77</v>
      </c>
      <c r="H23" s="43">
        <v>0</v>
      </c>
      <c r="I23" s="43">
        <v>0</v>
      </c>
      <c r="J23" s="24">
        <f t="shared" si="0"/>
        <v>100876963.16999997</v>
      </c>
      <c r="M23" s="31"/>
    </row>
    <row r="24" spans="1:13" ht="15" customHeight="1">
      <c r="A24" s="2" t="s">
        <v>46</v>
      </c>
      <c r="B24" s="3" t="s">
        <v>77</v>
      </c>
      <c r="C24" s="15">
        <v>93239977.32999995</v>
      </c>
      <c r="D24" s="15">
        <v>10187593.08</v>
      </c>
      <c r="E24" s="15">
        <v>56992569.61999999</v>
      </c>
      <c r="F24" s="15">
        <v>0</v>
      </c>
      <c r="G24" s="15">
        <v>87241.16</v>
      </c>
      <c r="H24" s="43">
        <v>0</v>
      </c>
      <c r="I24" s="43">
        <v>847893.2000000001</v>
      </c>
      <c r="J24" s="24">
        <f t="shared" si="0"/>
        <v>161355274.38999993</v>
      </c>
      <c r="M24" s="31"/>
    </row>
    <row r="25" spans="1:13" ht="15" customHeight="1">
      <c r="A25" s="2" t="s">
        <v>47</v>
      </c>
      <c r="B25" s="3" t="s">
        <v>78</v>
      </c>
      <c r="C25" s="15">
        <v>71011037.04000002</v>
      </c>
      <c r="D25" s="15">
        <v>8843161.799999999</v>
      </c>
      <c r="E25" s="15">
        <v>56066353.389999986</v>
      </c>
      <c r="F25" s="15">
        <v>0</v>
      </c>
      <c r="G25" s="15">
        <v>205562.12</v>
      </c>
      <c r="H25" s="43">
        <v>0</v>
      </c>
      <c r="I25" s="43">
        <v>248272.41999999995</v>
      </c>
      <c r="J25" s="24">
        <f t="shared" si="0"/>
        <v>136374386.77</v>
      </c>
      <c r="M25" s="31"/>
    </row>
    <row r="26" spans="1:13" ht="15" customHeight="1">
      <c r="A26" s="2" t="s">
        <v>48</v>
      </c>
      <c r="B26" s="3" t="s">
        <v>79</v>
      </c>
      <c r="C26" s="15">
        <v>35154819.26</v>
      </c>
      <c r="D26" s="15">
        <v>6555002.29</v>
      </c>
      <c r="E26" s="15">
        <v>29880329.549999993</v>
      </c>
      <c r="F26" s="15">
        <v>0</v>
      </c>
      <c r="G26" s="15">
        <v>53238.57</v>
      </c>
      <c r="H26" s="43">
        <v>0</v>
      </c>
      <c r="I26" s="43">
        <v>226275.05</v>
      </c>
      <c r="J26" s="24">
        <f t="shared" si="0"/>
        <v>71869664.71999998</v>
      </c>
      <c r="M26" s="31"/>
    </row>
    <row r="27" spans="1:13" ht="15" customHeight="1">
      <c r="A27" s="2" t="s">
        <v>49</v>
      </c>
      <c r="B27" s="3" t="s">
        <v>80</v>
      </c>
      <c r="C27" s="15">
        <v>26470231.99000001</v>
      </c>
      <c r="D27" s="15">
        <v>1678535.8499999996</v>
      </c>
      <c r="E27" s="15">
        <v>18231734.67</v>
      </c>
      <c r="F27" s="15">
        <v>0</v>
      </c>
      <c r="G27" s="15">
        <v>0</v>
      </c>
      <c r="H27" s="43">
        <v>0</v>
      </c>
      <c r="I27" s="43">
        <v>60721</v>
      </c>
      <c r="J27" s="24">
        <f t="shared" si="0"/>
        <v>46441223.51000001</v>
      </c>
      <c r="M27" s="31"/>
    </row>
    <row r="28" spans="1:13" ht="15" customHeight="1">
      <c r="A28" s="2" t="s">
        <v>50</v>
      </c>
      <c r="B28" s="3" t="s">
        <v>81</v>
      </c>
      <c r="C28" s="15">
        <v>19188079.049999993</v>
      </c>
      <c r="D28" s="15">
        <v>96773.89000000001</v>
      </c>
      <c r="E28" s="15">
        <v>10435932.400000004</v>
      </c>
      <c r="F28" s="15">
        <v>0</v>
      </c>
      <c r="G28" s="15">
        <v>41029.4</v>
      </c>
      <c r="H28" s="43">
        <v>0</v>
      </c>
      <c r="I28" s="43">
        <v>0</v>
      </c>
      <c r="J28" s="24">
        <f t="shared" si="0"/>
        <v>29761814.739999995</v>
      </c>
      <c r="M28" s="31"/>
    </row>
    <row r="29" spans="1:13" ht="15" customHeight="1">
      <c r="A29" s="2" t="s">
        <v>51</v>
      </c>
      <c r="B29" s="3" t="s">
        <v>82</v>
      </c>
      <c r="C29" s="15">
        <v>24207674.530000005</v>
      </c>
      <c r="D29" s="15">
        <v>2372867.55</v>
      </c>
      <c r="E29" s="15">
        <v>8054126.039999998</v>
      </c>
      <c r="F29" s="15">
        <v>0</v>
      </c>
      <c r="G29" s="15">
        <v>27300</v>
      </c>
      <c r="H29" s="43">
        <v>0</v>
      </c>
      <c r="I29" s="43">
        <v>30753.19</v>
      </c>
      <c r="J29" s="24">
        <f t="shared" si="0"/>
        <v>34692721.31</v>
      </c>
      <c r="M29" s="31"/>
    </row>
    <row r="30" spans="1:13" ht="15" customHeight="1">
      <c r="A30" s="2" t="s">
        <v>52</v>
      </c>
      <c r="B30" s="3" t="s">
        <v>83</v>
      </c>
      <c r="C30" s="15">
        <v>43938943.149999976</v>
      </c>
      <c r="D30" s="15">
        <v>3824724.91</v>
      </c>
      <c r="E30" s="15">
        <v>22889649.35999999</v>
      </c>
      <c r="F30" s="15">
        <v>0</v>
      </c>
      <c r="G30" s="15">
        <v>137906.4</v>
      </c>
      <c r="H30" s="43">
        <v>0</v>
      </c>
      <c r="I30" s="43">
        <v>118778.35</v>
      </c>
      <c r="J30" s="24">
        <f t="shared" si="0"/>
        <v>70910002.16999996</v>
      </c>
      <c r="M30" s="31"/>
    </row>
    <row r="31" spans="1:13" ht="15" customHeight="1">
      <c r="A31" s="2" t="s">
        <v>53</v>
      </c>
      <c r="B31" s="3" t="s">
        <v>84</v>
      </c>
      <c r="C31" s="15">
        <v>18968182.279999994</v>
      </c>
      <c r="D31" s="15">
        <v>548014.77</v>
      </c>
      <c r="E31" s="15">
        <v>20760072.630000006</v>
      </c>
      <c r="F31" s="15">
        <v>0</v>
      </c>
      <c r="G31" s="15">
        <v>20615.06</v>
      </c>
      <c r="H31" s="43">
        <v>0</v>
      </c>
      <c r="I31" s="43">
        <v>346157.32</v>
      </c>
      <c r="J31" s="24">
        <f t="shared" si="0"/>
        <v>40643042.06</v>
      </c>
      <c r="M31" s="31"/>
    </row>
    <row r="32" spans="1:13" ht="15" customHeight="1">
      <c r="A32" s="2" t="s">
        <v>54</v>
      </c>
      <c r="B32" s="3" t="s">
        <v>85</v>
      </c>
      <c r="C32" s="15">
        <v>10461414.670000006</v>
      </c>
      <c r="D32" s="15">
        <v>30938.799999999996</v>
      </c>
      <c r="E32" s="15">
        <v>12657443.899999997</v>
      </c>
      <c r="F32" s="15">
        <v>0</v>
      </c>
      <c r="G32" s="15">
        <v>0</v>
      </c>
      <c r="H32" s="43">
        <v>0</v>
      </c>
      <c r="I32" s="43">
        <v>69063.57</v>
      </c>
      <c r="J32" s="24">
        <f t="shared" si="0"/>
        <v>23218860.940000005</v>
      </c>
      <c r="M32" s="31"/>
    </row>
    <row r="33" spans="1:13" ht="15" customHeight="1">
      <c r="A33" s="2" t="s">
        <v>55</v>
      </c>
      <c r="B33" s="3" t="s">
        <v>86</v>
      </c>
      <c r="C33" s="15">
        <v>23112274.78000001</v>
      </c>
      <c r="D33" s="15">
        <v>117991.17000000001</v>
      </c>
      <c r="E33" s="15">
        <v>29024909.579999994</v>
      </c>
      <c r="F33" s="15">
        <v>0</v>
      </c>
      <c r="G33" s="15">
        <v>4295.33</v>
      </c>
      <c r="H33" s="43">
        <v>0</v>
      </c>
      <c r="I33" s="43">
        <v>126294.07</v>
      </c>
      <c r="J33" s="24">
        <f t="shared" si="0"/>
        <v>52385764.93</v>
      </c>
      <c r="M33" s="31"/>
    </row>
    <row r="34" spans="1:13" ht="15" customHeight="1">
      <c r="A34" s="2" t="s">
        <v>56</v>
      </c>
      <c r="B34" s="3" t="s">
        <v>87</v>
      </c>
      <c r="C34" s="15">
        <v>22454731.59000003</v>
      </c>
      <c r="D34" s="15">
        <v>16500</v>
      </c>
      <c r="E34" s="15">
        <v>15501043.97000001</v>
      </c>
      <c r="F34" s="15">
        <v>0</v>
      </c>
      <c r="G34" s="15">
        <v>5691.45</v>
      </c>
      <c r="H34" s="43">
        <v>0</v>
      </c>
      <c r="I34" s="43">
        <v>81383.82</v>
      </c>
      <c r="J34" s="24">
        <f t="shared" si="0"/>
        <v>38059350.83000004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1348310423.6299999</v>
      </c>
      <c r="F35" s="15">
        <v>359784325.20000005</v>
      </c>
      <c r="G35" s="15">
        <v>200198300.24</v>
      </c>
      <c r="H35" s="43">
        <v>0</v>
      </c>
      <c r="I35" s="43">
        <v>8096</v>
      </c>
      <c r="J35" s="24">
        <f t="shared" si="0"/>
        <v>1908301145.07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49186624.849999994</v>
      </c>
      <c r="F36" s="15">
        <v>0</v>
      </c>
      <c r="G36" s="15">
        <v>1130</v>
      </c>
      <c r="H36" s="43">
        <v>2546619</v>
      </c>
      <c r="I36" s="43">
        <v>154606518.00000003</v>
      </c>
      <c r="J36" s="24">
        <f t="shared" si="0"/>
        <v>206340891.85000002</v>
      </c>
      <c r="M36" s="31"/>
    </row>
    <row r="37" spans="1:13" ht="15" customHeight="1">
      <c r="A37" s="2" t="s">
        <v>59</v>
      </c>
      <c r="B37" s="3" t="s">
        <v>90</v>
      </c>
      <c r="C37" s="15">
        <v>9721052.949999997</v>
      </c>
      <c r="D37" s="15">
        <v>0</v>
      </c>
      <c r="E37" s="15">
        <v>77088152.31999993</v>
      </c>
      <c r="F37" s="15">
        <v>0</v>
      </c>
      <c r="G37" s="15">
        <v>87261.35</v>
      </c>
      <c r="H37" s="43">
        <v>0</v>
      </c>
      <c r="I37" s="43">
        <v>50362.07</v>
      </c>
      <c r="J37" s="24">
        <f t="shared" si="0"/>
        <v>86946828.68999992</v>
      </c>
      <c r="M37" s="31"/>
    </row>
    <row r="38" spans="1:13" ht="15" customHeight="1">
      <c r="A38" s="2" t="s">
        <v>60</v>
      </c>
      <c r="B38" s="3" t="s">
        <v>91</v>
      </c>
      <c r="C38" s="15">
        <v>7736957.83</v>
      </c>
      <c r="D38" s="15">
        <v>9033.28</v>
      </c>
      <c r="E38" s="15">
        <v>17308335.099999994</v>
      </c>
      <c r="F38" s="15">
        <v>0</v>
      </c>
      <c r="G38" s="15">
        <v>6035.93</v>
      </c>
      <c r="H38" s="43">
        <v>0</v>
      </c>
      <c r="I38" s="43">
        <v>83731.06</v>
      </c>
      <c r="J38" s="24">
        <f t="shared" si="0"/>
        <v>25144093.19999999</v>
      </c>
      <c r="M38" s="31"/>
    </row>
    <row r="39" spans="1:13" ht="15" customHeight="1">
      <c r="A39" s="2" t="s">
        <v>61</v>
      </c>
      <c r="B39" s="3" t="s">
        <v>92</v>
      </c>
      <c r="C39" s="15">
        <v>533527.47</v>
      </c>
      <c r="D39" s="15">
        <v>0</v>
      </c>
      <c r="E39" s="15">
        <v>69876935.77999997</v>
      </c>
      <c r="F39" s="15">
        <v>0</v>
      </c>
      <c r="G39" s="15">
        <v>4171.89</v>
      </c>
      <c r="H39" s="43">
        <v>0</v>
      </c>
      <c r="I39" s="43">
        <v>145532.4</v>
      </c>
      <c r="J39" s="24">
        <f t="shared" si="0"/>
        <v>70560167.53999998</v>
      </c>
      <c r="M39" s="31"/>
    </row>
    <row r="40" spans="1:13" ht="15" customHeight="1">
      <c r="A40" s="2" t="s">
        <v>62</v>
      </c>
      <c r="B40" s="3" t="s">
        <v>93</v>
      </c>
      <c r="C40" s="15">
        <v>91737012.74000007</v>
      </c>
      <c r="D40" s="15">
        <v>3801114.7199999997</v>
      </c>
      <c r="E40" s="15">
        <v>65984716.01999999</v>
      </c>
      <c r="F40" s="15">
        <v>0</v>
      </c>
      <c r="G40" s="15">
        <v>170908.8</v>
      </c>
      <c r="H40" s="43">
        <v>0</v>
      </c>
      <c r="I40" s="43">
        <v>246400</v>
      </c>
      <c r="J40" s="24">
        <f t="shared" si="0"/>
        <v>161940152.28000006</v>
      </c>
      <c r="M40" s="31"/>
    </row>
    <row r="41" spans="1:13" ht="15" customHeight="1">
      <c r="A41" s="2" t="s">
        <v>63</v>
      </c>
      <c r="B41" s="3" t="s">
        <v>94</v>
      </c>
      <c r="C41" s="15">
        <v>101207877.39999993</v>
      </c>
      <c r="D41" s="15">
        <v>1776804.21</v>
      </c>
      <c r="E41" s="15">
        <v>99175920.97000001</v>
      </c>
      <c r="F41" s="15">
        <v>0</v>
      </c>
      <c r="G41" s="15">
        <v>53307.51</v>
      </c>
      <c r="H41" s="43">
        <v>0</v>
      </c>
      <c r="I41" s="43">
        <v>313883.42</v>
      </c>
      <c r="J41" s="24">
        <f t="shared" si="0"/>
        <v>202527793.5099999</v>
      </c>
      <c r="M41" s="31"/>
    </row>
    <row r="42" spans="1:13" ht="15" customHeight="1">
      <c r="A42" s="2" t="s">
        <v>64</v>
      </c>
      <c r="B42" s="3" t="s">
        <v>95</v>
      </c>
      <c r="C42" s="15">
        <v>127571950.1199999</v>
      </c>
      <c r="D42" s="15">
        <v>5737072.75</v>
      </c>
      <c r="E42" s="15">
        <v>86944513.80000003</v>
      </c>
      <c r="F42" s="15">
        <v>0</v>
      </c>
      <c r="G42" s="15">
        <v>434430.9</v>
      </c>
      <c r="H42" s="43">
        <v>0</v>
      </c>
      <c r="I42" s="43">
        <v>122703.92</v>
      </c>
      <c r="J42" s="24">
        <f t="shared" si="0"/>
        <v>220810671.48999992</v>
      </c>
      <c r="M42" s="31"/>
    </row>
    <row r="43" spans="1:13" ht="15" customHeight="1">
      <c r="A43" s="2" t="s">
        <v>65</v>
      </c>
      <c r="B43" s="3" t="s">
        <v>96</v>
      </c>
      <c r="C43" s="15">
        <v>60270557.44999998</v>
      </c>
      <c r="D43" s="15">
        <v>1486034.81</v>
      </c>
      <c r="E43" s="15">
        <v>46923807.60999999</v>
      </c>
      <c r="F43" s="15">
        <v>0</v>
      </c>
      <c r="G43" s="15">
        <v>53674.95</v>
      </c>
      <c r="H43" s="43">
        <v>0</v>
      </c>
      <c r="I43" s="43">
        <v>46404</v>
      </c>
      <c r="J43" s="24">
        <f t="shared" si="0"/>
        <v>108780478.81999998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57818155.300000004</v>
      </c>
      <c r="F44" s="15">
        <v>0</v>
      </c>
      <c r="G44" s="15">
        <v>0</v>
      </c>
      <c r="H44" s="43">
        <v>0</v>
      </c>
      <c r="I44" s="43">
        <v>6534.84</v>
      </c>
      <c r="J44" s="24">
        <f>SUM(C44:I44)</f>
        <v>57824690.14000001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7408958.529999998</v>
      </c>
      <c r="J45" s="24">
        <f t="shared" si="0"/>
        <v>7408958.529999998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1719254172.2499995</v>
      </c>
      <c r="D46" s="6">
        <f t="shared" si="1"/>
        <v>101472084.82999998</v>
      </c>
      <c r="E46" s="6">
        <f t="shared" si="1"/>
        <v>2722693310.0499997</v>
      </c>
      <c r="F46" s="6">
        <f t="shared" si="1"/>
        <v>360663378.20000005</v>
      </c>
      <c r="G46" s="6">
        <f t="shared" si="1"/>
        <v>213541056.09</v>
      </c>
      <c r="H46" s="6">
        <f t="shared" si="1"/>
        <v>2546619</v>
      </c>
      <c r="I46" s="6">
        <f t="shared" si="1"/>
        <v>182436778.78</v>
      </c>
      <c r="J46" s="6">
        <f t="shared" si="1"/>
        <v>5302607399.199998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1719.2541722499996</v>
      </c>
      <c r="E61" s="25">
        <f>+C46/J46*100</f>
        <v>32.422807174247566</v>
      </c>
      <c r="L61" s="35"/>
    </row>
    <row r="62" spans="1:12" s="16" customFormat="1" ht="12.75">
      <c r="A62" s="44"/>
      <c r="C62" s="27" t="s">
        <v>106</v>
      </c>
      <c r="D62" s="37">
        <f>+D46/$C$59</f>
        <v>101.47208482999999</v>
      </c>
      <c r="E62" s="25">
        <f>+D46/J46*100</f>
        <v>1.913626206709345</v>
      </c>
      <c r="L62" s="35"/>
    </row>
    <row r="63" spans="1:12" s="16" customFormat="1" ht="12.75">
      <c r="A63" s="44"/>
      <c r="C63" s="27" t="s">
        <v>107</v>
      </c>
      <c r="D63" s="37">
        <f>+E46/$C$59</f>
        <v>2722.6933100499996</v>
      </c>
      <c r="E63" s="25">
        <f>+E46/J46*100</f>
        <v>51.34631144785057</v>
      </c>
      <c r="L63" s="35"/>
    </row>
    <row r="64" spans="1:12" s="16" customFormat="1" ht="12.75">
      <c r="A64" s="44"/>
      <c r="C64" s="27" t="s">
        <v>108</v>
      </c>
      <c r="D64" s="37">
        <f>+F46/$C$59</f>
        <v>360.66337820000007</v>
      </c>
      <c r="E64" s="25">
        <f>+F46/J46*100</f>
        <v>6.801623259048241</v>
      </c>
      <c r="L64" s="35"/>
    </row>
    <row r="65" spans="1:12" s="16" customFormat="1" ht="12.75">
      <c r="A65" s="44"/>
      <c r="C65" s="27" t="s">
        <v>109</v>
      </c>
      <c r="D65" s="37">
        <f>+G46/$C$59</f>
        <v>213.54105609</v>
      </c>
      <c r="E65" s="25">
        <f>+G46/J46*100</f>
        <v>4.02709535166071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0.048025788226075485</v>
      </c>
      <c r="L66" s="35"/>
    </row>
    <row r="67" spans="1:12" s="16" customFormat="1" ht="12.75">
      <c r="A67" s="44"/>
      <c r="C67" s="27" t="s">
        <v>117</v>
      </c>
      <c r="D67" s="37">
        <f>+I46/$C$59</f>
        <v>182.43677878</v>
      </c>
      <c r="E67" s="25">
        <f>+I46/J46*100</f>
        <v>3.4405107722575154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45780</v>
      </c>
      <c r="D12" s="15">
        <v>0</v>
      </c>
      <c r="E12" s="15">
        <v>23705714.67</v>
      </c>
      <c r="F12" s="15">
        <v>0</v>
      </c>
      <c r="G12" s="15">
        <v>778</v>
      </c>
      <c r="H12" s="15">
        <v>839352.6500000001</v>
      </c>
      <c r="I12" s="24">
        <f>SUM(C12:H12)</f>
        <v>24591625.32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759763.65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759763.65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655833.9999999998</v>
      </c>
      <c r="F14" s="15">
        <v>0</v>
      </c>
      <c r="G14" s="15">
        <v>58656.95</v>
      </c>
      <c r="H14" s="15">
        <v>29995</v>
      </c>
      <c r="I14" s="24">
        <f t="shared" si="0"/>
        <v>744485.9499999997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6541395.950000002</v>
      </c>
      <c r="F15" s="15">
        <v>0</v>
      </c>
      <c r="G15" s="15">
        <v>9581</v>
      </c>
      <c r="H15" s="15">
        <v>116854.88999999998</v>
      </c>
      <c r="I15" s="24">
        <f t="shared" si="0"/>
        <v>6667831.840000002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87591.67000000001</v>
      </c>
      <c r="F16" s="15">
        <v>0</v>
      </c>
      <c r="G16" s="15">
        <v>0</v>
      </c>
      <c r="H16" s="15">
        <v>0</v>
      </c>
      <c r="I16" s="24">
        <f t="shared" si="0"/>
        <v>87591.67000000001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3485815.1799999997</v>
      </c>
      <c r="F17" s="15">
        <v>0</v>
      </c>
      <c r="G17" s="15">
        <v>0</v>
      </c>
      <c r="H17" s="15">
        <v>152654.66</v>
      </c>
      <c r="I17" s="24">
        <f t="shared" si="0"/>
        <v>3638469.84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1594166.88</v>
      </c>
      <c r="F18" s="15">
        <v>0</v>
      </c>
      <c r="G18" s="15">
        <v>7864</v>
      </c>
      <c r="H18" s="15">
        <v>0</v>
      </c>
      <c r="I18" s="24">
        <f t="shared" si="0"/>
        <v>1602030.88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1303409.2200000002</v>
      </c>
      <c r="F19" s="15">
        <v>0</v>
      </c>
      <c r="G19" s="15">
        <v>0</v>
      </c>
      <c r="H19" s="15">
        <v>0</v>
      </c>
      <c r="I19" s="24">
        <f t="shared" si="0"/>
        <v>1303409.2200000002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647808.39</v>
      </c>
      <c r="F20" s="15">
        <v>0</v>
      </c>
      <c r="G20" s="15">
        <v>0</v>
      </c>
      <c r="H20" s="15">
        <v>0</v>
      </c>
      <c r="I20" s="24">
        <f t="shared" si="0"/>
        <v>647808.39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1295552.1799999997</v>
      </c>
      <c r="F21" s="15">
        <v>0</v>
      </c>
      <c r="G21" s="15">
        <v>0</v>
      </c>
      <c r="H21" s="15">
        <v>1410.42</v>
      </c>
      <c r="I21" s="24">
        <f t="shared" si="0"/>
        <v>1296962.5999999996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4311943.589999999</v>
      </c>
      <c r="F22" s="15">
        <v>0</v>
      </c>
      <c r="G22" s="15">
        <v>0</v>
      </c>
      <c r="H22" s="15">
        <v>513758.61</v>
      </c>
      <c r="I22" s="24">
        <f t="shared" si="0"/>
        <v>4825702.199999999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1122933.8499999999</v>
      </c>
      <c r="F23" s="15">
        <v>0</v>
      </c>
      <c r="G23" s="15">
        <v>0</v>
      </c>
      <c r="H23" s="15">
        <v>0</v>
      </c>
      <c r="I23" s="24">
        <f t="shared" si="0"/>
        <v>1122933.8499999999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2292808.95</v>
      </c>
      <c r="F24" s="15">
        <v>0</v>
      </c>
      <c r="G24" s="15">
        <v>98560.86</v>
      </c>
      <c r="H24" s="15">
        <v>281991.75</v>
      </c>
      <c r="I24" s="24">
        <f t="shared" si="0"/>
        <v>2673361.56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1657396.4200000002</v>
      </c>
      <c r="F25" s="15">
        <v>0</v>
      </c>
      <c r="G25" s="15">
        <v>7223.76</v>
      </c>
      <c r="H25" s="15">
        <v>357549.00999999995</v>
      </c>
      <c r="I25" s="24">
        <f t="shared" si="0"/>
        <v>2022169.1900000002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1226871.05</v>
      </c>
      <c r="F26" s="15">
        <v>0</v>
      </c>
      <c r="G26" s="15">
        <v>0</v>
      </c>
      <c r="H26" s="15">
        <v>0</v>
      </c>
      <c r="I26" s="24">
        <f t="shared" si="0"/>
        <v>1226871.05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2047321.2899999998</v>
      </c>
      <c r="F27" s="15">
        <v>0</v>
      </c>
      <c r="G27" s="15">
        <v>1491.2</v>
      </c>
      <c r="H27" s="15">
        <v>1350</v>
      </c>
      <c r="I27" s="24">
        <f t="shared" si="0"/>
        <v>2050162.4899999998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25746</v>
      </c>
      <c r="D28" s="15">
        <v>0</v>
      </c>
      <c r="E28" s="15">
        <v>220638.02</v>
      </c>
      <c r="F28" s="15">
        <v>0</v>
      </c>
      <c r="G28" s="15">
        <v>0</v>
      </c>
      <c r="H28" s="15">
        <v>0</v>
      </c>
      <c r="I28" s="24">
        <f t="shared" si="0"/>
        <v>246384.02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631332.97</v>
      </c>
      <c r="F29" s="15">
        <v>0</v>
      </c>
      <c r="G29" s="15">
        <v>0</v>
      </c>
      <c r="H29" s="15">
        <v>74556.73</v>
      </c>
      <c r="I29" s="24">
        <f t="shared" si="0"/>
        <v>705889.7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1458856.47</v>
      </c>
      <c r="F30" s="15">
        <v>0</v>
      </c>
      <c r="G30" s="15">
        <v>0</v>
      </c>
      <c r="H30" s="15">
        <v>0</v>
      </c>
      <c r="I30" s="24">
        <f t="shared" si="0"/>
        <v>1458856.47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627436.4600000001</v>
      </c>
      <c r="F31" s="15">
        <v>0</v>
      </c>
      <c r="G31" s="15">
        <v>0</v>
      </c>
      <c r="H31" s="15">
        <v>0</v>
      </c>
      <c r="I31" s="24">
        <f t="shared" si="0"/>
        <v>627436.4600000001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1169233.35</v>
      </c>
      <c r="F32" s="15">
        <v>0</v>
      </c>
      <c r="G32" s="15">
        <v>20700</v>
      </c>
      <c r="H32" s="15">
        <v>0</v>
      </c>
      <c r="I32" s="24">
        <f t="shared" si="0"/>
        <v>1189933.35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641621.54</v>
      </c>
      <c r="F33" s="15">
        <v>0</v>
      </c>
      <c r="G33" s="15">
        <v>0</v>
      </c>
      <c r="H33" s="15">
        <v>23798.239999999998</v>
      </c>
      <c r="I33" s="24">
        <f t="shared" si="0"/>
        <v>665419.78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565171.5</v>
      </c>
      <c r="F34" s="15">
        <v>0</v>
      </c>
      <c r="G34" s="15">
        <v>0</v>
      </c>
      <c r="H34" s="15">
        <v>0</v>
      </c>
      <c r="I34" s="24">
        <f t="shared" si="0"/>
        <v>565171.5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8567765.96</v>
      </c>
      <c r="F35" s="15">
        <v>0</v>
      </c>
      <c r="G35" s="15">
        <v>918914.4</v>
      </c>
      <c r="H35" s="15">
        <v>149661.97</v>
      </c>
      <c r="I35" s="24">
        <f t="shared" si="0"/>
        <v>9636342.330000002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2198553.48</v>
      </c>
      <c r="F36" s="15">
        <v>0</v>
      </c>
      <c r="G36" s="15">
        <v>0</v>
      </c>
      <c r="H36" s="15">
        <v>450013.16</v>
      </c>
      <c r="I36" s="24">
        <f t="shared" si="0"/>
        <v>2648566.64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1787906.7799999996</v>
      </c>
      <c r="F37" s="15">
        <v>0</v>
      </c>
      <c r="G37" s="15">
        <v>0</v>
      </c>
      <c r="H37" s="15">
        <v>39253</v>
      </c>
      <c r="I37" s="24">
        <f t="shared" si="0"/>
        <v>1853457.7799999996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76116.3</v>
      </c>
      <c r="F38" s="15">
        <v>0</v>
      </c>
      <c r="G38" s="15">
        <v>0</v>
      </c>
      <c r="H38" s="15">
        <v>11960.49</v>
      </c>
      <c r="I38" s="24">
        <f t="shared" si="0"/>
        <v>88076.79000000001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1981666.8099999996</v>
      </c>
      <c r="F39" s="15">
        <v>0</v>
      </c>
      <c r="G39" s="15">
        <v>0</v>
      </c>
      <c r="H39" s="15">
        <v>74050.98000000001</v>
      </c>
      <c r="I39" s="24">
        <f t="shared" si="0"/>
        <v>2055717.7899999996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389914.79</v>
      </c>
      <c r="F40" s="15">
        <v>0</v>
      </c>
      <c r="G40" s="15">
        <v>0</v>
      </c>
      <c r="H40" s="15">
        <v>0</v>
      </c>
      <c r="I40" s="24">
        <f t="shared" si="0"/>
        <v>389914.79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3507900</v>
      </c>
      <c r="F41" s="15">
        <v>0</v>
      </c>
      <c r="G41" s="15">
        <v>0</v>
      </c>
      <c r="H41" s="15">
        <v>0</v>
      </c>
      <c r="I41" s="24">
        <f t="shared" si="0"/>
        <v>3507900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2126090.36</v>
      </c>
      <c r="F42" s="15">
        <v>0</v>
      </c>
      <c r="G42" s="15">
        <v>0</v>
      </c>
      <c r="H42" s="15">
        <v>0</v>
      </c>
      <c r="I42" s="24">
        <f t="shared" si="0"/>
        <v>2126090.36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1542132.5999999999</v>
      </c>
      <c r="F43" s="15">
        <v>0</v>
      </c>
      <c r="G43" s="15">
        <v>1290</v>
      </c>
      <c r="H43" s="15">
        <v>1725</v>
      </c>
      <c r="I43" s="24">
        <f t="shared" si="0"/>
        <v>1545147.5999999999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53228.7</v>
      </c>
      <c r="F44" s="15">
        <v>0</v>
      </c>
      <c r="G44" s="15">
        <v>0</v>
      </c>
      <c r="H44" s="15">
        <v>0</v>
      </c>
      <c r="I44" s="24">
        <f t="shared" si="0"/>
        <v>53228.7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97824</v>
      </c>
      <c r="D46" s="6">
        <f t="shared" si="1"/>
        <v>0</v>
      </c>
      <c r="E46" s="6">
        <f t="shared" si="1"/>
        <v>80281893.03000002</v>
      </c>
      <c r="F46" s="6">
        <f t="shared" si="1"/>
        <v>251565</v>
      </c>
      <c r="G46" s="6">
        <f t="shared" si="1"/>
        <v>1145049.77</v>
      </c>
      <c r="H46" s="6">
        <f t="shared" si="1"/>
        <v>3119936.5600000005</v>
      </c>
      <c r="I46" s="6">
        <f t="shared" si="1"/>
        <v>84896268.36000003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0.097824</v>
      </c>
      <c r="E62" s="29">
        <f>+C46/I46*100</f>
        <v>0.1152276794843094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80.28189303000002</v>
      </c>
      <c r="E64" s="29">
        <f>+E46/I46*100</f>
        <v>94.56469003981083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0.251565</v>
      </c>
      <c r="E65" s="29">
        <f>+F46/I46*100</f>
        <v>0.2963204447729626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1.14504977</v>
      </c>
      <c r="E66" s="29">
        <f>+G46/I46*100</f>
        <v>1.3487633698391213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3.1199365600000006</v>
      </c>
      <c r="E67" s="29">
        <f>+H46/I46*100</f>
        <v>3.6749984660927675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112658939.56999996</v>
      </c>
      <c r="F12" s="15">
        <v>0</v>
      </c>
      <c r="G12" s="15">
        <v>0</v>
      </c>
      <c r="H12" s="15">
        <v>0</v>
      </c>
      <c r="I12" s="15">
        <v>171051345.16</v>
      </c>
      <c r="J12" s="24">
        <f aca="true" t="shared" si="0" ref="J12:J44">SUM(C12:I12)</f>
        <v>292910249.72999996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416414</v>
      </c>
      <c r="D14" s="15">
        <v>0</v>
      </c>
      <c r="E14" s="15">
        <v>1063909.22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1480323.22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857042</v>
      </c>
      <c r="D16" s="15">
        <v>0</v>
      </c>
      <c r="E16" s="15">
        <v>2062936.54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2919978.54</v>
      </c>
    </row>
    <row r="17" spans="1:10" ht="15" customHeight="1">
      <c r="A17" s="32" t="s">
        <v>40</v>
      </c>
      <c r="B17" s="3" t="s">
        <v>71</v>
      </c>
      <c r="C17" s="15">
        <v>653075</v>
      </c>
      <c r="D17" s="15">
        <v>0</v>
      </c>
      <c r="E17" s="15">
        <v>4747260.38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5400335.38</v>
      </c>
    </row>
    <row r="18" spans="1:10" ht="15" customHeight="1">
      <c r="A18" s="32" t="s">
        <v>41</v>
      </c>
      <c r="B18" s="3" t="s">
        <v>72</v>
      </c>
      <c r="C18" s="15">
        <v>179042</v>
      </c>
      <c r="D18" s="15">
        <v>0</v>
      </c>
      <c r="E18" s="15">
        <v>17054246.729999997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17233288.729999997</v>
      </c>
    </row>
    <row r="19" spans="1:10" ht="15" customHeight="1">
      <c r="A19" s="32" t="s">
        <v>42</v>
      </c>
      <c r="B19" s="3" t="s">
        <v>73</v>
      </c>
      <c r="C19" s="15">
        <v>191652</v>
      </c>
      <c r="D19" s="15">
        <v>0</v>
      </c>
      <c r="E19" s="15">
        <v>778927.54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970579.54</v>
      </c>
    </row>
    <row r="20" spans="1:10" ht="15" customHeight="1">
      <c r="A20" s="32" t="s">
        <v>43</v>
      </c>
      <c r="B20" s="3" t="s">
        <v>74</v>
      </c>
      <c r="C20" s="15">
        <v>351438</v>
      </c>
      <c r="D20" s="15">
        <v>0</v>
      </c>
      <c r="E20" s="15">
        <v>4071803.31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4423241.3100000005</v>
      </c>
    </row>
    <row r="21" spans="1:10" ht="15" customHeight="1">
      <c r="A21" s="32" t="s">
        <v>44</v>
      </c>
      <c r="B21" s="3" t="s">
        <v>75</v>
      </c>
      <c r="C21" s="15">
        <v>886161</v>
      </c>
      <c r="D21" s="15">
        <v>0</v>
      </c>
      <c r="E21" s="15">
        <v>7046236.029999999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7932397.029999999</v>
      </c>
    </row>
    <row r="22" spans="1:10" ht="15" customHeight="1">
      <c r="A22" s="32" t="s">
        <v>45</v>
      </c>
      <c r="B22" s="3" t="s">
        <v>76</v>
      </c>
      <c r="C22" s="15">
        <v>1491794</v>
      </c>
      <c r="D22" s="15">
        <v>0</v>
      </c>
      <c r="E22" s="15">
        <v>4768691.11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6260485.11</v>
      </c>
    </row>
    <row r="23" spans="1:10" ht="15" customHeight="1">
      <c r="A23" s="32" t="s">
        <v>46</v>
      </c>
      <c r="B23" s="3" t="s">
        <v>77</v>
      </c>
      <c r="C23" s="15">
        <v>1104718</v>
      </c>
      <c r="D23" s="15">
        <v>0</v>
      </c>
      <c r="E23" s="15">
        <v>10690281.549999999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11794999.549999999</v>
      </c>
    </row>
    <row r="24" spans="1:10" ht="15" customHeight="1">
      <c r="A24" s="32" t="s">
        <v>47</v>
      </c>
      <c r="B24" s="3" t="s">
        <v>78</v>
      </c>
      <c r="C24" s="15">
        <v>6775056</v>
      </c>
      <c r="D24" s="15">
        <v>0</v>
      </c>
      <c r="E24" s="15">
        <v>11506977.370000001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18282033.37</v>
      </c>
    </row>
    <row r="25" spans="1:10" ht="15" customHeight="1">
      <c r="A25" s="32" t="s">
        <v>48</v>
      </c>
      <c r="B25" s="3" t="s">
        <v>79</v>
      </c>
      <c r="C25" s="15">
        <v>369516</v>
      </c>
      <c r="D25" s="15">
        <v>0</v>
      </c>
      <c r="E25" s="15">
        <v>5041138.0200000005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5410654.0200000005</v>
      </c>
    </row>
    <row r="26" spans="1:10" ht="15" customHeight="1">
      <c r="A26" s="32" t="s">
        <v>49</v>
      </c>
      <c r="B26" s="3" t="s">
        <v>80</v>
      </c>
      <c r="C26" s="15">
        <v>504697</v>
      </c>
      <c r="D26" s="15">
        <v>0</v>
      </c>
      <c r="E26" s="15">
        <v>3522832.9399999995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4027529.9399999995</v>
      </c>
    </row>
    <row r="27" spans="1:10" ht="15" customHeight="1">
      <c r="A27" s="32" t="s">
        <v>50</v>
      </c>
      <c r="B27" s="3" t="s">
        <v>81</v>
      </c>
      <c r="C27" s="15">
        <v>931883</v>
      </c>
      <c r="D27" s="15">
        <v>0</v>
      </c>
      <c r="E27" s="15">
        <v>986511.0299999999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1918394.0299999998</v>
      </c>
    </row>
    <row r="28" spans="1:10" ht="15" customHeight="1">
      <c r="A28" s="32" t="s">
        <v>51</v>
      </c>
      <c r="B28" s="3" t="s">
        <v>82</v>
      </c>
      <c r="C28" s="15">
        <v>56268</v>
      </c>
      <c r="D28" s="15">
        <v>0</v>
      </c>
      <c r="E28" s="15">
        <v>122115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178383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2219645.14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2219645.14</v>
      </c>
    </row>
    <row r="30" spans="1:10" ht="15" customHeight="1">
      <c r="A30" s="32" t="s">
        <v>53</v>
      </c>
      <c r="B30" s="3" t="s">
        <v>84</v>
      </c>
      <c r="C30" s="15">
        <v>693660</v>
      </c>
      <c r="D30" s="15">
        <v>0</v>
      </c>
      <c r="E30" s="15">
        <v>5724938.38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6418598.38</v>
      </c>
    </row>
    <row r="31" spans="1:10" ht="15" customHeight="1">
      <c r="A31" s="32" t="s">
        <v>54</v>
      </c>
      <c r="B31" s="3" t="s">
        <v>85</v>
      </c>
      <c r="C31" s="15">
        <v>113180</v>
      </c>
      <c r="D31" s="15">
        <v>0</v>
      </c>
      <c r="E31" s="15">
        <v>1797594.94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1910774.94</v>
      </c>
    </row>
    <row r="32" spans="1:10" ht="15" customHeight="1">
      <c r="A32" s="32" t="s">
        <v>55</v>
      </c>
      <c r="B32" s="3" t="s">
        <v>86</v>
      </c>
      <c r="C32" s="15">
        <v>1228120</v>
      </c>
      <c r="D32" s="15">
        <v>0</v>
      </c>
      <c r="E32" s="15">
        <v>4173463.07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5401583.07</v>
      </c>
    </row>
    <row r="33" spans="1:10" ht="15" customHeight="1">
      <c r="A33" s="32" t="s">
        <v>56</v>
      </c>
      <c r="B33" s="3" t="s">
        <v>87</v>
      </c>
      <c r="C33" s="15">
        <v>1181985</v>
      </c>
      <c r="D33" s="15">
        <v>0</v>
      </c>
      <c r="E33" s="15">
        <v>1177929.36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2359914.3600000003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1015978095.5100001</v>
      </c>
      <c r="F34" s="15">
        <v>0</v>
      </c>
      <c r="G34" s="15">
        <v>63225008</v>
      </c>
      <c r="H34" s="15">
        <v>0</v>
      </c>
      <c r="I34" s="15">
        <v>0</v>
      </c>
      <c r="J34" s="24">
        <f t="shared" si="0"/>
        <v>1079203103.5100002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34109786.09</v>
      </c>
      <c r="F35" s="15">
        <v>0</v>
      </c>
      <c r="G35" s="15">
        <v>0</v>
      </c>
      <c r="H35" s="15">
        <v>0</v>
      </c>
      <c r="I35" s="15">
        <v>32763790.000000004</v>
      </c>
      <c r="J35" s="24">
        <f t="shared" si="0"/>
        <v>66873576.09</v>
      </c>
    </row>
    <row r="36" spans="1:10" ht="15" customHeight="1">
      <c r="A36" s="32" t="s">
        <v>59</v>
      </c>
      <c r="B36" s="3" t="s">
        <v>90</v>
      </c>
      <c r="C36" s="15">
        <v>802164</v>
      </c>
      <c r="D36" s="15">
        <v>0</v>
      </c>
      <c r="E36" s="15">
        <v>8543959.66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9346123.66</v>
      </c>
    </row>
    <row r="37" spans="1:10" ht="15" customHeight="1">
      <c r="A37" s="32" t="s">
        <v>60</v>
      </c>
      <c r="B37" s="3" t="s">
        <v>91</v>
      </c>
      <c r="C37" s="15">
        <v>60792</v>
      </c>
      <c r="D37" s="15">
        <v>0</v>
      </c>
      <c r="E37" s="15">
        <v>3057159.16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3117951.16</v>
      </c>
    </row>
    <row r="38" spans="1:10" ht="15" customHeight="1">
      <c r="A38" s="32" t="s">
        <v>61</v>
      </c>
      <c r="B38" s="3" t="s">
        <v>92</v>
      </c>
      <c r="C38" s="15">
        <v>150382</v>
      </c>
      <c r="D38" s="15">
        <v>0</v>
      </c>
      <c r="E38" s="15">
        <v>42187673.410000004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42338055.410000004</v>
      </c>
    </row>
    <row r="39" spans="1:10" ht="15" customHeight="1">
      <c r="A39" s="32" t="s">
        <v>62</v>
      </c>
      <c r="B39" s="3" t="s">
        <v>93</v>
      </c>
      <c r="C39" s="15">
        <v>11342311</v>
      </c>
      <c r="D39" s="15">
        <v>0</v>
      </c>
      <c r="E39" s="15">
        <v>40873710.21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52216021.21</v>
      </c>
    </row>
    <row r="40" spans="1:10" ht="15" customHeight="1">
      <c r="A40" s="32" t="s">
        <v>63</v>
      </c>
      <c r="B40" s="3" t="s">
        <v>94</v>
      </c>
      <c r="C40" s="15">
        <v>8763032</v>
      </c>
      <c r="D40" s="15">
        <v>0</v>
      </c>
      <c r="E40" s="15">
        <v>19639283.509999998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28402315.509999998</v>
      </c>
    </row>
    <row r="41" spans="1:10" ht="15" customHeight="1">
      <c r="A41" s="2" t="s">
        <v>64</v>
      </c>
      <c r="B41" s="3" t="s">
        <v>95</v>
      </c>
      <c r="C41" s="15">
        <v>2829078</v>
      </c>
      <c r="D41" s="15">
        <v>0</v>
      </c>
      <c r="E41" s="15">
        <v>12111517.64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14940595.64</v>
      </c>
    </row>
    <row r="42" spans="1:10" ht="15" customHeight="1">
      <c r="A42" s="32" t="s">
        <v>65</v>
      </c>
      <c r="B42" s="3" t="s">
        <v>96</v>
      </c>
      <c r="C42" s="15">
        <v>1884291</v>
      </c>
      <c r="D42" s="15">
        <v>0</v>
      </c>
      <c r="E42" s="15">
        <v>5996164.08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7880455.08</v>
      </c>
    </row>
    <row r="43" spans="1:10" ht="15" customHeight="1">
      <c r="A43" s="32" t="s">
        <v>164</v>
      </c>
      <c r="B43" s="3" t="s">
        <v>162</v>
      </c>
      <c r="C43" s="15">
        <v>279120</v>
      </c>
      <c r="D43" s="15">
        <v>0</v>
      </c>
      <c r="E43" s="15">
        <v>20356607.83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20635727.83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0</v>
      </c>
    </row>
    <row r="45" spans="1:10" ht="12.75">
      <c r="A45" s="58" t="s">
        <v>7</v>
      </c>
      <c r="B45" s="59"/>
      <c r="C45" s="6">
        <f aca="true" t="shared" si="1" ref="C45:J45">SUM(C12:C44)</f>
        <v>53296836</v>
      </c>
      <c r="D45" s="6">
        <f t="shared" si="1"/>
        <v>0</v>
      </c>
      <c r="E45" s="6">
        <f t="shared" si="1"/>
        <v>1404728108.0100002</v>
      </c>
      <c r="F45" s="6">
        <f t="shared" si="1"/>
        <v>0</v>
      </c>
      <c r="G45" s="6">
        <f t="shared" si="1"/>
        <v>63225008</v>
      </c>
      <c r="H45" s="6">
        <f t="shared" si="1"/>
        <v>0</v>
      </c>
      <c r="I45" s="6">
        <f t="shared" si="1"/>
        <v>203815135.16</v>
      </c>
      <c r="J45" s="6">
        <f t="shared" si="1"/>
        <v>1725065087.1700003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53.296836</v>
      </c>
      <c r="E67" s="29">
        <f>+C45/J45*100</f>
        <v>3.089555078030963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1404.7281080100001</v>
      </c>
      <c r="E69" s="29">
        <f>+E45/J45*100</f>
        <v>81.4304409994455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63.225008</v>
      </c>
      <c r="E71" s="29">
        <f>+G45/J45*100</f>
        <v>3.6650795654163835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203.81513515999998</v>
      </c>
      <c r="E73" s="29">
        <f>+I45/J45*100</f>
        <v>11.814924357107147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340961.12</v>
      </c>
      <c r="E12" s="15">
        <v>0</v>
      </c>
      <c r="F12" s="15">
        <v>0</v>
      </c>
      <c r="G12" s="15">
        <v>87397.16</v>
      </c>
      <c r="H12" s="24">
        <f>SUM(C12:G12)</f>
        <v>428358.28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1967489.52</v>
      </c>
      <c r="E13" s="15">
        <v>0</v>
      </c>
      <c r="F13" s="15">
        <v>0</v>
      </c>
      <c r="G13" s="15">
        <v>24484.4</v>
      </c>
      <c r="H13" s="24">
        <f aca="true" t="shared" si="0" ref="H13:H43">SUM(C13:G13)</f>
        <v>1991973.92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25738.41</v>
      </c>
      <c r="D14" s="15">
        <v>3990512.1</v>
      </c>
      <c r="E14" s="15">
        <v>0</v>
      </c>
      <c r="F14" s="15">
        <v>0</v>
      </c>
      <c r="G14" s="15">
        <v>0</v>
      </c>
      <c r="H14" s="24">
        <f t="shared" si="0"/>
        <v>4016250.5100000002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4591310.04</v>
      </c>
      <c r="E15" s="15">
        <v>0</v>
      </c>
      <c r="F15" s="15">
        <v>0</v>
      </c>
      <c r="G15" s="15">
        <v>92465.84</v>
      </c>
      <c r="H15" s="24">
        <f t="shared" si="0"/>
        <v>4683775.88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1195189.8000000003</v>
      </c>
      <c r="E16" s="15">
        <v>0</v>
      </c>
      <c r="F16" s="15">
        <v>0</v>
      </c>
      <c r="G16" s="15">
        <v>0</v>
      </c>
      <c r="H16" s="24">
        <f t="shared" si="0"/>
        <v>1195189.8000000003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14156795.99</v>
      </c>
      <c r="E17" s="15">
        <v>0</v>
      </c>
      <c r="F17" s="15">
        <v>47745</v>
      </c>
      <c r="G17" s="15">
        <v>145646.4</v>
      </c>
      <c r="H17" s="24">
        <f t="shared" si="0"/>
        <v>14350187.39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12064330.429999996</v>
      </c>
      <c r="E18" s="15">
        <v>0</v>
      </c>
      <c r="F18" s="15">
        <v>0</v>
      </c>
      <c r="G18" s="15">
        <v>5841</v>
      </c>
      <c r="H18" s="24">
        <f t="shared" si="0"/>
        <v>12070171.429999996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15201973.82</v>
      </c>
      <c r="E19" s="15">
        <v>0</v>
      </c>
      <c r="F19" s="15">
        <v>0</v>
      </c>
      <c r="G19" s="15">
        <v>0</v>
      </c>
      <c r="H19" s="24">
        <f t="shared" si="0"/>
        <v>15201973.82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2191996.93</v>
      </c>
      <c r="E20" s="15">
        <v>0</v>
      </c>
      <c r="F20" s="15">
        <v>0</v>
      </c>
      <c r="G20" s="15">
        <v>0</v>
      </c>
      <c r="H20" s="24">
        <f t="shared" si="0"/>
        <v>2191996.93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3813750.0599999996</v>
      </c>
      <c r="E21" s="15">
        <v>0</v>
      </c>
      <c r="F21" s="15">
        <v>0</v>
      </c>
      <c r="G21" s="15">
        <v>0</v>
      </c>
      <c r="H21" s="24">
        <f t="shared" si="0"/>
        <v>3813750.0599999996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18558689.28</v>
      </c>
      <c r="E22" s="15">
        <v>0</v>
      </c>
      <c r="F22" s="15">
        <v>0</v>
      </c>
      <c r="G22" s="15">
        <v>22500</v>
      </c>
      <c r="H22" s="24">
        <f t="shared" si="0"/>
        <v>18581189.28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13380371.95</v>
      </c>
      <c r="E23" s="15">
        <v>0</v>
      </c>
      <c r="F23" s="15">
        <v>0</v>
      </c>
      <c r="G23" s="15">
        <v>1340756</v>
      </c>
      <c r="H23" s="24">
        <f t="shared" si="0"/>
        <v>14721127.95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10007411.98</v>
      </c>
      <c r="E24" s="15">
        <v>0</v>
      </c>
      <c r="F24" s="15">
        <v>0</v>
      </c>
      <c r="G24" s="15">
        <v>68650</v>
      </c>
      <c r="H24" s="24">
        <f t="shared" si="0"/>
        <v>10076061.98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13575456.7</v>
      </c>
      <c r="E25" s="15">
        <v>0</v>
      </c>
      <c r="F25" s="15">
        <v>0</v>
      </c>
      <c r="G25" s="15">
        <v>54851.07</v>
      </c>
      <c r="H25" s="24">
        <f t="shared" si="0"/>
        <v>13630307.77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3285216.9699999997</v>
      </c>
      <c r="E26" s="15">
        <v>0</v>
      </c>
      <c r="F26" s="15">
        <v>0</v>
      </c>
      <c r="G26" s="15">
        <v>0</v>
      </c>
      <c r="H26" s="24">
        <f t="shared" si="0"/>
        <v>3285216.9699999997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3176384.49</v>
      </c>
      <c r="E27" s="15">
        <v>0</v>
      </c>
      <c r="F27" s="15">
        <v>0</v>
      </c>
      <c r="G27" s="15">
        <v>38796</v>
      </c>
      <c r="H27" s="24">
        <f t="shared" si="0"/>
        <v>3215180.49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2305305.02</v>
      </c>
      <c r="E28" s="15">
        <v>0</v>
      </c>
      <c r="F28" s="15">
        <v>0</v>
      </c>
      <c r="G28" s="15">
        <v>0</v>
      </c>
      <c r="H28" s="24">
        <f t="shared" si="0"/>
        <v>2305305.02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1825890.9100000001</v>
      </c>
      <c r="E29" s="15">
        <v>0</v>
      </c>
      <c r="F29" s="15">
        <v>0</v>
      </c>
      <c r="G29" s="15">
        <v>0</v>
      </c>
      <c r="H29" s="24">
        <f t="shared" si="0"/>
        <v>1825890.9100000001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9194919.649999999</v>
      </c>
      <c r="E30" s="15">
        <v>0</v>
      </c>
      <c r="F30" s="15">
        <v>0</v>
      </c>
      <c r="G30" s="15">
        <v>9087.65</v>
      </c>
      <c r="H30" s="24">
        <f t="shared" si="0"/>
        <v>9204007.299999999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4154977.3499999996</v>
      </c>
      <c r="E31" s="15">
        <v>0</v>
      </c>
      <c r="F31" s="15">
        <v>0</v>
      </c>
      <c r="G31" s="15">
        <v>81193.41</v>
      </c>
      <c r="H31" s="24">
        <f t="shared" si="0"/>
        <v>4236170.76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2003462.09</v>
      </c>
      <c r="E32" s="15">
        <v>0</v>
      </c>
      <c r="F32" s="15">
        <v>0</v>
      </c>
      <c r="G32" s="15">
        <v>22447.92</v>
      </c>
      <c r="H32" s="24">
        <f t="shared" si="0"/>
        <v>2025910.01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4888557.64</v>
      </c>
      <c r="E33" s="15">
        <v>0</v>
      </c>
      <c r="F33" s="15">
        <v>0</v>
      </c>
      <c r="G33" s="15">
        <v>0</v>
      </c>
      <c r="H33" s="24">
        <f t="shared" si="0"/>
        <v>4888557.64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1829834.74</v>
      </c>
      <c r="E34" s="15">
        <v>0</v>
      </c>
      <c r="F34" s="15">
        <v>0</v>
      </c>
      <c r="G34" s="15">
        <v>0</v>
      </c>
      <c r="H34" s="24">
        <f t="shared" si="0"/>
        <v>1829834.74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1413698.5099999998</v>
      </c>
      <c r="H35" s="24">
        <f t="shared" si="0"/>
        <v>1413698.5099999998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30362551.229999997</v>
      </c>
      <c r="E36" s="15">
        <v>0</v>
      </c>
      <c r="F36" s="15">
        <v>0</v>
      </c>
      <c r="G36" s="15">
        <v>0</v>
      </c>
      <c r="H36" s="24">
        <f t="shared" si="0"/>
        <v>30362551.229999997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1760428.0300000003</v>
      </c>
      <c r="E37" s="15">
        <v>0</v>
      </c>
      <c r="F37" s="15">
        <v>0</v>
      </c>
      <c r="G37" s="15">
        <v>17848.63</v>
      </c>
      <c r="H37" s="24">
        <f t="shared" si="0"/>
        <v>1778276.6600000001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12019003.66</v>
      </c>
      <c r="E38" s="15">
        <v>0</v>
      </c>
      <c r="F38" s="15">
        <v>0</v>
      </c>
      <c r="G38" s="15">
        <v>9337.81</v>
      </c>
      <c r="H38" s="24">
        <f t="shared" si="0"/>
        <v>12028341.47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14840873.489999998</v>
      </c>
      <c r="E39" s="15">
        <v>0</v>
      </c>
      <c r="F39" s="15">
        <v>0</v>
      </c>
      <c r="G39" s="15">
        <v>1092030.27</v>
      </c>
      <c r="H39" s="24">
        <f t="shared" si="0"/>
        <v>15932903.759999998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25018536.830000006</v>
      </c>
      <c r="E40" s="15">
        <v>0</v>
      </c>
      <c r="F40" s="15">
        <v>0</v>
      </c>
      <c r="G40" s="15">
        <v>1279214.07</v>
      </c>
      <c r="H40" s="24">
        <f t="shared" si="0"/>
        <v>26297750.900000006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8479698.940000001</v>
      </c>
      <c r="E41" s="15">
        <v>0</v>
      </c>
      <c r="F41" s="15">
        <v>0</v>
      </c>
      <c r="G41" s="15">
        <v>1121589.45</v>
      </c>
      <c r="H41" s="24">
        <f t="shared" si="0"/>
        <v>9601288.39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12502396.549999999</v>
      </c>
      <c r="E42" s="15">
        <v>0</v>
      </c>
      <c r="F42" s="15">
        <v>0</v>
      </c>
      <c r="G42" s="15">
        <v>247260.26</v>
      </c>
      <c r="H42" s="24">
        <f t="shared" si="0"/>
        <v>12749656.809999999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1096991.6</v>
      </c>
      <c r="E43" s="15">
        <v>0</v>
      </c>
      <c r="F43" s="15">
        <v>0</v>
      </c>
      <c r="G43" s="15">
        <v>0</v>
      </c>
      <c r="H43" s="24">
        <f t="shared" si="0"/>
        <v>1096991.6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25738.41</v>
      </c>
      <c r="D44" s="6">
        <f t="shared" si="1"/>
        <v>253781268.91</v>
      </c>
      <c r="E44" s="6">
        <f t="shared" si="1"/>
        <v>0</v>
      </c>
      <c r="F44" s="6">
        <f t="shared" si="1"/>
        <v>47745</v>
      </c>
      <c r="G44" s="6">
        <f t="shared" si="1"/>
        <v>7175095.85</v>
      </c>
      <c r="H44" s="6">
        <f t="shared" si="1"/>
        <v>261029848.16999993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0.02573841</v>
      </c>
      <c r="E63" s="29">
        <f>+C44/H44*100</f>
        <v>0.009860332134598433</v>
      </c>
    </row>
    <row r="64" spans="3:5" ht="12.75">
      <c r="C64" s="28" t="s">
        <v>113</v>
      </c>
      <c r="D64" s="29">
        <f>+D44/$C$61</f>
        <v>253.78126891</v>
      </c>
      <c r="E64" s="29">
        <f>+D44/H44*100</f>
        <v>97.22308413738219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0.047745</v>
      </c>
      <c r="E66" s="29">
        <f>+F44/H44*100</f>
        <v>0.018291011673463982</v>
      </c>
    </row>
    <row r="67" spans="3:5" ht="12.75">
      <c r="C67" s="28" t="s">
        <v>118</v>
      </c>
      <c r="D67" s="29">
        <f>+G44/$C$61</f>
        <v>7.17509585</v>
      </c>
      <c r="E67" s="29">
        <f>+G44/H44*100</f>
        <v>2.7487645188097805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799337</v>
      </c>
      <c r="F13" s="15">
        <v>0</v>
      </c>
      <c r="G13" s="15">
        <v>0</v>
      </c>
      <c r="H13" s="41">
        <f>SUM(C13:G13)</f>
        <v>799337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40000</v>
      </c>
      <c r="F15" s="15">
        <v>0</v>
      </c>
      <c r="G15" s="15">
        <v>0</v>
      </c>
      <c r="H15" s="41">
        <f>SUM(C15:G15)</f>
        <v>40000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839337</v>
      </c>
      <c r="F16" s="6">
        <f t="shared" si="0"/>
        <v>0</v>
      </c>
      <c r="G16" s="6">
        <f t="shared" si="0"/>
        <v>0</v>
      </c>
      <c r="H16" s="42">
        <f t="shared" si="0"/>
        <v>839337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2022-09-16T20:29:17Z</dcterms:modified>
  <cp:category/>
  <cp:version/>
  <cp:contentType/>
  <cp:contentStatus/>
</cp:coreProperties>
</file>